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65" firstSheet="1" activeTab="1"/>
  </bookViews>
  <sheets>
    <sheet name="Hoja4" sheetId="1" state="hidden" r:id="rId1"/>
    <sheet name="Hoja1" sheetId="2" r:id="rId2"/>
  </sheets>
  <definedNames>
    <definedName name="_xlnm._FilterDatabase" localSheetId="1" hidden="1">Hoja1!$A$1:$J$467</definedName>
    <definedName name="_xlnm._FilterDatabase" localSheetId="0" hidden="1">Hoja4!$A$1:$M$467</definedName>
  </definedNames>
  <calcPr calcId="152511"/>
</workbook>
</file>

<file path=xl/calcChain.xml><?xml version="1.0" encoding="utf-8"?>
<calcChain xmlns="http://schemas.openxmlformats.org/spreadsheetml/2006/main">
  <c r="D477" i="2" l="1"/>
  <c r="D351" i="2"/>
  <c r="D201" i="2"/>
  <c r="D164" i="2"/>
  <c r="D162" i="2"/>
  <c r="D161" i="2" s="1"/>
  <c r="D159" i="2"/>
  <c r="D157" i="2"/>
  <c r="D152" i="2"/>
  <c r="D150" i="2"/>
  <c r="D148" i="2"/>
  <c r="D142" i="2"/>
  <c r="D134" i="2"/>
  <c r="D132" i="2"/>
  <c r="D130" i="2"/>
  <c r="D128" i="2"/>
  <c r="D126" i="2"/>
  <c r="D124" i="2"/>
  <c r="D122" i="2"/>
  <c r="D118" i="2"/>
  <c r="D115" i="2"/>
  <c r="D112" i="2"/>
  <c r="D108" i="2"/>
  <c r="D106" i="2"/>
  <c r="D104" i="2"/>
  <c r="D102" i="2"/>
  <c r="D99" i="2"/>
  <c r="D97" i="2"/>
  <c r="D95" i="2"/>
  <c r="D93" i="2"/>
  <c r="D91" i="2"/>
  <c r="D87" i="2"/>
  <c r="D83" i="2"/>
  <c r="D80" i="2"/>
  <c r="D78" i="2"/>
  <c r="D76" i="2"/>
  <c r="D74" i="2"/>
  <c r="D69" i="2"/>
  <c r="D61" i="2"/>
  <c r="D59" i="2"/>
  <c r="D55" i="2"/>
  <c r="D53" i="2"/>
  <c r="D50" i="2"/>
  <c r="D46" i="2"/>
  <c r="D44" i="2"/>
  <c r="D43" i="2"/>
  <c r="D39" i="2"/>
  <c r="D36" i="2"/>
  <c r="D32" i="2"/>
  <c r="D28" i="2"/>
  <c r="D24" i="2"/>
  <c r="D22" i="2"/>
  <c r="D18" i="2"/>
  <c r="D15" i="2"/>
  <c r="D11" i="2"/>
  <c r="D6" i="2"/>
  <c r="G164" i="1" l="1"/>
  <c r="G161" i="1"/>
  <c r="G159" i="1"/>
  <c r="G157" i="1"/>
  <c r="G152" i="1"/>
  <c r="G150" i="1"/>
  <c r="G148" i="1"/>
  <c r="G142" i="1"/>
  <c r="G134" i="1"/>
  <c r="G132" i="1"/>
  <c r="G130" i="1"/>
  <c r="G128" i="1"/>
  <c r="G126" i="1"/>
  <c r="G124" i="1"/>
  <c r="G122" i="1"/>
  <c r="G118" i="1"/>
  <c r="G115" i="1"/>
  <c r="G112" i="1"/>
  <c r="G108" i="1"/>
  <c r="G106" i="1"/>
  <c r="G104" i="1"/>
  <c r="G102" i="1"/>
  <c r="G99" i="1"/>
  <c r="G97" i="1"/>
  <c r="G95" i="1"/>
  <c r="G93" i="1"/>
  <c r="G91" i="1"/>
  <c r="G87" i="1"/>
  <c r="G83" i="1"/>
  <c r="G80" i="1"/>
  <c r="G78" i="1"/>
  <c r="G76" i="1"/>
  <c r="G74" i="1"/>
  <c r="G69" i="1"/>
  <c r="G61" i="1"/>
  <c r="G59" i="1"/>
  <c r="G55" i="1"/>
  <c r="G53" i="1"/>
  <c r="G50" i="1"/>
  <c r="G46" i="1"/>
  <c r="G43" i="1"/>
  <c r="G39" i="1"/>
  <c r="G36" i="1"/>
  <c r="G32" i="1"/>
  <c r="G28" i="1"/>
  <c r="G24" i="1"/>
  <c r="G22" i="1"/>
  <c r="G18" i="1"/>
  <c r="G15" i="1"/>
  <c r="G11" i="1"/>
  <c r="G6" i="1"/>
  <c r="G468" i="1" l="1"/>
  <c r="G162" i="1"/>
  <c r="G44" i="1"/>
  <c r="G477" i="1" l="1"/>
  <c r="K339" i="1"/>
  <c r="K301" i="1"/>
  <c r="K461" i="1"/>
  <c r="L461" i="1" s="1"/>
  <c r="K229" i="1"/>
  <c r="K300" i="1"/>
  <c r="K347" i="1"/>
  <c r="K464" i="1"/>
  <c r="K176" i="1"/>
  <c r="K170" i="1"/>
  <c r="K34" i="1"/>
  <c r="K58" i="1"/>
  <c r="K395" i="1"/>
  <c r="K169" i="1"/>
  <c r="K117" i="1"/>
  <c r="K137" i="1"/>
  <c r="K321" i="1"/>
  <c r="K453" i="1"/>
  <c r="K316" i="1"/>
  <c r="K315" i="1"/>
  <c r="K444" i="1"/>
  <c r="J337" i="1"/>
  <c r="L337" i="1" s="1"/>
  <c r="K286" i="1"/>
  <c r="K294" i="1"/>
  <c r="K413" i="1"/>
  <c r="K363" i="1"/>
  <c r="J213" i="1"/>
  <c r="L213" i="1" s="1"/>
  <c r="K293" i="1"/>
  <c r="K366" i="1"/>
  <c r="L366" i="1" s="1"/>
  <c r="K292" i="1"/>
  <c r="K284" i="1"/>
  <c r="K456" i="1"/>
  <c r="K314" i="1"/>
  <c r="K149" i="1"/>
  <c r="K313" i="1"/>
  <c r="K417" i="1"/>
  <c r="K312" i="1"/>
  <c r="K283" i="1"/>
  <c r="K416" i="1"/>
  <c r="K282" i="1"/>
  <c r="K311" i="1"/>
  <c r="K310" i="1"/>
  <c r="K281" i="1"/>
  <c r="K309" i="1"/>
  <c r="K280" i="1"/>
  <c r="K33" i="1"/>
  <c r="K56" i="1"/>
  <c r="K462" i="1"/>
  <c r="K357" i="1"/>
  <c r="K437" i="1"/>
  <c r="K168" i="1"/>
  <c r="K116" i="1"/>
  <c r="K308" i="1"/>
  <c r="K307" i="1"/>
  <c r="K425" i="1"/>
  <c r="K353" i="1"/>
  <c r="K290" i="1"/>
  <c r="K278" i="1"/>
  <c r="K352" i="1"/>
  <c r="K424" i="1"/>
  <c r="K291" i="1"/>
  <c r="K279" i="1"/>
  <c r="K423" i="1"/>
  <c r="K320" i="1"/>
  <c r="K289" i="1"/>
  <c r="K277" i="1"/>
  <c r="K422" i="1" l="1"/>
  <c r="K288" i="1"/>
  <c r="K276" i="1"/>
  <c r="K133" i="1"/>
  <c r="K306" i="1"/>
  <c r="K305" i="1"/>
  <c r="K335" i="1" l="1"/>
  <c r="K206" i="1"/>
  <c r="K253" i="1"/>
  <c r="K450" i="1"/>
  <c r="K254" i="1"/>
  <c r="K228" i="1"/>
  <c r="J172" i="1"/>
  <c r="L172" i="1" s="1"/>
  <c r="K165" i="1"/>
  <c r="L44" i="1"/>
  <c r="G351" i="1" l="1"/>
  <c r="K351" i="1" s="1"/>
  <c r="G201" i="1"/>
</calcChain>
</file>

<file path=xl/sharedStrings.xml><?xml version="1.0" encoding="utf-8"?>
<sst xmlns="http://schemas.openxmlformats.org/spreadsheetml/2006/main" count="3649" uniqueCount="480">
  <si>
    <t>ESTRUCTURA</t>
  </si>
  <si>
    <t>DESCRIPCION</t>
  </si>
  <si>
    <t>CODIGO FUENTE</t>
  </si>
  <si>
    <t>FUENTE</t>
  </si>
  <si>
    <t>VALOR 2025</t>
  </si>
  <si>
    <t>SECRETARIA RESPONSABLE</t>
  </si>
  <si>
    <t>DESAFIO</t>
  </si>
  <si>
    <t>Un campo productivo PARA LA GENTE</t>
  </si>
  <si>
    <t>COMPONENTE</t>
  </si>
  <si>
    <t>Fortalecimiento del Sector Rural</t>
  </si>
  <si>
    <t>PROGRAMA</t>
  </si>
  <si>
    <t>Inclusión productiva de pequeños productores rurales</t>
  </si>
  <si>
    <t>PRODUCTO</t>
  </si>
  <si>
    <t>Servicio de apoyo financiero para proyectos productivos</t>
  </si>
  <si>
    <t>PROYECTO</t>
  </si>
  <si>
    <t>Fortalecimiento de la seguridad alimentaria propia de las mujeres indígenas, priorizando los pueblos que presentan casos de desnutrición notificados en el SIVIGILA en el departamento del  Putumayo</t>
  </si>
  <si>
    <t>ICLD-Inversion</t>
  </si>
  <si>
    <t>DESARROLLO AGROPECUARIO Y MEDIO AMBIENTE</t>
  </si>
  <si>
    <t>Fortalecimiento de las actividades agroproductivas de las mujeres afrocolombianas de los municipios de Orito y Puerto Asís pertenecientes al Consejo Comunitario los Andes, departamento del Putumayo</t>
  </si>
  <si>
    <t>Fortalecimiento de las capacidades técnicas y productivas de los productores cuyícolas del municipio de Colon, Putumayo</t>
  </si>
  <si>
    <t>Implementación de una chagra con especies medicinales y soberanía alimentaria de acuerdo con los conocimientos ancestrales para el cabildo AWA PURAN - SU, municipio de puerto asís, departamento del Putumayo</t>
  </si>
  <si>
    <t>IMPUESTO DE REGISTRO 40% AGROPECUARIO</t>
  </si>
  <si>
    <t>Servicio de apoyo financiero para el acceso a activos productivos y de comercialización</t>
  </si>
  <si>
    <t>Apoyo a productores agrícolas para el acceso a activos productivos y de comercialización en el Departamento del   Putumayo</t>
  </si>
  <si>
    <t>apoyo para el Fortalecimiento  de los hatos ganaderos de pequeños productores asociados al comité de ganaderos de Mocoa, Departamento del  Putumayo</t>
  </si>
  <si>
    <t>Fortalecimiento a productores ganaderos del  municipio de San Francisco, Departamento del  Putumayo</t>
  </si>
  <si>
    <t>Servicio de asistencia técnica agropecuaria dirigida a pequeños productores</t>
  </si>
  <si>
    <t>Asistencia técnica para el mejoramiento del estado sanitario de la ganadería bovina a productores de la Asociación de Ganaderos de Mayoyoque, municipio de Puerto Guzmán, Departamento del Putumayo</t>
  </si>
  <si>
    <t>Asistencia técnica para el mejoramiento genético mediante la implementación de IATF en ganado bovino en los municipios de Leguízamo, Puerto Guzmán y Sibundoy del departamento del   Putumayo</t>
  </si>
  <si>
    <t>Servicios de apoyo al fomento de la pesca y la acuicultura</t>
  </si>
  <si>
    <t>Fortalecimiento a pescadores artesanales del departamento del Putumayo.</t>
  </si>
  <si>
    <t>Fortalecimiento para el desarrollo rural, enfocado al sector piscícola, beneficiando a seis asociaciones del departamento del Putumayo.</t>
  </si>
  <si>
    <t>Servicio de apoyo financiero a la reforestación</t>
  </si>
  <si>
    <t>Apoyo a sistemas agroforestales en plantaciones de asai en el municipio de Mocoa departamento del Putumayo</t>
  </si>
  <si>
    <t>Servicio de educación informal en Buenas Prácticas Agrícolas y producción sostenible</t>
  </si>
  <si>
    <t>APOYO EN LA IMPLEMENTACIÓN DE BUENAS PRÁCTICAS AGRÍCOLAS BAJO LA NORMATIVIDAD DEL INSTITUTO COLOMBIANO AGROPECUARIO (ICA) EN LOS MUNICIPIOS DE MOCOA, PUERTO ASIS, ORITO, VALLE DEL GUAMUEZ Y SAN MIGUEL DEL DEPARTAMENTO DEL PUTUMAYO</t>
  </si>
  <si>
    <t>Sanidad agropecuaria e inocuidad agroalimentaria</t>
  </si>
  <si>
    <t>Apoyo al cumplimiento de la normatividad ambiental en las organizaciones de productores piscícolas del departamento del Putumayo</t>
  </si>
  <si>
    <t>Minas y Energía Sostenible</t>
  </si>
  <si>
    <t>Consolidación productiva del sector de energía eléctrica</t>
  </si>
  <si>
    <t>Unidades de generación fotovoltaica de energía eléctrica instaladas</t>
  </si>
  <si>
    <t>CONSTRUCCION INTEGRAL DE SOLUCIONES INDIVIDUALES FOTOVOLTAICAS PARA LA GENERACIÓN DE ENERGÍA ELÉCTRICA EN VIVIENDA RURAL DISPERSA DEL MUNICIPIO DE MOCOA EN EL DEPARTAMENTO DEL PUTUMAYO</t>
  </si>
  <si>
    <t>ESTAMPILLA PRO ELECTRIFICACIÓN RURAL</t>
  </si>
  <si>
    <t>INFRAESTRUCTURA</t>
  </si>
  <si>
    <t>RENDIMIENTOS ESTAMPILLA PRO ELECTRIFICACIÓN RURAL</t>
  </si>
  <si>
    <t>Consolidación productiva del sector minero</t>
  </si>
  <si>
    <t>Servicio de apoyo financiero para el desarrollo competitivo del sector minero</t>
  </si>
  <si>
    <t>CARACTERIZACIÓN TÉCNICO ECONÓMICA Y AMBIENTAL DE LAS PRINCIPALES ACTIVIDADES MINERAS EN LOS MUNICIPIOS DE SANFRANCISCO. SIBUNDOY COLON Y SANTIAGO DEL DEPARTAMENTO DEL PUTUMAYO.</t>
  </si>
  <si>
    <t>COMPETITIVIDAD</t>
  </si>
  <si>
    <t>Desarrollo ambiental sostenible del sector minero energético</t>
  </si>
  <si>
    <t>Servicio de asistencia técnica en el manejo socio ambiental en las actividades mineras</t>
  </si>
  <si>
    <t>MEJORAMIENTO DE LAS CONDICIONES LABORALES, SEGURIDAD Y SALUD EN EL TRABAJO DE LOS PEQUEÑOS MINEROS Y/O MINEROS TRADICIONALES DEDICADOS A LA EXPLOTACIÓN AURÍFERA EN EL MUNICIPIO DE COLON DEPARTAMENTO DEL PUTUMAYO</t>
  </si>
  <si>
    <t>Desarrollo Sostenible y Acción por el clima</t>
  </si>
  <si>
    <t>Conservación de la biodiversidad y sus servicios ecosistémicos</t>
  </si>
  <si>
    <t>Servicio de restauración de ecosistemas</t>
  </si>
  <si>
    <t>Recuperación y protección de las coberturas forestales protectoras en áreas estratégicas para la conservación de recursos hídricos en los Municipios de  Valle del Guamuez, San Miguel y San Francisco, Departamento del   Putumayo</t>
  </si>
  <si>
    <t>ICLD 1%medio ambiente</t>
  </si>
  <si>
    <t>Educación Ambiental</t>
  </si>
  <si>
    <t>Servicio de asistencia técnica para la implementación de las estrategias educativo ambientales y de participación</t>
  </si>
  <si>
    <t>Desarrollo de estrategias de educación ambiental con Instituciones Educativas del Depatamento del  Putumayo</t>
  </si>
  <si>
    <t>Emprendimientos, economía de frontera y turismo</t>
  </si>
  <si>
    <t>Productividad y competitividad de las empresas colombianas</t>
  </si>
  <si>
    <t>Servicio de apoyo financiero para el mejoramiento de productos o procesos</t>
  </si>
  <si>
    <t>APOYO EN LA PROMOCIÓN Y COMERCIALIZACIÓN DE LA CADENA LÁCTEA, EN LOS MUNICIPIOS DEL VALLE DE SIBUNDOY, DEPARTAMENTO DEL PUTUMAYO</t>
  </si>
  <si>
    <t xml:space="preserve"> FORTALECIMIENTO A INICIATIVAS EMPRESARIALES, CON POTENCIAL EN GENERACIÓN DE INGRESOS Y CREACIÓN DE EMPLEO, EN EL DE DEPARTAMENTO DEL PUTUMAYO</t>
  </si>
  <si>
    <t>Servicio de apoyo y consolidación de las Comisiones Regionales de Competitividad - CRC</t>
  </si>
  <si>
    <t>FORTALECIMIENTO DE LA COMISIÓN REGIONAL DE COMPETITIVIDAD E INNOVACIÓN DEPARTAMENTAL MEDIANTE LA REALIZACION DE ENCUENTROS DE ARTICULACION EN EL DEPARTAMENTO DE PUTUMAYO</t>
  </si>
  <si>
    <t>Servicio de asistencia técnica para mejorar la competitividad de los sectores productivos</t>
  </si>
  <si>
    <t>FORTALECIMIENTO A LA PROMOCIÓN EMPRESARIAL Y PRODUCTIVA DEPARTAMENTAL, EN EL MARCO DE LAS FERIAS FRONTERIZAS, QUE SE REALIZARAN EN LOS MUNICIPIOS DE PUERTO ASÍS, VALLE DEL GUAMUEZ, SAN MIGUEL, Y PUERTO LEGUIZAMO, DEPARTAMENTO DE PUTUMAYO</t>
  </si>
  <si>
    <t>ESTAMPILLA PRO DESARROLLO FRONTERIZO</t>
  </si>
  <si>
    <t>RENDIMIENTOS ESTAMPILLA PRO DESARROLLO FRONTERIZO</t>
  </si>
  <si>
    <t>Servicio de asistencia técnica y acompañamiento productivo y empresarial</t>
  </si>
  <si>
    <t>APOYO FINANCIERO DE ACCESO A CRÉDITOS A MICROEMPRESARIOS MEDIANTE LA COMPENSACIÓN DE TASA DE INTERESES PREFERENCIAL EN EL DEPARTAMENTO DEL PUTUMAYO</t>
  </si>
  <si>
    <t>Servicio de promoción turística</t>
  </si>
  <si>
    <t xml:space="preserve">APOYO A LA OCTAVA VERSIÓN COMERCIAL TURÍSTICA “COLOMBIA TRAVEL EXPO” CON LA PARTICIPACIÓN DEL SECTOR EMPRESARIAL DEL DEPARTAMENTO DEL PUTUMAYO </t>
  </si>
  <si>
    <t>APOYO A LA PROMOCIÓN TURÍSTICA Y EMPRESARIAL A TRAVÉS DE LA PARTICIPACIÓN EN LA VITRINA TURÍSTICA DE ANATO 2025 EN BOGOTÁ D.C</t>
  </si>
  <si>
    <t>APOYO A LA REALIZACIÓN DE LA FERIA EMPRESARIAL EN EL MARCO DE LA “BIO TRAVESÍA” COMO ESTRATEGIA PARA FOMENTAR EL TURISMO EN EL MUNICIPIO DE MOCOA, DEPARTAMENTO DEL PUTUMAYO</t>
  </si>
  <si>
    <t xml:space="preserve">APOYO ALA PROMOCIÓN DEL AVITURISMO, A TRAVÉS DEL DESARROLLO DEL GLOBAL BIG DAY PUTUMAYO 2025 EN EL DEPARTAMENTO DEL PUTUMAYO </t>
  </si>
  <si>
    <t>Fortalecimiento del turismo a través de la promoción de usos y costumbres de las comunidades Indígenas Inga, Kamentsa y Kofan del Departamento del Putumayo</t>
  </si>
  <si>
    <t>Ciencia, Tecnología e Innovación</t>
  </si>
  <si>
    <t>Fortalecimiento de la gobernanza e institucionalidad multinivel del sector de CTeI</t>
  </si>
  <si>
    <t>Servicio de asistencia técnica</t>
  </si>
  <si>
    <t>APOYO A LA PROMOCIÓN REGIONAL MEDIANTE ARTICULACIÓN DE LA INSTITUCIONALIDAD PÚBLICO PRIVADA PARA EL DEPARTAMENTO DEL PUTUMAYO</t>
  </si>
  <si>
    <t>Un Gobierno Participativo PARA LA GENTE</t>
  </si>
  <si>
    <t>Justicia y del Derecho</t>
  </si>
  <si>
    <t>Promoción al acceso a la justicia</t>
  </si>
  <si>
    <t>Servicio de asistencia técnica para la articulación de los operadores de los Servicio de justicia</t>
  </si>
  <si>
    <t>Asistencia tecnica para la articulacion de los operadores de justicia en los territorios para atender la conflictividad de la comunidad en el departamento del Putumayo.</t>
  </si>
  <si>
    <t>GOBIERNO</t>
  </si>
  <si>
    <t>Servicio de asistencia técnica para la descentralización de los Servicio de justicia en los territorios</t>
  </si>
  <si>
    <t>Asistencia tecnica para la descentralizacion de los operadores de justicia en los territorios,  en el departamento del Putumayo.</t>
  </si>
  <si>
    <t>Servicio de educación informal en temas de acceso a la justicia</t>
  </si>
  <si>
    <t>Implementacion de programas pedagogicos mediante la capacitacion  de la comunidad en temas de acceso a la justicia en el departamento del Putumayo</t>
  </si>
  <si>
    <t>Servicio de promoción del acceso a la justicia</t>
  </si>
  <si>
    <t>Diseño e implementancion de estrategias de difusion y promocion de programa nacional de acceso a la justicia en el departamento del Putumayo</t>
  </si>
  <si>
    <t>Sistema penitenciario y carcelario en el marco de los derechos humanos</t>
  </si>
  <si>
    <t>Servicio de bienestar a la población privada de libertad</t>
  </si>
  <si>
    <t>MEJORAMIENTO DE LA CALIDAD DE VIDA DE LAS PERSONAS PRIVADAS DE LA LIBERTAD DEL CENTRO TRANSITORIO DEL MUNICIPIO DE PUERTO LEGUIZAMO, CENTRO CARCELARIO DEL MUNICIPIO DE PUERTO ASIS, Y CENTRO DE ARMONIZACION RESGUARDO KAMENTSA BIYA MUNICIPIO DE SIBUNDOY, DEPARTAMENTO DE PUTUMAYO</t>
  </si>
  <si>
    <t>DESARROLLO SOCIAL</t>
  </si>
  <si>
    <t>Información Estadística</t>
  </si>
  <si>
    <t>Levantamiento y actualización de información estadística de calidad</t>
  </si>
  <si>
    <t>SERVICIO DE APOYO A LA GESTIÓN DE CONOCIMIENTO Y CONSOLIDACIÓN DE LA CULTURA ESTADÍSTICA</t>
  </si>
  <si>
    <t>FORTALECIMIENTO DE CAPACIDADES DE GESTIÓN DEL CONOCIMIENTO Y CONSOLIDACIÓN DE LA CULTURA ESTADÍSTICA EN EL TERRITORIO DEL PUTUMAYO</t>
  </si>
  <si>
    <t>PLANEACION</t>
  </si>
  <si>
    <t>Putumayo Incluyente</t>
  </si>
  <si>
    <t>Atención, asistencia  y reparación integral a las víctimas</t>
  </si>
  <si>
    <t>Servicio de caracterización de la población víctima para su posterior atención, asistencia y reparación integral</t>
  </si>
  <si>
    <t>APOYO A LA CARACTERIZACIÓN DE  POBLACIÓN VÍCTIMA DEL CONFLICTO ARMADO EN  EL MUNICIPIO DE SAN MIGUEL, DEPARTAMENTO DE PUTUMAYO</t>
  </si>
  <si>
    <t>Servicio de ayuda y atención humanitaria</t>
  </si>
  <si>
    <t>APOYO SUBSIDIARIO EN ATENCION Y AYUDA HUMANITARIA INMEDIATA PARA POBLACION VICTIMA O AFECTADA POR EL CONFLICTO ARMADO EN EL DEPARTAMENTO DEL PUTUMAYO</t>
  </si>
  <si>
    <t>Servicio de asistencia técnica para la participación de las víctimas</t>
  </si>
  <si>
    <t>FORTALECIMIENTO DE LA MESA DEPARTAMENTAL DE PARTICIPACIÓN EFECTIVA PARA LAS VÍCTIMAS EN EL DEPARTAMENTO DEL PUTUMAYO</t>
  </si>
  <si>
    <t>Servicio de asistencia técnica para la formulación de planes y proyectos de reparación colectiva</t>
  </si>
  <si>
    <t>APOYO EN LOS PROCESOS DE FORMULACIÓN DE  DE PLANES Y PROYECTOS DE REPARACIÓN COLECTIVA VICTIMA EN EL DEPARTAMENTO DE PUTUMAYO</t>
  </si>
  <si>
    <t>Servicio de acompañamiento comunitario a los hogares en riesgo de desplazamiento, retornados o reubicados</t>
  </si>
  <si>
    <t>APOYO  A INICIATVAS COMUNITARIAS EN EL MARCO DE LA IMPLEMENTACIÓN DE PLANES DE RETORNO  O REUBICACIÓN  EN EL DEPARTAMENTO DE PUTUMAYO</t>
  </si>
  <si>
    <t>Desarrollo integral de la primera infancia a la juventud, y fortalecimiento de las capacidades de las familias de niñas, niños y adolescentes</t>
  </si>
  <si>
    <t>Edificaciones de atención a la primera infancia dotadas</t>
  </si>
  <si>
    <t xml:space="preserve">FORTALECIMIENTO COMUNITARIO Y FAMILIAR PARA LA GARANTÍA DE DERECHOS DE NIÑOS, NIÑAS, ADOLESCENTES Y SUS FAMILIAS EN EL DEPARTAMENTO DE PUTUMAYO. </t>
  </si>
  <si>
    <t>Servicio de asistencia técnica a comunidades en temas de fortalecimiento del tejido social y construcción de escenarios comunitarios protectores de derechos</t>
  </si>
  <si>
    <t>Servicios de promoción de los derechos de los niños, niñas, adolescentes y jóvenes</t>
  </si>
  <si>
    <t>Servicio de protección integral a niños, niñas, adolescentes y jóvenes</t>
  </si>
  <si>
    <t>Apoyo para la atención de adolescentes vinculados al Sistema de Responsabilidad Penal en el departamento del Putumayo</t>
  </si>
  <si>
    <t xml:space="preserve">CONTRIBUCION ESPECIAL SOBRE CONTRATOS DE OBRA PUBLICA (F.S.C)     </t>
  </si>
  <si>
    <t>Inclusión social y productiva para la población en situación de vulnerabilidad</t>
  </si>
  <si>
    <t>Servicio de apoyo para el fortalecimiento de unidades productivas colectivas para la generación de ingresos</t>
  </si>
  <si>
    <t>APOYO  A LA UNIDAD PRODUCTIVA, ASOCIACION PRODUCTIVA PARA LA PAZ, MUNICIPIO DE SAN MIGUEL, DEPARTAMENTO DE PUTUMAYO</t>
  </si>
  <si>
    <t>Atención integral de población en situación permanente de desprotección social y/o familiar</t>
  </si>
  <si>
    <t>Servicio de atención y protección integral al adulto mayor</t>
  </si>
  <si>
    <t>ASISTENCIA INTEGRAL A LOS CENTROS DÍA Y CENTROS DE PROTECCIÓN DE LA PERSONA MAYOR EN LA VIGENCIA 2025 EN EL DEPARTAMENTO DE PUTUMAYO</t>
  </si>
  <si>
    <t>ESTAMPILLA ADULTO MAYOR</t>
  </si>
  <si>
    <t>Servicio de atención integral a población en condición de discapacidad</t>
  </si>
  <si>
    <t>APOYO A LAS  PERSONAS CON DISCAPACIDAD A TRAVES DEL FORTALECIMIENTO DE INICIATIVAS PRODUCTIVAS,  CULTURALES Y LA DOTACIÓN DE ELEMENTOS Y AYUDAS TÉCNICAS EN EL DEPARTAMENTO DE PUTUMAYO.</t>
  </si>
  <si>
    <t>Gobernanza Territorial</t>
  </si>
  <si>
    <t>Fortalecimiento de la convivencia y la seguridad ciudadana</t>
  </si>
  <si>
    <t>Escuelas territoriales de convivencia ciudadana construidas</t>
  </si>
  <si>
    <t>Implementación de Campañas pedagogicas para la promoción de espacios de sana convivencia con la comunidad en el departamento del Putumayo</t>
  </si>
  <si>
    <t>Servicio de promoción de convivencia y no repetición</t>
  </si>
  <si>
    <t>Fortalecimiento de las capacidades investigativas y operativas que realiza la Fiscalía Regional para la promoción de la seguridad y convivencia en el departamento del Putumayo</t>
  </si>
  <si>
    <t>Servicio de orientación a casos de violencia de género</t>
  </si>
  <si>
    <t>FORTALECIMIENTO A LOS PROCESOS DE PREVENCIÓN Y ATENCIÓN A LAS VIOLENCIAS BASADAS EN GÉNERO (VBG) EN EL DEPARTAMENTO DE PUTUMAYO</t>
  </si>
  <si>
    <t>Servicio de apoyo financiero para la justicia y seguridad</t>
  </si>
  <si>
    <t>Fortalecimiento de los organismos de seguridad para la realización de actividades operativas que reduzcan los índices de delincuencia y promuevan ambientes de sana convivencia en el departamento de   Putumayo</t>
  </si>
  <si>
    <t>Servicio de atención integral a la fauna</t>
  </si>
  <si>
    <t>APOYO ALIMENTARIO PARA LA ATENCIÓN DE CANINOS Y FELINOS EN CONDICIÓN DE ABANDONO Y EN SITUCACION DE VULNERAVILIDAD EN EL DEPARTAMENTO DEL PUTUMAYO</t>
  </si>
  <si>
    <t>Estaciones de policía construidas y dotadas</t>
  </si>
  <si>
    <t>ESTUDIOS, DISEÑO Y CONSTRUCCIÓN DEL DISTRITO I Y ESTACIÓN DE POLICÍA MOCOA, MUNICIPIO DE MOCOA – PUTUMAYO</t>
  </si>
  <si>
    <t>CONDICIONADAS A LA ADQUISICIÓN DE UN ACTIVO</t>
  </si>
  <si>
    <t>Servicio de dotación para la movilidad operacional y el apoyo logístico</t>
  </si>
  <si>
    <t>Fortalecimiento  de las capacidades operativas antiterrorismo del Ejercito Nacional para realizar actividades que permitan garantizar la seguridad y convivencia ciudadana en el departamento de   Putumayo</t>
  </si>
  <si>
    <t>Fortalecimiento de la capacidad operativa de la unidad administrativa especial de Migración Colombia para la promoción de la sana convivencia en el departamento de Putumayo</t>
  </si>
  <si>
    <t>RENDIMIENTOS CONTRIBUCION ESPECIAL SOBRE CONTRATOS DE OBRAS PÚBLICAS</t>
  </si>
  <si>
    <t>Fortalecimiento de la Fuerza Naval del Sur para la realización de actividades operativas fluviales que permitan garantizar la seguridad en el departamento del Putumayo.</t>
  </si>
  <si>
    <t>Fortalecimiento de las actividades operativas de la Unidad Nacional de Protección en la implementación de las estrategias de prevención y Protección para garantizar la seguridad y convivencia en el departamento del Putumayo</t>
  </si>
  <si>
    <t>Fortalecimiento de las capacidades operativas y de movilidad de la Fuerza Aerea en el departamento del Putumayo</t>
  </si>
  <si>
    <t>Fortalecimiento del buen gobierno para el respeto y garantía de los derechos humanos.</t>
  </si>
  <si>
    <t>Servicio de promoción a la participación ciudadana</t>
  </si>
  <si>
    <t>Formulación y aprobación de la política publica de libertad religiosa, culto y conciencia del Departamento del Putumayo</t>
  </si>
  <si>
    <t>FORTALECIMIENTO A LOS ESCENARIOS Y PROCESOS JUVENILES QUE PROMUEVAN E INCENTIVEN EL LIDERAZGO DE LAS JUVENTUDES DEL DEPARTAMENTO DE PUTUMAYO</t>
  </si>
  <si>
    <t xml:space="preserve">FORTALECIMIENTO DE LA CAPACIDAD INSTITUCIONAL PARA LA EVALUACIÓN Y DIVULGACIÓN DE RESULTADOS DEL PLAN DE DESARROLLO DEPARTAMENTAL DEL PUTUMAYO </t>
  </si>
  <si>
    <t>FORTALECIMIENTO DE LA MESA DE PARTICIPACIÓN DE NIÑOS, NIÑAS Y ADOLESCENTES EN EL MARCO DE LA ESTRATEGIA VOCES EN ACCIÓN EN EL DEPARTAMENTO DE PUTUMAYO</t>
  </si>
  <si>
    <t>FORTALECIMIENTO DE LOS PROCESOS DE PARTICIPACIÓN E INCIDENCIA CIUDADANA DE LAS MUJERES A TRAVÉS DE APOYO AL CONSEJO CONSULTIVO DE MUJERES DEL DEPARTAMENTO DE PUTUMAYO.</t>
  </si>
  <si>
    <t>Salón comunal adecuado</t>
  </si>
  <si>
    <t>Mantenimiento y mejoramiento de salones comunales de los Organismos Comunales del Departamento del Putumayo</t>
  </si>
  <si>
    <t>IMPUESTO DE REGISTRO 40% ACCION COMUNAL</t>
  </si>
  <si>
    <t>Servicio de información estadística en temas de Derechos Humanos</t>
  </si>
  <si>
    <t>Apoyo para el fortalecimiento de las actividades informativas que desarrolla el observatorio de DDHH en el departamento del Putumayo</t>
  </si>
  <si>
    <t>Fortalecer los espacios de participacion y construcion de paz en el departamento del putumayo fomentando la participacion ciudadana y de los grupos poblacionales del departamento del Putumayo</t>
  </si>
  <si>
    <t>FORTALECIMIENTO DE LA COMISIÓN CONSULTIVA DEPARTAMENTAL A   LAS COMUNIDADES NEGRAS Y AFRODESCENDIENTES DEL DEPARTAMENTO DEL PUTUMAYO.</t>
  </si>
  <si>
    <t>FORTALECIMIENTO DE LA MESA PERMANENTE DE CONCERTACION A TRAVÉS DE LOS ESPACIOS DE DIALOGO DE LOS PUEBLOS INDIGENAS DEL DEPARTAMENTO DELPUTUMAYO</t>
  </si>
  <si>
    <t>Fortalercer los espacios de participacion ciudadana enfocados a la proteccion de lideres y defensores de derechos humanos mesa de participacion MTG en el departamento del Putumayo</t>
  </si>
  <si>
    <t>Servicio de educación informal</t>
  </si>
  <si>
    <t>IMPLEMENTACIÓN DE LA ESTRATEGIA DE FOMENTO DE PARTICIPACION PARA LAS MUJERES DEL DEPARTAMENTO DEL PUTUMAYO</t>
  </si>
  <si>
    <t>Servicio de promoción de la garantía de derechos</t>
  </si>
  <si>
    <t>APOYO PARA EL FORTALECIMIENTO AL PROCESO DE CARACTERIZACIÓN DE LA POBLACIÓN LGBTIQ+ EN EL DEPARTAMENTO DEL PUTUMAYO.</t>
  </si>
  <si>
    <t>Servicio de apoyo financiero para empresas y emprendimientos productivos</t>
  </si>
  <si>
    <t>Gestión del riesgo de desastres y emergencias</t>
  </si>
  <si>
    <t>ASISTENCIA TÉCNICA A LOS CONSEJOS MUNICIPALES DE GESTIÓN DEL RIESGO DE DESASTRES MEDIANTE CAPACITACIÓN PARA EL DESARROLLO DE SIMULACROS EN EL DEPARTAMENTO DE PUTUMAYO.</t>
  </si>
  <si>
    <t>FONDO DE RIESGOS - SIMULACROS ORD-749-2017</t>
  </si>
  <si>
    <t xml:space="preserve">FORTALECIMIENTO DE LAS CAPACIDADES OPERATIVAS DE LAS ENTIDADES DEL SISTEMA DEPARTAMENTAL DE GESTION DEL RIESGO DEL DEPARTAMENTO DE PUTUMAYO </t>
  </si>
  <si>
    <t>FONDO DE RIESGOS ORD-745/2017</t>
  </si>
  <si>
    <t>Servicio de atención a emergencias y desastres</t>
  </si>
  <si>
    <t>APOYO EN LA PRESTACIÓN DEL SERVICIO PÚBLICO DE GESTIÓN INTEGRAL DEL RIESGO CONTRA INCENDIOS, PREPARATIVOS, ATENCIÓN DE RESCATES E INCIDENTES CON MATERIALES PELIGROSOS EN LOS MUNICIPIOS DEL VALLE DE SIBUNDOY Y PUERTO CAICEDO, DEPARTAMENTO DE PUTUMAYO</t>
  </si>
  <si>
    <t>ESTAMPILLA BOMBERIL</t>
  </si>
  <si>
    <t>RENDIMIENTOS ESTAMPILLA BOMBERIL</t>
  </si>
  <si>
    <t>RENDIMIENTOS FONDO BOMBEROS</t>
  </si>
  <si>
    <t>Servicio de monitoreo y seguimiento para la gestión del riesgo</t>
  </si>
  <si>
    <t>APOYO A LA OPERACIÓN DEL SISTEMA DE ALERTA TEMPRANA SAT EN EL MUNICIPIO DE MOCOA, DEPARTAMENTO DE PUTUMAYO.</t>
  </si>
  <si>
    <t>Servicios de información implementados</t>
  </si>
  <si>
    <t>Fortalecimiento de la red de comunicaciones del departamento de   Putumayo</t>
  </si>
  <si>
    <t>RENDIMIENTOS FONDO GESTION DEL RIESGO</t>
  </si>
  <si>
    <t>Documentos de planeación</t>
  </si>
  <si>
    <t>Formulación y aprobación de la política pública de gestión del riesgo de desastre y del plan departamental de gestión del riesgo del departamento del Putumayo</t>
  </si>
  <si>
    <t>Servicios de apoyo para atención de población afectada por situaciones de emergencia, desastre o declaratorias de calamidad pública</t>
  </si>
  <si>
    <t>Apoyo  para la atención de población afectada por situacion de emergencia en el marco de la ola invernal en el departamento del  Putumayo</t>
  </si>
  <si>
    <t>APOYO CON AYUDAS HUMANITARIAS DE EMERGENCIA A FAMILIAS UBICADAS EN ZONAS DE ALTO RIESGO DE DESASTRES O DAMNIFICADAS EN LOS MUNICIPIOS DEL DEPARTAMENTO DE PUTUMAYO.</t>
  </si>
  <si>
    <t>Fortalecimiento a la gestión y dirección de la administración pública territorial</t>
  </si>
  <si>
    <t>Servicios tecnológicos</t>
  </si>
  <si>
    <t>Adquisición, Implementación y puesta en funcionamiento de un software documental, para la optimización de los procesos de Gestión Documental de la Gobernación del Putumayo.</t>
  </si>
  <si>
    <t>SERVICIOS ADMINISTRATIVOS</t>
  </si>
  <si>
    <t>Sedes mantenidas</t>
  </si>
  <si>
    <t>Mantenimiento para la operación y funcionamiento de las instalaciones locativas del edificio central de la Gobernación del Putumayo.</t>
  </si>
  <si>
    <t>Servicio de Implementación Sistemas de Gestión</t>
  </si>
  <si>
    <t>Conservación del Sistema de Gestión de Calidad, vigencia 2025,  de la Secretaria de Educación del Putumayo.</t>
  </si>
  <si>
    <t>EDUCACION</t>
  </si>
  <si>
    <t>FORTALECIMIENTO DE LA CAPACIDAD INSTITUCIONAL PARA MEJORAR LA GESTIÓN Y DESEMPEÑO DE LA GOBERNACIÓN DEL PUTUMAYO</t>
  </si>
  <si>
    <t>IMPLEMENTACIÓN DE UN SISTEMA DE INFORMACIÓN PARA EL SEGUIMIENTO DE LA INVERSIÓN DE LA GOBERNACIÓN DEL PUTUMAYO</t>
  </si>
  <si>
    <t>FORTALECIMIENTO AL CONTROL DEL CONTRABANDO, ADULTERACION Y EVASIÓN DEL IMPUESTO AL CONSUMO DE CERVEZAS, LICORES Y CIGARRILLOS EN EL DEPARTAMENTO DEL PUTUMAYO</t>
  </si>
  <si>
    <t>HACIENDA</t>
  </si>
  <si>
    <t>FORTALECIMIENTO DE CAPACIDADES EN TORNO A HERRAMIENTAS DE PLANEACIÓN Y PROCESO DE GESTION DE PROYECTOS EN ENTIDADES TERRITORIALES DEL DEPARTAMENTO DEL PUTUMAYO</t>
  </si>
  <si>
    <t>FORTALECIMIENTO DE PROCESOS E INSTANCIAS TERRITORIALES DE PLANEACIÓN CTP EN EL DEPARTAMENTO DEL PUTUMAYO</t>
  </si>
  <si>
    <t>Documentos de política</t>
  </si>
  <si>
    <t xml:space="preserve">ACTUALIZACIÓN DEL DOCUMENTO  POLITICA PÚBLICA DE PRIMERA INFANCIA, INFANCIA Y ADOLESCENCIA DEL DEPARTAMENTO DE PUTUMAYO. </t>
  </si>
  <si>
    <t>Sedes dotadas</t>
  </si>
  <si>
    <t>Fortalecimiento mediante la adquisición de equipos tecnológicos y mobiliario para el desarrollo de actividades administrativas en la sede central de la gobernación del Putumayo.</t>
  </si>
  <si>
    <t>Calidad y bienestar PARA LA GENTE</t>
  </si>
  <si>
    <t>Salud Integral para la gente</t>
  </si>
  <si>
    <t>Inspección, vigilancia y control</t>
  </si>
  <si>
    <t>Servicio de inspección, vigilancia y control</t>
  </si>
  <si>
    <t>Fortalecimiento del programa Inspección, Vigilancia y Control del área de Gestión de Salud Pública y del Fondo Rotatorio de Estupefacientes Seccional Putumayo, Departamento del Putumayo</t>
  </si>
  <si>
    <t>Autorización de manejo de medicamentos de control especial del Estado</t>
  </si>
  <si>
    <t>SALUD</t>
  </si>
  <si>
    <t>SGP Salud Pública</t>
  </si>
  <si>
    <t>Servicio de auditoría y visitas inspectivas</t>
  </si>
  <si>
    <t>Fortalecimiento del socgs mediante mejoramiento y mantenimiento de los servicios habilitados con acciones de inspeccion, vigilancia y control y seguimiento a prestadores de servicios de salud en el departamento del Putumayo</t>
  </si>
  <si>
    <t>Participación por el consumo de licores destilados introducidos de producción nacional</t>
  </si>
  <si>
    <t>Servicio de asistencia técnica en inspección, vigilancia y control</t>
  </si>
  <si>
    <t>Servicio de gestión de peticiones, quejas, reclamos y denuncias</t>
  </si>
  <si>
    <t>Servicio de información de vigilancia epidemiológica</t>
  </si>
  <si>
    <t>Fortalecimiento del programa Inspección, Vigilancia y Control del Área de Vigilancia en Salud Pública en el Departamento del Putumayo</t>
  </si>
  <si>
    <t>Servicio de vigilancia de calidad del agua para consumo humano, recolección, transporte y disposición final de residuos sólidos; manejo y disposición final de radiaciones ionizantes, excretas, residuos líquidos y aguas servidas y calidad del aire.</t>
  </si>
  <si>
    <t>Fortalecimiento del modelo de Inspección, Vigilancia y Control Sanitario y a la gestión de Salud Ambiental en los factores de riesgos a la salud de la población y al ambiente para el año 2025 en el Departamento del Putumayo</t>
  </si>
  <si>
    <t>Servicio de vigilancia y control sanitario de los factores de riesgo para la salud, en los establecimientos y espacios que pueden generar riesgos para la población.</t>
  </si>
  <si>
    <t>Salud pública</t>
  </si>
  <si>
    <t>Apoyo a las condiciones sanitarias y promoción de entornos saludables y sostenibles a través de asistencias técnicas en el Departamento del Putumayo</t>
  </si>
  <si>
    <t>Fortalecimiento de acciones de asistencia técnica, promoción, prevención y captación de sintomáticos respiratorios del programa tuberculosis en el Departamento del Putumayo</t>
  </si>
  <si>
    <t>Fortalecimiento de la promoción, prevención y control de las Enfermedades Transmitidas por Vectores en el Departamento de Putumayo</t>
  </si>
  <si>
    <t>Fortalecimiento de las acciones de Gestión de la Salud Pública en el Departamento del Putumayo</t>
  </si>
  <si>
    <t>Rendimientos SGP Salud Publica</t>
  </si>
  <si>
    <t>Fortalecimiento de las acciones de prevención de las Enfermedades Prevalentes de la Infancia en el Departamento del Putumayo</t>
  </si>
  <si>
    <t>Fortalecimiento de las acciones de Zoonosis en el Departamento del Putumayo</t>
  </si>
  <si>
    <t>Fortalecimiento del Programa Ampliado de Inmunizaciones en el Departamento de Putumayo</t>
  </si>
  <si>
    <t>Fortalecimiento del programa Convivencia Social y Salud Mental en el Departamento del Putumayo</t>
  </si>
  <si>
    <t>Fortalecimiento del programa Nutrición y Seguridad Alimentaria en el Departamento del Putumayo</t>
  </si>
  <si>
    <t>Fortalecimiento del programa Salud y Ámbito Laboral en el Departamento del Putumayo</t>
  </si>
  <si>
    <t>Fortalecimiento del programa Sexualidad, Derechos Sexuales y Reproductivos en el Departamento del Putumayo</t>
  </si>
  <si>
    <t>Fortalecimiento del programa Vida Saludable y Condiciones No Transmisibles en el Departamento del Putumayo</t>
  </si>
  <si>
    <t>Servicio de gestión del riesgo para enfermedades emergentes, reemergentes y desatendidas</t>
  </si>
  <si>
    <t>Servicio de gestión del riesgo para enfermedades inmunoprevenibles</t>
  </si>
  <si>
    <t>Servicio de atención en salud pública en situaciones de emergencias y desastres</t>
  </si>
  <si>
    <t>Fortalecimiento  a la operatividad del programa de salud pública en  emergencias y desastres  del departamento del Putumayo</t>
  </si>
  <si>
    <t>Servicio de certificación de discapacidad para las personas con discapacidad</t>
  </si>
  <si>
    <t>Fortalecimiento de acciones a beneficio de la población con discapacidad del departamento de Putumayo</t>
  </si>
  <si>
    <t>Servicio de atención psicosocial a víctimas del conflicto armado</t>
  </si>
  <si>
    <t>Fortalecimiento de los procesos de atención psicosocial y salud integral a víctimas del conflicto armado en el marco papsivi  en el departamento del Putumayo</t>
  </si>
  <si>
    <t>Servicio de atención en centros reguladores de urgencias, emergencias y desastres</t>
  </si>
  <si>
    <t>Servicio de gestión del riesgo para abordar situaciones situaciones endemo-epidémicas</t>
  </si>
  <si>
    <t>Aportes Nación - ETV</t>
  </si>
  <si>
    <t>Infraestructura de laboratorios de salud pública mantenida</t>
  </si>
  <si>
    <t>Fortalecimiento de la vigilancia y aseguramiento de la calidad de los resultados de los Eventos de Interés en Salud Pública y factores de riesgo del ambiente y del consumo en el Departamento de Putumayo</t>
  </si>
  <si>
    <t>Servicio de promoción de la participación social en salud</t>
  </si>
  <si>
    <t>Fortalecimiento de la salud propia de la población indígena del departamento de putumayo</t>
  </si>
  <si>
    <t>Fortalecimiento de acciones a beneficio de la población adulto mayor del departamento de Putumayo</t>
  </si>
  <si>
    <t>Fortalecimiento de acciones enfocadas a reducir la inequidad y discriminación de género del departamento de Putumayo</t>
  </si>
  <si>
    <t>Fortalecimiento de las acciones de Vigilancia en Salud Pública y de Estadísticas Vitales en el Departamento del Putumayo</t>
  </si>
  <si>
    <t>Servicio de promoción de la salud</t>
  </si>
  <si>
    <t>Aseguramiento y prestación de servicios</t>
  </si>
  <si>
    <t>Servicio de atención en salud a la población</t>
  </si>
  <si>
    <t>Fortalecimiento para la prestación de servicios de salud para la población no asegurada al sistema general de seguridad social en salud en el departamento del putumayo</t>
  </si>
  <si>
    <t>Derechos de monopolio por la introducción de licores destilados de producción extranjera</t>
  </si>
  <si>
    <t>Derechos de monopolio por la introducción de licores destilados de producción nacional</t>
  </si>
  <si>
    <t>Derechos de monopolio por la producción de licores destilados (Regalía anticontrabando contrato 1292/2022)</t>
  </si>
  <si>
    <t>Derechos de monopolio por la producción de licores destilados</t>
  </si>
  <si>
    <t>Impuesto al consumo de cervezas, sifones, refajos y mezclas - Extranjeras</t>
  </si>
  <si>
    <t>Impuesto al consumo de cervezas, sifones, refajos y mezclas - Nacionales</t>
  </si>
  <si>
    <t>Impuesto al consumo de vinos, aperitivos y similares - Componente Ad Valorem</t>
  </si>
  <si>
    <t>Impuesto al consumo de vinos, aperitivos y similares - Componente Específico</t>
  </si>
  <si>
    <t>Participación por el consumo de licores destilados producidos</t>
  </si>
  <si>
    <t>Servicio de tecnologías en salud financiadas con la unidad de pago por capitación - UPC</t>
  </si>
  <si>
    <t>Fortalecimiento en la prestación de servicios de salud a la población afiliada al régimen subsidiado en servicios y tecnologías sin cobertura en el pos en el departamento del putumayo</t>
  </si>
  <si>
    <t>Servicio para la habilitación y la rehabilitación funcional</t>
  </si>
  <si>
    <t>Servicio de asistencia técnica a Instituciones Prestadoras de Servicios de Salud</t>
  </si>
  <si>
    <t>Fortalecimiento del desarrollo de acciones en el marco de la politica nacional de prestación de servicios de salud, en el departamento del Putumayo</t>
  </si>
  <si>
    <t>Servicio de apoyo financiero para la atención en salud a la población</t>
  </si>
  <si>
    <t>Fortalecimiento financiero para la operacion corriente de las empresas sociales del estado del Departamento del Putumayo.</t>
  </si>
  <si>
    <t xml:space="preserve">Rendimientos SGP Salud Oferta </t>
  </si>
  <si>
    <t>SGP Prestación del servicio de salud</t>
  </si>
  <si>
    <t>Fortalecimiento mediante  asistencias técnicas en el programa aseguramiento y prestación de servicios en emergencias y desastres del Putumayo.</t>
  </si>
  <si>
    <t>Servicio de afiliaciones al régimen subsidiado del Sistema General de Seguridad Social</t>
  </si>
  <si>
    <t>Fortalecimiento al aseguramiento de poblacion del regimen subsidiado en salud en el Departamento del Putumayo</t>
  </si>
  <si>
    <t>Componente ad valorem del impuesto al consumo de cigarrillos y tabaco elaborado - Extranjeros</t>
  </si>
  <si>
    <t>Componente específico del impuesto al consumo de cigarrillos y tabaco - Extranjeros</t>
  </si>
  <si>
    <t>Derechos por la explotación juegos de suerte y azar de apuestas permanentes o chance</t>
  </si>
  <si>
    <t>Derechos por la explotación juegos de suerte y azar de juegos novedosos</t>
  </si>
  <si>
    <t>Impuesto de loterías foráneas</t>
  </si>
  <si>
    <t>IVA sobre licores, vinos, aperitivos y similares (régimen anterior)</t>
  </si>
  <si>
    <t>Premios de apuestas permanentes o chance</t>
  </si>
  <si>
    <t>Premios de juegos novedosos</t>
  </si>
  <si>
    <t>Educación de calidad para promover la equidad, la inclusión, la paz y el desarrollo territorial</t>
  </si>
  <si>
    <t>Calidad, cobertura y fortalecimiento de la educación inicial, prescolar, básica y media</t>
  </si>
  <si>
    <t>Servicio de apoyo a la permanencia con alimentación escolar</t>
  </si>
  <si>
    <t>Fortalecimiento del acceso y permanencia de los niños, niñas, adolescentes y jóvenes en los establecimientos educativos oficiales, mediante la estrategia de alimentación escolar, vigencia 2025 departamento del Putumayo</t>
  </si>
  <si>
    <t>DERECHOS DE MONOPOLIO POR LA INTRODUCCIÓN DE LICORES DESTILADOS DE PRODUCCIÓN NACIONAL</t>
  </si>
  <si>
    <t>RENDIMIENTOS ALIMENTACIÓN ESCOLAR</t>
  </si>
  <si>
    <t>Servicio de apoyo a la permanencia con transporte escolar</t>
  </si>
  <si>
    <t>Fortalecimiento del acceso y permanencia de los niños, niñas, adolescentes y jóvenes en los establecimientos educativos oficiales, mediante la estrategia de transporte escolar, vigencia 2025 departamento del Putumayo</t>
  </si>
  <si>
    <t>Servicio educación formal por modelos educativos flexibles</t>
  </si>
  <si>
    <t>Implementación de modelos propios de educación étnica del pueblo Awa, vigencia 2025 en los establecimientos educativos oficiales del departamento de Putumayo</t>
  </si>
  <si>
    <t>S.G.P. EDUCACIÓN - PRESTACION DE SERVICIOS - C.S.F.</t>
  </si>
  <si>
    <t>Implementación de modelos propios de educación étnica del pueblo Embera Chami, vigencia 2025 en los establecimientos educativos oficiales del departamento de Putumayo</t>
  </si>
  <si>
    <t>Implementación de modelos propios de educación étnica del pueblo Inga, vigencia 2025, en los establecimientos educativos oficiales del departamento de Putumayo</t>
  </si>
  <si>
    <t>Implementación de modelos propios de educación étnica del pueblo Kamentsa vigencia 2025 en los establecimientos educativos oficiales del departamento de Putumayo</t>
  </si>
  <si>
    <t>Implementación de modelos propios de educación étnica del pueblo Kichwa, vigencia 2025 en los establecimientos educativos oficiales del departamento de Putumayo</t>
  </si>
  <si>
    <t>Implementación de modelos propios de educación étnica del pueblo Kofan, vigencia 2025 en los establecimientos educativos oficiales del departamento de Putumayo</t>
  </si>
  <si>
    <t>Implementación de modelos propios de educación étnica del pueblo Murui, vigencia 2025 en los establecimientos educativos oficiales del departamento de Putumayo</t>
  </si>
  <si>
    <t>Implementación de modelos propios de educación étnica del pueblo Nasa, vigencia 2025 en los establecimientos  educativos oficiales del departamento de Putumayo</t>
  </si>
  <si>
    <t>Implementación modelos propios de educación étnica del pueblo Zio Bain, vigencia 2025, en los establecimientos educativos oficiales del departamento de Putumayo</t>
  </si>
  <si>
    <t>Servicio de docencia escolar</t>
  </si>
  <si>
    <t>Consolidación del pago de obligaciones salariales, vigencia 2025, a docentes, directivos docentes y administrativos y pago de mesadas pensionales a docentes nacionalizados de la Secretaria de Educación de Putumayo</t>
  </si>
  <si>
    <t>CANCELACIÓN DE PRESTACIONES SOCIALES DEL MAGISTERIO</t>
  </si>
  <si>
    <t>PARTICIPACIÓN POR EL CONSUMO DE LICORES DESTILADOS PRODUCIDOS</t>
  </si>
  <si>
    <t>TRÁMITE DE LICENCIAS DE FUNCIONAMIENTO Y REGISTRO DE PROGRAMAS DE EDUCACIÓN PARA EL TRABAJO Y EL DESARROLLO HUMANO</t>
  </si>
  <si>
    <t>Dotacion de vestido y calzado de labor a los docentes y administrativos, vigencia 2025, de la Secretaria de Educacion del Departamento de Putumayo.</t>
  </si>
  <si>
    <t>Apoyo financiero para la realización de la mesa de educación de comunidades afrocolombianas, vigencia 2025, del departamento del putumayo</t>
  </si>
  <si>
    <t>Apoyo logistico para la implementacion de un foro educativo vigencia 2025 en el departamento del Putumayo</t>
  </si>
  <si>
    <t>Fortalecimiento a la mesa permanente de educación de los pueblos indigenas, vigencia 2025, del departamento del Putumayo</t>
  </si>
  <si>
    <t>Fortalecimiento de los procesos de convivencia escolar en los establecimientos educativos oficiales del de departamento del Putumayo</t>
  </si>
  <si>
    <t>Fortalecimiento de los programas de educación para el trabajo y desarrollo humano, en los establecimientos educativos no oficiales del departamento del Putumayo.</t>
  </si>
  <si>
    <t>Fortalecimiento del Plan Territorial de Cualificación Docente vigencia 2025,  en establecimientos educativos oficiales del departamento del Putumayo</t>
  </si>
  <si>
    <t>RENDIMIENTOS SGP EDUCACION</t>
  </si>
  <si>
    <t>Servicio de accesibilidad a contenidos web para fines pedagógicos</t>
  </si>
  <si>
    <t>Dotación del servicio de internet a sedes educativas vigencia 2025 en el marco del proyecto conectividad escolar Conexión Total - MEN en el departamento del Putumayo</t>
  </si>
  <si>
    <t>Infraestructura educativa mejorada</t>
  </si>
  <si>
    <t>Construcción del internado escolar de la Institución Educativa Rural Aborigenes de Colombia - sede principal, municipio de Mocoa, departamento de Putumayo</t>
  </si>
  <si>
    <t>DERECHOS DE MONOPOLIO POR LA INTRODUCCIÓN DE LICORES DESTILADOS DE PRODUCCIÓN EXTRANJERA</t>
  </si>
  <si>
    <t>DERECHOS DE MONOPOLIO POR LA PRODUCCIÓN DE LICORES DESTILADOS</t>
  </si>
  <si>
    <t>ESTAMPILLA PRO DESARROLLO DEPARTAMENTAL</t>
  </si>
  <si>
    <t>RENDIMIENTOS ESTAMPILLA PRO DLLO. DEPARTAMENTAL</t>
  </si>
  <si>
    <t>Mejoramiento de ambientes escolares en el Centro Etnoeducativo Rural Bocanas del luzòn, sede  Escuela Rural Mixta Nueva Bengala II, municipio de Orito, departamento del Putumayo</t>
  </si>
  <si>
    <t>Mejoramiento de Bateria  Sanitaria del Internado de la IER Puerto Umbria, municipio de Villagarzòn, departamento del Putumayo</t>
  </si>
  <si>
    <t>Servicio de gestión de riesgos y desastres en establecimientos educativos</t>
  </si>
  <si>
    <t>Implementación de  los planes escolares para la  gestion del riesgo en los establecimientos educativos oficiales del departamento del putumayo</t>
  </si>
  <si>
    <t>Infraestructura educativa dotada</t>
  </si>
  <si>
    <t>Dotación de material didactico para el nivel de preescolar, vigencia 2025,  en los establecimientos educativos oficiales del departamento del Putumayo.</t>
  </si>
  <si>
    <t>Fortalecimiento de la calidad educativa mediante la dotación e implementación de guías de aprendizaje escuela nueva, en establecimiento educativos oficiales del departamento del Putumayo</t>
  </si>
  <si>
    <t>PARTICIPACIÓN POR EL CONSUMO DE LICORES DESTILADOS INTRODUCIDOS DE PRODUCCIÓN NACIONAL</t>
  </si>
  <si>
    <t>Fortalecimiento del servicio educativo mediante la dotación de computadores, vigencia 2025, a establecimientos educativos oficiales del departamento del Putumayo.</t>
  </si>
  <si>
    <t>Implementación del plan departamental de lectura, escritura y oralidad, vigencia 2025, en establecimientos educativos oficiales del departamento del putumayo</t>
  </si>
  <si>
    <t>Servicio educativo</t>
  </si>
  <si>
    <t>Adquisición de bien inmueble para la prestación del servicio educativo en la sede principal de la Institución Educativa Rural Mayoyoque, del municipio de Puerto Guzmán, departamento del Putumayo</t>
  </si>
  <si>
    <t>Prestación de servicio de vigilancia a los establecimientos educativos oficiales vigencia 2025 del departamento del Putumayo.</t>
  </si>
  <si>
    <t>Prestación de servicios de personal de apoyo administrativo, de servicios generales, personal con funciones de manipulación de alimentos y cuidadores a los establecimientos educativos oficiales, vigencia 2025, en el departamento de Putumayo</t>
  </si>
  <si>
    <t>Servicio de evaluación de la calidad de la educación inicial, preescolar, básica y media</t>
  </si>
  <si>
    <t>Implementación de estrategias de manejo de pruebas externas para mejorar los resultados de las pruebas saber 11,  vigencia 2025, en establecimientos educativos oficiales del departamento del Putumayo.</t>
  </si>
  <si>
    <t>Servicio de apoyo para la implementación de la estrategia de residencia escolar</t>
  </si>
  <si>
    <t>Prestación de servicos de personal de apoyo administrativo, de servicios generales, personal con funciones de manipulación de alimentos y cuidadores a los establecimientos educativos oficiales, vigencia 2025, en el departamento de Putumayo</t>
  </si>
  <si>
    <t>Servicio de alimentación escolar, vigencia 2025 para las residencias escolares del departamento del putumayo</t>
  </si>
  <si>
    <t>Servicio de apoyo pedagógico para la oferta de educación inclusiva para preescolar, básica y media</t>
  </si>
  <si>
    <t>Apoyo a la atención de estudiantes con discapacidad, capacidades y talentos excepcionales en los establecimientos educativos oficiales, vigencia 2025 del departamento de putumayo</t>
  </si>
  <si>
    <t>Calidad y fomento de la educación superior</t>
  </si>
  <si>
    <t>Servicio de apoyo financiero para la permanencia a la educación superior</t>
  </si>
  <si>
    <t>Apoyo a estudiantes de las comunidades étnicas para el acceso a la educación superior, vigencia 2025, en el departamento del Putumayo.</t>
  </si>
  <si>
    <t>Servicio de apoyo para la permanencia y continuidad de estudiantes en el sistema de educación superior, vigencia 2025, en el departamento del Putumayo.</t>
  </si>
  <si>
    <t>Sedes de instituciones de educación superior mejoradas</t>
  </si>
  <si>
    <t>Nuestra Expresión Cultural</t>
  </si>
  <si>
    <t>Promoción y acceso efectivo a procesos culturales y artísticos</t>
  </si>
  <si>
    <t>Servicio de educación informal al sector artístico y cultural</t>
  </si>
  <si>
    <t>Apoyo para la promoción y acceso efectivo a procesos culturales y artísticos del Sistema Nacional de Cultura en el Departamento del Putumayo</t>
  </si>
  <si>
    <t>ESTAMPILLA PRO CULTURA</t>
  </si>
  <si>
    <t>INDERCULTURA</t>
  </si>
  <si>
    <t>Servicio de promoción de actividades culturales</t>
  </si>
  <si>
    <t xml:space="preserve">PARTICIPACIÓN DEL IMPUESTO NACIONAL AL CONSUMO TELEFONIA MÓVIL </t>
  </si>
  <si>
    <t>Servicio de apoyo financiero al sector artístico y cultural</t>
  </si>
  <si>
    <t>RENDIMIENTOS ESTAMPILLA PRO CULTURA</t>
  </si>
  <si>
    <t>Servicio de asistencia técnica en asuntos de gestión de bibliotecas públicas y lectura.</t>
  </si>
  <si>
    <t>Servicio de fomento para el acceso de la oferta cultural</t>
  </si>
  <si>
    <t>Servicio de apoyo al proceso de formación artística y cultural</t>
  </si>
  <si>
    <t>Gestión, protección y salvaguardia del patrimonio cultural colombiano</t>
  </si>
  <si>
    <t>Servicio de salvaguardia al patrimonio inmaterial</t>
  </si>
  <si>
    <t>Apoyo a los procesos  de salvaguardia efectiva del patrimonio cultural del Departamento del Putumayo</t>
  </si>
  <si>
    <t>Servicio de educación informal en asuntos patrimoniales</t>
  </si>
  <si>
    <t>Deporte, Actividad Física y Recreación para la gente</t>
  </si>
  <si>
    <t>Fomento a la recreación, la actividad física y el deporte</t>
  </si>
  <si>
    <t>Servicio de Escuelas Deportivas</t>
  </si>
  <si>
    <t>FORTALECIMIENTO AL FOMENTO DE  LA RECREACION, LA ACTIVIDAD FISICA Y EL DEPORTE PARA DESARROLLAR ENTORNOS DE CONVIVENCIA Y PAZ EN EL DEPARTAMENTO DE PUTUMAYO</t>
  </si>
  <si>
    <t>TASA PRODEPORTE Y RECREACION</t>
  </si>
  <si>
    <t>Servicio de organización de eventos deportivos comunitarios</t>
  </si>
  <si>
    <t>IMPUESTO AL CONSUMO DE VINOS, APERITIVOS Y SIMILARES - COMPONENTE AD VALOREM</t>
  </si>
  <si>
    <t>IMPUESTO AL CONSUMO DE VINOS, APERITIVOS Y SIMILARES - COMPONENTE ESPECÍFICO</t>
  </si>
  <si>
    <t>Servicio de educación informal en recreación</t>
  </si>
  <si>
    <t>Servicio de promoción de la actividad física, la recreación y el deporte</t>
  </si>
  <si>
    <t>Formación y preparación de deportistas</t>
  </si>
  <si>
    <t>Servicio de preparación deportiva</t>
  </si>
  <si>
    <t>APOYO A LOS SERVICIOS DE  FORMACION Y PREPARACION DE DEPORTISTA EN EL DEPARTAMENTO DE PUTUMAYO</t>
  </si>
  <si>
    <t>Servicio de apoyo financiero a atletas</t>
  </si>
  <si>
    <t>Servicio de organización de eventos deportivos de alto rendimiento</t>
  </si>
  <si>
    <t>Coliseos cubiertos construidos</t>
  </si>
  <si>
    <t>CONSTRUCCIÓN DE ESCENARIOS DEPORTIVOS PARA PROMOVER LA FORMACION Y PREPARACION DE DEPORTISTAS EN EL DEPARTAMENTO DE PUTUMAYO</t>
  </si>
  <si>
    <t>Servicio de asistencia técnica para la promoción del deporte</t>
  </si>
  <si>
    <t>Desarrollo competitivo PARA LA GENTE</t>
  </si>
  <si>
    <t>Transporte y vías para la gente</t>
  </si>
  <si>
    <t>Infraestructura red vial regional</t>
  </si>
  <si>
    <t>Vía terciaria con mantenimiento periódico o rutinario</t>
  </si>
  <si>
    <t>MANTENIMIENTO DE  VÍAS TERCIARIAS   DEL DEPARTAMENTO DEL PUTUMAYO</t>
  </si>
  <si>
    <t>ACPM</t>
  </si>
  <si>
    <t>RENDIMIENTOS ACPM</t>
  </si>
  <si>
    <t>Seguridad de transporte</t>
  </si>
  <si>
    <t>Vías con dispositivos de control y señalización</t>
  </si>
  <si>
    <t>FORTALECIMIENTO DE LA SEGURIDAD VIAL MEDIANTE LA SEÑALIZACIÓN HORIZONTAL EN EL MUNICIPIO DE COLÓN DEPARTAMENTO DEL PUTUMAYO</t>
  </si>
  <si>
    <t>MULTAS DE TRÁNSITO Y TRANSPORTE</t>
  </si>
  <si>
    <t>Vivienda y desarrollo urbano para la gente</t>
  </si>
  <si>
    <t>Acceso de la población a los servicios de agua potable y saneamiento básico</t>
  </si>
  <si>
    <t>Servicio de apoyo financiero a los planes, programas y proyectos de Agua Potable y Saneamiento Básico</t>
  </si>
  <si>
    <t>ACTUALIZACION DE LOS MINIMOS AMBIENTALES (PUEAA, PGIRS Y PSMV) DE LOS MUNICIPIOS DE COLON, SIBUNDOY, PUERTO GUZMAN, VILLAGARZON Y VALLE DEL GUAMUEZ)</t>
  </si>
  <si>
    <t>SGP APSB</t>
  </si>
  <si>
    <t>ADQUISICION DE VEHICULO COMPACTADOR PARA LA RECOLECCION Y TRANSPORTE DE RESIDUOS SOLIDOS DOMICILIARIOS PARA LA CABECERA URBANA DEL MUNICIPIO DE ORITO. DEPARTAMENTO DEL PUTUMAYO</t>
  </si>
  <si>
    <t>CONSTRUCCION SISTEMA DE ALCANTARILLADO SANITARIO BARRIOS LOS LAGOS Y BARRIO LOS PINOS, MUNICIPIO DE PUERTO ASIS, DEPARTAMENTO DEL PUTUMAYO</t>
  </si>
  <si>
    <t>RENDIMIENTOS SGP APSB</t>
  </si>
  <si>
    <t>CONSTRUCCIÓN SISTEMA DE ALCANTARILLADO SANITARIO EN LA VEREDA SAN ISIDRO, MUNICIPIO DE SAN FRANCISCO, DEPARTAMENTO DEL PUTUMAYO</t>
  </si>
  <si>
    <t>Total general</t>
  </si>
  <si>
    <t>1002</t>
  </si>
  <si>
    <t>1003</t>
  </si>
  <si>
    <t>1% MEDIO AMBIENTE</t>
  </si>
  <si>
    <t>1006</t>
  </si>
  <si>
    <t>ICLD - Simulacros ORD-749-2017</t>
  </si>
  <si>
    <t>1004</t>
  </si>
  <si>
    <t>ICLD - Fondo de Riesgo ORD-745-2017</t>
  </si>
  <si>
    <t>ICLD - Inversion</t>
  </si>
  <si>
    <t>1130</t>
  </si>
  <si>
    <t>ACPM - Transporte</t>
  </si>
  <si>
    <t>CREAR FUENTE</t>
  </si>
  <si>
    <t>Programas Nacionales 2025 Res</t>
  </si>
  <si>
    <t>4325</t>
  </si>
  <si>
    <t>Autrzcion Manejo De Medicamentos Ctrol Espec Estd</t>
  </si>
  <si>
    <t>6005</t>
  </si>
  <si>
    <t>Cancelaciones - 13 - Conv.MEN.Pensiones</t>
  </si>
  <si>
    <t>6000 A 6003</t>
  </si>
  <si>
    <t xml:space="preserve">S.G.P. EDUCACIÓN - PRESTACION DE SERVICIOS </t>
  </si>
  <si>
    <t>4231</t>
  </si>
  <si>
    <t>SSF -imp cigarrillo extr ad valorem - aseguramient</t>
  </si>
  <si>
    <t>4230</t>
  </si>
  <si>
    <t>Impto cigarrillo extr destino salud aseguramiento</t>
  </si>
  <si>
    <t>1435</t>
  </si>
  <si>
    <t>Convenio 2328-2022 Mininterior/Fonsecon</t>
  </si>
  <si>
    <t>1005</t>
  </si>
  <si>
    <t>Fondo de seguridad ciudadana</t>
  </si>
  <si>
    <t>1155</t>
  </si>
  <si>
    <t>80% Estam.Adulto Mayor - Pob.Vulnerable</t>
  </si>
  <si>
    <t>Rendimientos Estampilla Adulto Mayor</t>
  </si>
  <si>
    <t>1142</t>
  </si>
  <si>
    <t>80% Estampilla Bomberil</t>
  </si>
  <si>
    <t>1152</t>
  </si>
  <si>
    <t>Estampilla Pro Cultura</t>
  </si>
  <si>
    <t>1148</t>
  </si>
  <si>
    <t>80% Estampilla desarrollo Departamental</t>
  </si>
  <si>
    <t>1150</t>
  </si>
  <si>
    <t>80% Estampilla Fronterizo - Fortal.Institucional</t>
  </si>
  <si>
    <t>1146</t>
  </si>
  <si>
    <t>80% Estam.Electrificacion - Electrico</t>
  </si>
  <si>
    <t>4042</t>
  </si>
  <si>
    <t>1020</t>
  </si>
  <si>
    <t>Multas de Transito</t>
  </si>
  <si>
    <t>6060</t>
  </si>
  <si>
    <t>Partc Impuesto Consumo servicio Telefonía Movil</t>
  </si>
  <si>
    <t>PARTICIPACIÓN POR EL CONSUMO DE LICORES DESTILADOS INTRODUCIDOS DE PRODUCCIÓN EXTRANJERA - FND</t>
  </si>
  <si>
    <t>DEUDA</t>
  </si>
  <si>
    <t>1159</t>
  </si>
  <si>
    <t>SGP - Agua potable y saneamiento básico</t>
  </si>
  <si>
    <t>4000</t>
  </si>
  <si>
    <t>S.G.P. salud  prest serv pobla pobr no afiliada</t>
  </si>
  <si>
    <t>SE SUMA 0.01</t>
  </si>
  <si>
    <t>4002</t>
  </si>
  <si>
    <t>SGP - CSF - Salud - Salud Publica</t>
  </si>
  <si>
    <t>6065</t>
  </si>
  <si>
    <t>Tasa pro deporte y recreación</t>
  </si>
  <si>
    <t>1010</t>
  </si>
  <si>
    <t>ICLD - Educ Destinacion Especifica Licencias</t>
  </si>
  <si>
    <t>SE QUITA 0.01</t>
  </si>
  <si>
    <t>PLAN DE DESARROLLO</t>
  </si>
  <si>
    <t>SOMOS EL GOBIERNO DE LA GENTE 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</si>
</sst>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   "/>
    </font>
    <font>
      <sz val="6.95"/>
      <color indexed="8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1" xfId="0" applyFont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3" fontId="6" fillId="0" borderId="0" xfId="1" applyFont="1" applyAlignment="1">
      <alignment vertical="center" wrapText="1"/>
    </xf>
    <xf numFmtId="43" fontId="6" fillId="0" borderId="0" xfId="0" applyNumberFormat="1" applyFont="1"/>
    <xf numFmtId="0" fontId="5" fillId="2" borderId="1" xfId="0" applyFont="1" applyFill="1" applyBorder="1" applyAlignment="1">
      <alignment vertical="center" wrapText="1"/>
    </xf>
    <xf numFmtId="43" fontId="6" fillId="0" borderId="0" xfId="1" applyFont="1"/>
    <xf numFmtId="43" fontId="6" fillId="2" borderId="0" xfId="1" applyFont="1" applyFill="1"/>
    <xf numFmtId="43" fontId="6" fillId="2" borderId="0" xfId="0" applyNumberFormat="1" applyFont="1" applyFill="1"/>
    <xf numFmtId="0" fontId="6" fillId="2" borderId="1" xfId="0" applyFont="1" applyFill="1" applyBorder="1" applyAlignment="1">
      <alignment vertical="center" wrapText="1"/>
    </xf>
    <xf numFmtId="0" fontId="8" fillId="0" borderId="1" xfId="4" applyNumberFormat="1" applyFont="1" applyFill="1" applyBorder="1" applyAlignment="1">
      <alignment horizontal="justify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4" applyFont="1" applyFill="1" applyBorder="1" applyAlignment="1">
      <alignment horizontal="justify" vertical="center" wrapText="1"/>
    </xf>
    <xf numFmtId="164" fontId="5" fillId="0" borderId="1" xfId="1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 wrapText="1"/>
    </xf>
    <xf numFmtId="164" fontId="5" fillId="0" borderId="0" xfId="1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vertical="center" wrapText="1"/>
    </xf>
    <xf numFmtId="164" fontId="6" fillId="0" borderId="0" xfId="1" applyNumberFormat="1" applyFont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164" fontId="6" fillId="3" borderId="1" xfId="1" applyNumberFormat="1" applyFont="1" applyFill="1" applyBorder="1" applyAlignment="1">
      <alignment vertical="center" wrapText="1"/>
    </xf>
    <xf numFmtId="0" fontId="6" fillId="3" borderId="0" xfId="0" applyFont="1" applyFill="1"/>
    <xf numFmtId="43" fontId="6" fillId="3" borderId="0" xfId="1" applyFont="1" applyFill="1"/>
    <xf numFmtId="43" fontId="6" fillId="3" borderId="0" xfId="0" applyNumberFormat="1" applyFont="1" applyFill="1"/>
    <xf numFmtId="0" fontId="5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164" fontId="6" fillId="4" borderId="1" xfId="1" applyNumberFormat="1" applyFont="1" applyFill="1" applyBorder="1" applyAlignment="1">
      <alignment vertical="center" wrapText="1"/>
    </xf>
    <xf numFmtId="0" fontId="6" fillId="4" borderId="0" xfId="0" applyFont="1" applyFill="1"/>
    <xf numFmtId="0" fontId="5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164" fontId="6" fillId="5" borderId="1" xfId="1" applyNumberFormat="1" applyFont="1" applyFill="1" applyBorder="1" applyAlignment="1">
      <alignment vertical="center" wrapText="1"/>
    </xf>
    <xf numFmtId="0" fontId="6" fillId="5" borderId="0" xfId="0" applyFont="1" applyFill="1"/>
    <xf numFmtId="10" fontId="6" fillId="3" borderId="0" xfId="5" applyNumberFormat="1" applyFont="1" applyFill="1"/>
    <xf numFmtId="10" fontId="6" fillId="0" borderId="0" xfId="5" applyNumberFormat="1" applyFont="1"/>
  </cellXfs>
  <cellStyles count="6">
    <cellStyle name="Millares" xfId="1" builtinId="3"/>
    <cellStyle name="Millares 2" xfId="2"/>
    <cellStyle name="Normal" xfId="0" builtinId="0"/>
    <cellStyle name="Normal 2 10" xfId="3"/>
    <cellStyle name="Normal 3 2" xfId="4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7"/>
  <sheetViews>
    <sheetView topLeftCell="A223" zoomScale="90" zoomScaleNormal="90" workbookViewId="0">
      <selection activeCell="B1" sqref="B1"/>
    </sheetView>
  </sheetViews>
  <sheetFormatPr baseColWidth="10" defaultRowHeight="12.75"/>
  <cols>
    <col min="1" max="1" width="17.7109375" style="6" customWidth="1"/>
    <col min="2" max="2" width="73.85546875" style="6" customWidth="1"/>
    <col min="3" max="3" width="25.42578125" style="7" hidden="1" customWidth="1"/>
    <col min="4" max="4" width="36.85546875" style="7" customWidth="1"/>
    <col min="5" max="6" width="36.85546875" style="7" hidden="1" customWidth="1"/>
    <col min="7" max="7" width="26" style="29" customWidth="1"/>
    <col min="8" max="8" width="25.28515625" style="7" customWidth="1"/>
    <col min="9" max="9" width="16.5703125" style="2" bestFit="1" customWidth="1"/>
    <col min="10" max="11" width="18.5703125" style="2" bestFit="1" customWidth="1"/>
    <col min="12" max="12" width="16.5703125" style="2" bestFit="1" customWidth="1"/>
    <col min="13" max="16384" width="11.42578125" style="2"/>
  </cols>
  <sheetData>
    <row r="1" spans="1:11" ht="25.5">
      <c r="A1" s="1" t="s">
        <v>0</v>
      </c>
      <c r="B1" s="1" t="s">
        <v>1</v>
      </c>
      <c r="C1" s="1" t="s">
        <v>2</v>
      </c>
      <c r="D1" s="1" t="s">
        <v>3</v>
      </c>
      <c r="E1" s="10"/>
      <c r="F1" s="10"/>
      <c r="G1" s="18" t="s">
        <v>4</v>
      </c>
      <c r="H1" s="1" t="s">
        <v>5</v>
      </c>
    </row>
    <row r="2" spans="1:11" ht="25.5">
      <c r="A2" s="1" t="s">
        <v>478</v>
      </c>
      <c r="B2" s="1" t="s">
        <v>479</v>
      </c>
      <c r="C2" s="1"/>
      <c r="D2" s="1"/>
      <c r="E2" s="10"/>
      <c r="F2" s="10"/>
      <c r="G2" s="20">
        <v>562342359894.13501</v>
      </c>
      <c r="H2" s="1"/>
    </row>
    <row r="3" spans="1:11">
      <c r="A3" s="1" t="s">
        <v>6</v>
      </c>
      <c r="B3" s="1" t="s">
        <v>7</v>
      </c>
      <c r="C3" s="4"/>
      <c r="D3" s="4"/>
      <c r="E3" s="4"/>
      <c r="F3" s="4"/>
      <c r="G3" s="19">
        <v>5837013902.9500008</v>
      </c>
      <c r="H3" s="4"/>
      <c r="J3" s="11"/>
      <c r="K3" s="9"/>
    </row>
    <row r="4" spans="1:11">
      <c r="A4" s="1" t="s">
        <v>8</v>
      </c>
      <c r="B4" s="1" t="s">
        <v>9</v>
      </c>
      <c r="C4" s="4"/>
      <c r="D4" s="4"/>
      <c r="E4" s="4"/>
      <c r="F4" s="4"/>
      <c r="G4" s="19">
        <v>1637536036.6500001</v>
      </c>
      <c r="H4" s="4"/>
    </row>
    <row r="5" spans="1:11">
      <c r="A5" s="1" t="s">
        <v>10</v>
      </c>
      <c r="B5" s="1" t="s">
        <v>11</v>
      </c>
      <c r="C5" s="4"/>
      <c r="D5" s="4"/>
      <c r="E5" s="4"/>
      <c r="F5" s="4"/>
      <c r="G5" s="19">
        <v>1537536036.6500001</v>
      </c>
      <c r="H5" s="4"/>
    </row>
    <row r="6" spans="1:11">
      <c r="A6" s="1" t="s">
        <v>12</v>
      </c>
      <c r="B6" s="1" t="s">
        <v>13</v>
      </c>
      <c r="C6" s="4"/>
      <c r="D6" s="4"/>
      <c r="E6" s="4"/>
      <c r="F6" s="4"/>
      <c r="G6" s="19">
        <f>SUBTOTAL(9,G7:G10)</f>
        <v>320000000</v>
      </c>
      <c r="H6" s="4"/>
    </row>
    <row r="7" spans="1:11" ht="38.25">
      <c r="A7" s="1" t="s">
        <v>14</v>
      </c>
      <c r="B7" s="4" t="s">
        <v>15</v>
      </c>
      <c r="C7" s="21" t="s">
        <v>420</v>
      </c>
      <c r="D7" s="4" t="s">
        <v>16</v>
      </c>
      <c r="E7" s="21" t="s">
        <v>420</v>
      </c>
      <c r="F7" s="22" t="s">
        <v>427</v>
      </c>
      <c r="G7" s="19">
        <v>80000000</v>
      </c>
      <c r="H7" s="4" t="s">
        <v>17</v>
      </c>
    </row>
    <row r="8" spans="1:11" ht="38.25">
      <c r="A8" s="1" t="s">
        <v>14</v>
      </c>
      <c r="B8" s="4" t="s">
        <v>18</v>
      </c>
      <c r="C8" s="21" t="s">
        <v>420</v>
      </c>
      <c r="D8" s="4" t="s">
        <v>16</v>
      </c>
      <c r="E8" s="21" t="s">
        <v>420</v>
      </c>
      <c r="F8" s="22" t="s">
        <v>427</v>
      </c>
      <c r="G8" s="19">
        <v>50000000</v>
      </c>
      <c r="H8" s="4" t="s">
        <v>17</v>
      </c>
    </row>
    <row r="9" spans="1:11" ht="38.25">
      <c r="A9" s="1" t="s">
        <v>14</v>
      </c>
      <c r="B9" s="4" t="s">
        <v>19</v>
      </c>
      <c r="C9" s="21" t="s">
        <v>420</v>
      </c>
      <c r="D9" s="4" t="s">
        <v>16</v>
      </c>
      <c r="E9" s="21" t="s">
        <v>420</v>
      </c>
      <c r="F9" s="22" t="s">
        <v>427</v>
      </c>
      <c r="G9" s="19">
        <v>90000000</v>
      </c>
      <c r="H9" s="4" t="s">
        <v>17</v>
      </c>
    </row>
    <row r="10" spans="1:11" ht="38.25">
      <c r="A10" s="1" t="s">
        <v>14</v>
      </c>
      <c r="B10" s="4" t="s">
        <v>20</v>
      </c>
      <c r="C10" s="4"/>
      <c r="D10" s="4" t="s">
        <v>21</v>
      </c>
      <c r="E10" s="4"/>
      <c r="F10" s="4"/>
      <c r="G10" s="19">
        <v>100000000</v>
      </c>
      <c r="H10" s="4" t="s">
        <v>17</v>
      </c>
    </row>
    <row r="11" spans="1:11" ht="25.5">
      <c r="A11" s="1" t="s">
        <v>12</v>
      </c>
      <c r="B11" s="1" t="s">
        <v>22</v>
      </c>
      <c r="C11" s="4"/>
      <c r="D11" s="4"/>
      <c r="E11" s="4"/>
      <c r="F11" s="4"/>
      <c r="G11" s="19">
        <f>SUBTOTAL(9,G12:G14)</f>
        <v>437536036.64999998</v>
      </c>
      <c r="H11" s="4"/>
    </row>
    <row r="12" spans="1:11" ht="38.25">
      <c r="A12" s="1" t="s">
        <v>14</v>
      </c>
      <c r="B12" s="4" t="s">
        <v>23</v>
      </c>
      <c r="C12" s="4"/>
      <c r="D12" s="4" t="s">
        <v>21</v>
      </c>
      <c r="E12" s="4"/>
      <c r="F12" s="4"/>
      <c r="G12" s="19">
        <v>227536036.65000001</v>
      </c>
      <c r="H12" s="4" t="s">
        <v>17</v>
      </c>
    </row>
    <row r="13" spans="1:11" ht="38.25">
      <c r="A13" s="1" t="s">
        <v>14</v>
      </c>
      <c r="B13" s="4" t="s">
        <v>24</v>
      </c>
      <c r="C13" s="21" t="s">
        <v>420</v>
      </c>
      <c r="D13" s="4" t="s">
        <v>16</v>
      </c>
      <c r="E13" s="21" t="s">
        <v>420</v>
      </c>
      <c r="F13" s="22" t="s">
        <v>427</v>
      </c>
      <c r="G13" s="19">
        <v>60000000</v>
      </c>
      <c r="H13" s="4" t="s">
        <v>17</v>
      </c>
    </row>
    <row r="14" spans="1:11" ht="38.25">
      <c r="A14" s="1" t="s">
        <v>14</v>
      </c>
      <c r="B14" s="4" t="s">
        <v>25</v>
      </c>
      <c r="C14" s="21" t="s">
        <v>420</v>
      </c>
      <c r="D14" s="4" t="s">
        <v>16</v>
      </c>
      <c r="E14" s="21" t="s">
        <v>420</v>
      </c>
      <c r="F14" s="22" t="s">
        <v>427</v>
      </c>
      <c r="G14" s="19">
        <v>150000000</v>
      </c>
      <c r="H14" s="4" t="s">
        <v>17</v>
      </c>
    </row>
    <row r="15" spans="1:11">
      <c r="A15" s="1" t="s">
        <v>12</v>
      </c>
      <c r="B15" s="1" t="s">
        <v>26</v>
      </c>
      <c r="C15" s="4"/>
      <c r="D15" s="4"/>
      <c r="E15" s="4"/>
      <c r="F15" s="4"/>
      <c r="G15" s="19">
        <f>SUBTOTAL(9,G16:G17)</f>
        <v>270000000</v>
      </c>
      <c r="H15" s="4"/>
    </row>
    <row r="16" spans="1:11" ht="38.25">
      <c r="A16" s="1" t="s">
        <v>14</v>
      </c>
      <c r="B16" s="4" t="s">
        <v>27</v>
      </c>
      <c r="C16" s="4"/>
      <c r="D16" s="4" t="s">
        <v>21</v>
      </c>
      <c r="E16" s="4"/>
      <c r="F16" s="4"/>
      <c r="G16" s="19">
        <v>90000000</v>
      </c>
      <c r="H16" s="4" t="s">
        <v>17</v>
      </c>
    </row>
    <row r="17" spans="1:8" ht="38.25">
      <c r="A17" s="1" t="s">
        <v>14</v>
      </c>
      <c r="B17" s="4" t="s">
        <v>28</v>
      </c>
      <c r="C17" s="4"/>
      <c r="D17" s="4" t="s">
        <v>21</v>
      </c>
      <c r="E17" s="4"/>
      <c r="F17" s="4"/>
      <c r="G17" s="19">
        <v>180000000</v>
      </c>
      <c r="H17" s="4" t="s">
        <v>17</v>
      </c>
    </row>
    <row r="18" spans="1:8">
      <c r="A18" s="1" t="s">
        <v>12</v>
      </c>
      <c r="B18" s="1" t="s">
        <v>29</v>
      </c>
      <c r="C18" s="4"/>
      <c r="D18" s="4"/>
      <c r="E18" s="4"/>
      <c r="F18" s="4"/>
      <c r="G18" s="19">
        <f>SUBTOTAL(9,G19:G21)</f>
        <v>330000000</v>
      </c>
      <c r="H18" s="4"/>
    </row>
    <row r="19" spans="1:8" ht="38.25">
      <c r="A19" s="1" t="s">
        <v>14</v>
      </c>
      <c r="B19" s="4" t="s">
        <v>30</v>
      </c>
      <c r="C19" s="21" t="s">
        <v>420</v>
      </c>
      <c r="D19" s="4" t="s">
        <v>16</v>
      </c>
      <c r="E19" s="21" t="s">
        <v>420</v>
      </c>
      <c r="F19" s="22" t="s">
        <v>427</v>
      </c>
      <c r="G19" s="19">
        <v>100000000</v>
      </c>
      <c r="H19" s="4" t="s">
        <v>17</v>
      </c>
    </row>
    <row r="20" spans="1:8" ht="38.25">
      <c r="A20" s="1" t="s">
        <v>14</v>
      </c>
      <c r="B20" s="4" t="s">
        <v>31</v>
      </c>
      <c r="C20" s="21" t="s">
        <v>420</v>
      </c>
      <c r="D20" s="4" t="s">
        <v>16</v>
      </c>
      <c r="E20" s="21" t="s">
        <v>420</v>
      </c>
      <c r="F20" s="22" t="s">
        <v>427</v>
      </c>
      <c r="G20" s="19">
        <v>100000000</v>
      </c>
      <c r="H20" s="4" t="s">
        <v>17</v>
      </c>
    </row>
    <row r="21" spans="1:8" ht="38.25">
      <c r="A21" s="1" t="s">
        <v>14</v>
      </c>
      <c r="B21" s="4" t="s">
        <v>31</v>
      </c>
      <c r="C21" s="4"/>
      <c r="D21" s="4" t="s">
        <v>21</v>
      </c>
      <c r="E21" s="4"/>
      <c r="F21" s="4"/>
      <c r="G21" s="19">
        <v>130000000</v>
      </c>
      <c r="H21" s="4" t="s">
        <v>17</v>
      </c>
    </row>
    <row r="22" spans="1:8">
      <c r="A22" s="1" t="s">
        <v>12</v>
      </c>
      <c r="B22" s="1" t="s">
        <v>32</v>
      </c>
      <c r="C22" s="4"/>
      <c r="D22" s="4"/>
      <c r="E22" s="4"/>
      <c r="F22" s="4"/>
      <c r="G22" s="19">
        <f>+G23</f>
        <v>90000000</v>
      </c>
      <c r="H22" s="4"/>
    </row>
    <row r="23" spans="1:8" ht="38.25">
      <c r="A23" s="1" t="s">
        <v>14</v>
      </c>
      <c r="B23" s="4" t="s">
        <v>33</v>
      </c>
      <c r="C23" s="21" t="s">
        <v>420</v>
      </c>
      <c r="D23" s="4" t="s">
        <v>16</v>
      </c>
      <c r="E23" s="21" t="s">
        <v>420</v>
      </c>
      <c r="F23" s="22" t="s">
        <v>427</v>
      </c>
      <c r="G23" s="19">
        <v>90000000</v>
      </c>
      <c r="H23" s="4" t="s">
        <v>17</v>
      </c>
    </row>
    <row r="24" spans="1:8" ht="25.5">
      <c r="A24" s="1" t="s">
        <v>12</v>
      </c>
      <c r="B24" s="1" t="s">
        <v>34</v>
      </c>
      <c r="C24" s="4"/>
      <c r="D24" s="4"/>
      <c r="E24" s="4"/>
      <c r="F24" s="4"/>
      <c r="G24" s="19">
        <f>SUBTOTAL(9,G25:G26)</f>
        <v>90000000</v>
      </c>
      <c r="H24" s="4"/>
    </row>
    <row r="25" spans="1:8" ht="51">
      <c r="A25" s="1" t="s">
        <v>14</v>
      </c>
      <c r="B25" s="4" t="s">
        <v>35</v>
      </c>
      <c r="C25" s="21" t="s">
        <v>420</v>
      </c>
      <c r="D25" s="4" t="s">
        <v>16</v>
      </c>
      <c r="E25" s="21" t="s">
        <v>420</v>
      </c>
      <c r="F25" s="22" t="s">
        <v>427</v>
      </c>
      <c r="G25" s="19">
        <v>80000000</v>
      </c>
      <c r="H25" s="4" t="s">
        <v>17</v>
      </c>
    </row>
    <row r="26" spans="1:8" ht="51">
      <c r="A26" s="1" t="s">
        <v>14</v>
      </c>
      <c r="B26" s="4" t="s">
        <v>35</v>
      </c>
      <c r="C26" s="4"/>
      <c r="D26" s="4" t="s">
        <v>21</v>
      </c>
      <c r="E26" s="4"/>
      <c r="F26" s="4"/>
      <c r="G26" s="19">
        <v>10000000</v>
      </c>
      <c r="H26" s="4" t="s">
        <v>17</v>
      </c>
    </row>
    <row r="27" spans="1:8">
      <c r="A27" s="1" t="s">
        <v>10</v>
      </c>
      <c r="B27" s="1" t="s">
        <v>36</v>
      </c>
      <c r="C27" s="4"/>
      <c r="D27" s="4"/>
      <c r="E27" s="4"/>
      <c r="F27" s="4"/>
      <c r="G27" s="19">
        <v>100000000</v>
      </c>
      <c r="H27" s="4"/>
    </row>
    <row r="28" spans="1:8">
      <c r="A28" s="1" t="s">
        <v>12</v>
      </c>
      <c r="B28" s="1" t="s">
        <v>29</v>
      </c>
      <c r="C28" s="4"/>
      <c r="D28" s="4"/>
      <c r="E28" s="4"/>
      <c r="F28" s="4"/>
      <c r="G28" s="19">
        <f>+G29</f>
        <v>100000000</v>
      </c>
      <c r="H28" s="4"/>
    </row>
    <row r="29" spans="1:8" ht="38.25">
      <c r="A29" s="1" t="s">
        <v>14</v>
      </c>
      <c r="B29" s="4" t="s">
        <v>37</v>
      </c>
      <c r="C29" s="21" t="s">
        <v>420</v>
      </c>
      <c r="D29" s="4" t="s">
        <v>16</v>
      </c>
      <c r="E29" s="21" t="s">
        <v>420</v>
      </c>
      <c r="F29" s="22" t="s">
        <v>427</v>
      </c>
      <c r="G29" s="19">
        <v>100000000</v>
      </c>
      <c r="H29" s="4" t="s">
        <v>17</v>
      </c>
    </row>
    <row r="30" spans="1:8">
      <c r="A30" s="1" t="s">
        <v>8</v>
      </c>
      <c r="B30" s="1" t="s">
        <v>38</v>
      </c>
      <c r="C30" s="4"/>
      <c r="D30" s="4"/>
      <c r="E30" s="4"/>
      <c r="F30" s="4"/>
      <c r="G30" s="19">
        <v>1079858686.3400002</v>
      </c>
      <c r="H30" s="4"/>
    </row>
    <row r="31" spans="1:8">
      <c r="A31" s="1" t="s">
        <v>10</v>
      </c>
      <c r="B31" s="1" t="s">
        <v>39</v>
      </c>
      <c r="C31" s="4"/>
      <c r="D31" s="4"/>
      <c r="E31" s="4"/>
      <c r="F31" s="4"/>
      <c r="G31" s="19">
        <v>978358686.34000003</v>
      </c>
      <c r="H31" s="4"/>
    </row>
    <row r="32" spans="1:8">
      <c r="A32" s="1" t="s">
        <v>12</v>
      </c>
      <c r="B32" s="1" t="s">
        <v>40</v>
      </c>
      <c r="C32" s="4"/>
      <c r="D32" s="4"/>
      <c r="E32" s="4"/>
      <c r="F32" s="4"/>
      <c r="G32" s="19">
        <f>SUBTOTAL(9,G33:G34)</f>
        <v>978358686.34000003</v>
      </c>
      <c r="H32" s="4"/>
    </row>
    <row r="33" spans="1:13" ht="51">
      <c r="A33" s="1" t="s">
        <v>14</v>
      </c>
      <c r="B33" s="4" t="s">
        <v>41</v>
      </c>
      <c r="C33" s="21" t="s">
        <v>457</v>
      </c>
      <c r="D33" s="4" t="s">
        <v>42</v>
      </c>
      <c r="E33" s="21" t="s">
        <v>457</v>
      </c>
      <c r="F33" s="22" t="s">
        <v>458</v>
      </c>
      <c r="G33" s="19">
        <v>972517685.84000003</v>
      </c>
      <c r="H33" s="4" t="s">
        <v>43</v>
      </c>
      <c r="J33" s="2">
        <v>972517685.84000003</v>
      </c>
      <c r="K33" s="9">
        <f>+J33-G33</f>
        <v>0</v>
      </c>
    </row>
    <row r="34" spans="1:13" ht="51">
      <c r="A34" s="1" t="s">
        <v>14</v>
      </c>
      <c r="B34" s="4" t="s">
        <v>41</v>
      </c>
      <c r="C34" s="4"/>
      <c r="D34" s="4" t="s">
        <v>44</v>
      </c>
      <c r="E34" s="4"/>
      <c r="F34" s="4"/>
      <c r="G34" s="19">
        <v>5841000.5</v>
      </c>
      <c r="H34" s="4" t="s">
        <v>43</v>
      </c>
      <c r="J34" s="2">
        <v>5841000.5</v>
      </c>
      <c r="K34" s="9">
        <f>+J34-G34</f>
        <v>0</v>
      </c>
    </row>
    <row r="35" spans="1:13">
      <c r="A35" s="1" t="s">
        <v>10</v>
      </c>
      <c r="B35" s="1" t="s">
        <v>45</v>
      </c>
      <c r="C35" s="4"/>
      <c r="D35" s="4"/>
      <c r="E35" s="4"/>
      <c r="F35" s="4"/>
      <c r="G35" s="19">
        <v>51500000</v>
      </c>
      <c r="H35" s="4"/>
    </row>
    <row r="36" spans="1:13">
      <c r="A36" s="1" t="s">
        <v>12</v>
      </c>
      <c r="B36" s="1" t="s">
        <v>46</v>
      </c>
      <c r="C36" s="4"/>
      <c r="D36" s="4"/>
      <c r="E36" s="4"/>
      <c r="F36" s="4"/>
      <c r="G36" s="19">
        <f>+G37</f>
        <v>51500000</v>
      </c>
      <c r="H36" s="4"/>
    </row>
    <row r="37" spans="1:13" ht="38.25">
      <c r="A37" s="1" t="s">
        <v>14</v>
      </c>
      <c r="B37" s="4" t="s">
        <v>47</v>
      </c>
      <c r="C37" s="21" t="s">
        <v>420</v>
      </c>
      <c r="D37" s="4" t="s">
        <v>16</v>
      </c>
      <c r="E37" s="21" t="s">
        <v>420</v>
      </c>
      <c r="F37" s="22" t="s">
        <v>427</v>
      </c>
      <c r="G37" s="19">
        <v>51500000</v>
      </c>
      <c r="H37" s="4" t="s">
        <v>48</v>
      </c>
    </row>
    <row r="38" spans="1:13">
      <c r="A38" s="1" t="s">
        <v>10</v>
      </c>
      <c r="B38" s="1" t="s">
        <v>49</v>
      </c>
      <c r="C38" s="4"/>
      <c r="D38" s="4"/>
      <c r="E38" s="4"/>
      <c r="F38" s="4"/>
      <c r="G38" s="19">
        <v>50000000</v>
      </c>
      <c r="H38" s="4"/>
    </row>
    <row r="39" spans="1:13" ht="25.5">
      <c r="A39" s="1" t="s">
        <v>12</v>
      </c>
      <c r="B39" s="1" t="s">
        <v>50</v>
      </c>
      <c r="C39" s="4"/>
      <c r="D39" s="4"/>
      <c r="E39" s="4"/>
      <c r="F39" s="4"/>
      <c r="G39" s="19">
        <f>+G40</f>
        <v>50000000</v>
      </c>
      <c r="H39" s="4"/>
    </row>
    <row r="40" spans="1:13" ht="51">
      <c r="A40" s="1" t="s">
        <v>14</v>
      </c>
      <c r="B40" s="4" t="s">
        <v>51</v>
      </c>
      <c r="C40" s="21" t="s">
        <v>420</v>
      </c>
      <c r="D40" s="4" t="s">
        <v>16</v>
      </c>
      <c r="E40" s="21" t="s">
        <v>420</v>
      </c>
      <c r="F40" s="22" t="s">
        <v>427</v>
      </c>
      <c r="G40" s="19">
        <v>50000000</v>
      </c>
      <c r="H40" s="4" t="s">
        <v>48</v>
      </c>
    </row>
    <row r="41" spans="1:13">
      <c r="A41" s="1" t="s">
        <v>8</v>
      </c>
      <c r="B41" s="1" t="s">
        <v>52</v>
      </c>
      <c r="C41" s="4"/>
      <c r="D41" s="4"/>
      <c r="E41" s="4"/>
      <c r="F41" s="4"/>
      <c r="G41" s="19">
        <v>1037587459.12</v>
      </c>
      <c r="H41" s="4"/>
    </row>
    <row r="42" spans="1:13">
      <c r="A42" s="1" t="s">
        <v>10</v>
      </c>
      <c r="B42" s="1" t="s">
        <v>53</v>
      </c>
      <c r="C42" s="4"/>
      <c r="D42" s="4"/>
      <c r="E42" s="4"/>
      <c r="F42" s="4"/>
      <c r="G42" s="19">
        <v>737587459.12</v>
      </c>
      <c r="H42" s="4"/>
    </row>
    <row r="43" spans="1:13">
      <c r="A43" s="1" t="s">
        <v>12</v>
      </c>
      <c r="B43" s="1" t="s">
        <v>54</v>
      </c>
      <c r="C43" s="4"/>
      <c r="D43" s="4"/>
      <c r="E43" s="4"/>
      <c r="F43" s="4"/>
      <c r="G43" s="19">
        <f>+G44</f>
        <v>757953534.45175958</v>
      </c>
      <c r="H43" s="4"/>
    </row>
    <row r="44" spans="1:13" ht="38.25">
      <c r="A44" s="1" t="s">
        <v>14</v>
      </c>
      <c r="B44" s="4" t="s">
        <v>55</v>
      </c>
      <c r="C44" s="23" t="s">
        <v>421</v>
      </c>
      <c r="D44" s="4" t="s">
        <v>56</v>
      </c>
      <c r="E44" s="23" t="s">
        <v>421</v>
      </c>
      <c r="F44" s="24" t="s">
        <v>422</v>
      </c>
      <c r="G44" s="25">
        <f>737587459.11+20366075.3417596</f>
        <v>757953534.45175958</v>
      </c>
      <c r="H44" s="4" t="s">
        <v>17</v>
      </c>
      <c r="K44" s="12">
        <v>737587459.11498654</v>
      </c>
      <c r="L44" s="13">
        <f>+G44-K44</f>
        <v>20366075.336773038</v>
      </c>
      <c r="M44" s="2" t="s">
        <v>477</v>
      </c>
    </row>
    <row r="45" spans="1:13">
      <c r="A45" s="1" t="s">
        <v>10</v>
      </c>
      <c r="B45" s="1" t="s">
        <v>57</v>
      </c>
      <c r="C45" s="4"/>
      <c r="D45" s="4"/>
      <c r="E45" s="4"/>
      <c r="F45" s="4"/>
      <c r="G45" s="19">
        <v>300000000</v>
      </c>
      <c r="H45" s="4"/>
    </row>
    <row r="46" spans="1:13" ht="25.5">
      <c r="A46" s="1" t="s">
        <v>12</v>
      </c>
      <c r="B46" s="1" t="s">
        <v>58</v>
      </c>
      <c r="C46" s="4"/>
      <c r="D46" s="4"/>
      <c r="E46" s="4"/>
      <c r="F46" s="4"/>
      <c r="G46" s="19">
        <f>+G47</f>
        <v>300000000</v>
      </c>
      <c r="H46" s="4"/>
    </row>
    <row r="47" spans="1:13" ht="38.25">
      <c r="A47" s="1" t="s">
        <v>14</v>
      </c>
      <c r="B47" s="4" t="s">
        <v>59</v>
      </c>
      <c r="C47" s="21" t="s">
        <v>420</v>
      </c>
      <c r="D47" s="4" t="s">
        <v>16</v>
      </c>
      <c r="E47" s="21" t="s">
        <v>420</v>
      </c>
      <c r="F47" s="22" t="s">
        <v>427</v>
      </c>
      <c r="G47" s="19">
        <v>300000000</v>
      </c>
      <c r="H47" s="4" t="s">
        <v>17</v>
      </c>
    </row>
    <row r="48" spans="1:13">
      <c r="A48" s="1" t="s">
        <v>8</v>
      </c>
      <c r="B48" s="1" t="s">
        <v>60</v>
      </c>
      <c r="C48" s="4"/>
      <c r="D48" s="4"/>
      <c r="E48" s="4"/>
      <c r="F48" s="4"/>
      <c r="G48" s="19">
        <v>2023630688.8400002</v>
      </c>
      <c r="H48" s="4"/>
    </row>
    <row r="49" spans="1:11">
      <c r="A49" s="1" t="s">
        <v>10</v>
      </c>
      <c r="B49" s="1" t="s">
        <v>61</v>
      </c>
      <c r="C49" s="4"/>
      <c r="D49" s="4"/>
      <c r="E49" s="4"/>
      <c r="F49" s="4"/>
      <c r="G49" s="19">
        <v>2023630688.8400002</v>
      </c>
      <c r="H49" s="4"/>
    </row>
    <row r="50" spans="1:11">
      <c r="A50" s="1" t="s">
        <v>12</v>
      </c>
      <c r="B50" s="1" t="s">
        <v>62</v>
      </c>
      <c r="C50" s="4"/>
      <c r="D50" s="4"/>
      <c r="E50" s="4"/>
      <c r="F50" s="4"/>
      <c r="G50" s="19">
        <f>SUBTOTAL(9,G51:G52)</f>
        <v>810000000</v>
      </c>
      <c r="H50" s="4"/>
    </row>
    <row r="51" spans="1:11" ht="25.5">
      <c r="A51" s="1" t="s">
        <v>14</v>
      </c>
      <c r="B51" s="4" t="s">
        <v>63</v>
      </c>
      <c r="C51" s="21" t="s">
        <v>420</v>
      </c>
      <c r="D51" s="4" t="s">
        <v>16</v>
      </c>
      <c r="E51" s="21" t="s">
        <v>420</v>
      </c>
      <c r="F51" s="22" t="s">
        <v>427</v>
      </c>
      <c r="G51" s="19">
        <v>310000000</v>
      </c>
      <c r="H51" s="4" t="s">
        <v>48</v>
      </c>
    </row>
    <row r="52" spans="1:11" ht="38.25">
      <c r="A52" s="1" t="s">
        <v>14</v>
      </c>
      <c r="B52" s="4" t="s">
        <v>64</v>
      </c>
      <c r="C52" s="21" t="s">
        <v>420</v>
      </c>
      <c r="D52" s="4" t="s">
        <v>16</v>
      </c>
      <c r="E52" s="21" t="s">
        <v>420</v>
      </c>
      <c r="F52" s="22" t="s">
        <v>427</v>
      </c>
      <c r="G52" s="19">
        <v>500000000</v>
      </c>
      <c r="H52" s="4" t="s">
        <v>48</v>
      </c>
    </row>
    <row r="53" spans="1:11" ht="25.5">
      <c r="A53" s="1" t="s">
        <v>12</v>
      </c>
      <c r="B53" s="1" t="s">
        <v>65</v>
      </c>
      <c r="C53" s="4"/>
      <c r="D53" s="4"/>
      <c r="E53" s="4"/>
      <c r="F53" s="4"/>
      <c r="G53" s="19">
        <f>+G54</f>
        <v>19630688</v>
      </c>
      <c r="H53" s="4"/>
    </row>
    <row r="54" spans="1:11" ht="38.25">
      <c r="A54" s="1" t="s">
        <v>14</v>
      </c>
      <c r="B54" s="4" t="s">
        <v>66</v>
      </c>
      <c r="C54" s="21" t="s">
        <v>420</v>
      </c>
      <c r="D54" s="4" t="s">
        <v>16</v>
      </c>
      <c r="E54" s="21" t="s">
        <v>420</v>
      </c>
      <c r="F54" s="22" t="s">
        <v>427</v>
      </c>
      <c r="G54" s="19">
        <v>19630688</v>
      </c>
      <c r="H54" s="4" t="s">
        <v>48</v>
      </c>
    </row>
    <row r="55" spans="1:11" ht="25.5">
      <c r="A55" s="1" t="s">
        <v>12</v>
      </c>
      <c r="B55" s="1" t="s">
        <v>67</v>
      </c>
      <c r="C55" s="4"/>
      <c r="D55" s="4"/>
      <c r="E55" s="4"/>
      <c r="F55" s="4"/>
      <c r="G55" s="19">
        <f>SUBTOTAL(9,G56:G58)</f>
        <v>543000000.84000003</v>
      </c>
      <c r="H55" s="4"/>
    </row>
    <row r="56" spans="1:11" ht="51">
      <c r="A56" s="1" t="s">
        <v>14</v>
      </c>
      <c r="B56" s="4" t="s">
        <v>68</v>
      </c>
      <c r="C56" s="21" t="s">
        <v>455</v>
      </c>
      <c r="D56" s="4" t="s">
        <v>69</v>
      </c>
      <c r="E56" s="21" t="s">
        <v>455</v>
      </c>
      <c r="F56" s="22" t="s">
        <v>456</v>
      </c>
      <c r="G56" s="19">
        <v>472517685.84000003</v>
      </c>
      <c r="H56" s="4" t="s">
        <v>48</v>
      </c>
      <c r="J56" s="2">
        <v>972517685.84000003</v>
      </c>
      <c r="K56" s="9">
        <f>+G56+G451-J56</f>
        <v>0</v>
      </c>
    </row>
    <row r="57" spans="1:11" ht="51">
      <c r="A57" s="1" t="s">
        <v>14</v>
      </c>
      <c r="B57" s="4" t="s">
        <v>68</v>
      </c>
      <c r="C57" s="21" t="s">
        <v>420</v>
      </c>
      <c r="D57" s="4" t="s">
        <v>16</v>
      </c>
      <c r="E57" s="21" t="s">
        <v>420</v>
      </c>
      <c r="F57" s="22" t="s">
        <v>427</v>
      </c>
      <c r="G57" s="19">
        <v>59468280</v>
      </c>
      <c r="H57" s="4" t="s">
        <v>48</v>
      </c>
    </row>
    <row r="58" spans="1:11" ht="51">
      <c r="A58" s="1" t="s">
        <v>14</v>
      </c>
      <c r="B58" s="4" t="s">
        <v>68</v>
      </c>
      <c r="C58" s="4"/>
      <c r="D58" s="4" t="s">
        <v>70</v>
      </c>
      <c r="E58" s="4"/>
      <c r="F58" s="4"/>
      <c r="G58" s="19">
        <v>11014035</v>
      </c>
      <c r="H58" s="4" t="s">
        <v>48</v>
      </c>
      <c r="J58" s="2">
        <v>11014035</v>
      </c>
      <c r="K58" s="9">
        <f>+J58-G58</f>
        <v>0</v>
      </c>
    </row>
    <row r="59" spans="1:11">
      <c r="A59" s="1" t="s">
        <v>12</v>
      </c>
      <c r="B59" s="1" t="s">
        <v>71</v>
      </c>
      <c r="C59" s="4"/>
      <c r="D59" s="4"/>
      <c r="E59" s="4"/>
      <c r="F59" s="4"/>
      <c r="G59" s="19">
        <f>+G60</f>
        <v>200000000</v>
      </c>
      <c r="H59" s="4"/>
    </row>
    <row r="60" spans="1:11" ht="38.25">
      <c r="A60" s="1" t="s">
        <v>14</v>
      </c>
      <c r="B60" s="4" t="s">
        <v>72</v>
      </c>
      <c r="C60" s="21" t="s">
        <v>420</v>
      </c>
      <c r="D60" s="4" t="s">
        <v>16</v>
      </c>
      <c r="E60" s="21" t="s">
        <v>420</v>
      </c>
      <c r="F60" s="22" t="s">
        <v>427</v>
      </c>
      <c r="G60" s="19">
        <v>200000000</v>
      </c>
      <c r="H60" s="4" t="s">
        <v>48</v>
      </c>
    </row>
    <row r="61" spans="1:11">
      <c r="A61" s="1" t="s">
        <v>12</v>
      </c>
      <c r="B61" s="1" t="s">
        <v>73</v>
      </c>
      <c r="C61" s="4"/>
      <c r="D61" s="4"/>
      <c r="E61" s="4"/>
      <c r="F61" s="4"/>
      <c r="G61" s="19">
        <f>SUBTOTAL(9,G62:G66)</f>
        <v>451000000</v>
      </c>
      <c r="H61" s="4"/>
    </row>
    <row r="62" spans="1:11" ht="38.25">
      <c r="A62" s="1" t="s">
        <v>14</v>
      </c>
      <c r="B62" s="4" t="s">
        <v>74</v>
      </c>
      <c r="C62" s="21" t="s">
        <v>420</v>
      </c>
      <c r="D62" s="4" t="s">
        <v>16</v>
      </c>
      <c r="E62" s="21" t="s">
        <v>420</v>
      </c>
      <c r="F62" s="22" t="s">
        <v>427</v>
      </c>
      <c r="G62" s="19">
        <v>90000000</v>
      </c>
      <c r="H62" s="4" t="s">
        <v>48</v>
      </c>
    </row>
    <row r="63" spans="1:11" ht="25.5">
      <c r="A63" s="1" t="s">
        <v>14</v>
      </c>
      <c r="B63" s="4" t="s">
        <v>75</v>
      </c>
      <c r="C63" s="21" t="s">
        <v>420</v>
      </c>
      <c r="D63" s="4" t="s">
        <v>16</v>
      </c>
      <c r="E63" s="21" t="s">
        <v>420</v>
      </c>
      <c r="F63" s="22" t="s">
        <v>427</v>
      </c>
      <c r="G63" s="19">
        <v>87000000</v>
      </c>
      <c r="H63" s="4" t="s">
        <v>48</v>
      </c>
    </row>
    <row r="64" spans="1:11" ht="38.25">
      <c r="A64" s="1" t="s">
        <v>14</v>
      </c>
      <c r="B64" s="4" t="s">
        <v>76</v>
      </c>
      <c r="C64" s="21" t="s">
        <v>420</v>
      </c>
      <c r="D64" s="4" t="s">
        <v>16</v>
      </c>
      <c r="E64" s="21" t="s">
        <v>420</v>
      </c>
      <c r="F64" s="22" t="s">
        <v>427</v>
      </c>
      <c r="G64" s="19">
        <v>87000000</v>
      </c>
      <c r="H64" s="4" t="s">
        <v>48</v>
      </c>
    </row>
    <row r="65" spans="1:8" ht="25.5">
      <c r="A65" s="1" t="s">
        <v>14</v>
      </c>
      <c r="B65" s="4" t="s">
        <v>77</v>
      </c>
      <c r="C65" s="21" t="s">
        <v>420</v>
      </c>
      <c r="D65" s="4" t="s">
        <v>16</v>
      </c>
      <c r="E65" s="21" t="s">
        <v>420</v>
      </c>
      <c r="F65" s="22" t="s">
        <v>427</v>
      </c>
      <c r="G65" s="19">
        <v>100000000</v>
      </c>
      <c r="H65" s="4" t="s">
        <v>48</v>
      </c>
    </row>
    <row r="66" spans="1:8" ht="25.5">
      <c r="A66" s="1" t="s">
        <v>14</v>
      </c>
      <c r="B66" s="4" t="s">
        <v>78</v>
      </c>
      <c r="C66" s="21" t="s">
        <v>420</v>
      </c>
      <c r="D66" s="4" t="s">
        <v>16</v>
      </c>
      <c r="E66" s="21" t="s">
        <v>420</v>
      </c>
      <c r="F66" s="22" t="s">
        <v>427</v>
      </c>
      <c r="G66" s="19">
        <v>87000000</v>
      </c>
      <c r="H66" s="4" t="s">
        <v>48</v>
      </c>
    </row>
    <row r="67" spans="1:8">
      <c r="A67" s="1" t="s">
        <v>8</v>
      </c>
      <c r="B67" s="1" t="s">
        <v>79</v>
      </c>
      <c r="C67" s="4"/>
      <c r="D67" s="4"/>
      <c r="E67" s="4"/>
      <c r="F67" s="4"/>
      <c r="G67" s="19">
        <v>58401032</v>
      </c>
      <c r="H67" s="4"/>
    </row>
    <row r="68" spans="1:8" ht="25.5">
      <c r="A68" s="1" t="s">
        <v>10</v>
      </c>
      <c r="B68" s="1" t="s">
        <v>80</v>
      </c>
      <c r="C68" s="4"/>
      <c r="D68" s="4"/>
      <c r="E68" s="4"/>
      <c r="F68" s="4"/>
      <c r="G68" s="19">
        <v>58401032</v>
      </c>
      <c r="H68" s="4"/>
    </row>
    <row r="69" spans="1:8">
      <c r="A69" s="1" t="s">
        <v>12</v>
      </c>
      <c r="B69" s="1" t="s">
        <v>81</v>
      </c>
      <c r="C69" s="4"/>
      <c r="D69" s="4"/>
      <c r="E69" s="4"/>
      <c r="F69" s="4"/>
      <c r="G69" s="19">
        <f>+G70</f>
        <v>58401032</v>
      </c>
      <c r="H69" s="4"/>
    </row>
    <row r="70" spans="1:8" ht="38.25">
      <c r="A70" s="1" t="s">
        <v>14</v>
      </c>
      <c r="B70" s="4" t="s">
        <v>82</v>
      </c>
      <c r="C70" s="21" t="s">
        <v>420</v>
      </c>
      <c r="D70" s="4" t="s">
        <v>16</v>
      </c>
      <c r="E70" s="21" t="s">
        <v>420</v>
      </c>
      <c r="F70" s="22" t="s">
        <v>427</v>
      </c>
      <c r="G70" s="19">
        <v>58401032</v>
      </c>
      <c r="H70" s="4" t="s">
        <v>48</v>
      </c>
    </row>
    <row r="71" spans="1:8">
      <c r="A71" s="1" t="s">
        <v>6</v>
      </c>
      <c r="B71" s="1" t="s">
        <v>83</v>
      </c>
      <c r="C71" s="4"/>
      <c r="D71" s="4"/>
      <c r="E71" s="4"/>
      <c r="F71" s="4"/>
      <c r="G71" s="19">
        <v>18189931597.938</v>
      </c>
      <c r="H71" s="4"/>
    </row>
    <row r="72" spans="1:8">
      <c r="A72" s="1" t="s">
        <v>8</v>
      </c>
      <c r="B72" s="1" t="s">
        <v>84</v>
      </c>
      <c r="C72" s="4"/>
      <c r="D72" s="4"/>
      <c r="E72" s="4"/>
      <c r="F72" s="4"/>
      <c r="G72" s="19">
        <v>222000000</v>
      </c>
      <c r="H72" s="4"/>
    </row>
    <row r="73" spans="1:8">
      <c r="A73" s="1" t="s">
        <v>10</v>
      </c>
      <c r="B73" s="1" t="s">
        <v>85</v>
      </c>
      <c r="C73" s="4"/>
      <c r="D73" s="4"/>
      <c r="E73" s="4"/>
      <c r="F73" s="4"/>
      <c r="G73" s="19">
        <v>150000000</v>
      </c>
      <c r="H73" s="4"/>
    </row>
    <row r="74" spans="1:8" ht="25.5">
      <c r="A74" s="1" t="s">
        <v>12</v>
      </c>
      <c r="B74" s="1" t="s">
        <v>86</v>
      </c>
      <c r="C74" s="4"/>
      <c r="D74" s="4"/>
      <c r="E74" s="4"/>
      <c r="F74" s="4"/>
      <c r="G74" s="19">
        <f>+G75</f>
        <v>37000000</v>
      </c>
      <c r="H74" s="4"/>
    </row>
    <row r="75" spans="1:8" ht="37.5" customHeight="1">
      <c r="A75" s="1" t="s">
        <v>14</v>
      </c>
      <c r="B75" s="4" t="s">
        <v>87</v>
      </c>
      <c r="C75" s="21" t="s">
        <v>420</v>
      </c>
      <c r="D75" s="4" t="s">
        <v>16</v>
      </c>
      <c r="E75" s="21" t="s">
        <v>420</v>
      </c>
      <c r="F75" s="22" t="s">
        <v>427</v>
      </c>
      <c r="G75" s="19">
        <v>37000000</v>
      </c>
      <c r="H75" s="4" t="s">
        <v>88</v>
      </c>
    </row>
    <row r="76" spans="1:8" ht="25.5">
      <c r="A76" s="1" t="s">
        <v>12</v>
      </c>
      <c r="B76" s="1" t="s">
        <v>89</v>
      </c>
      <c r="C76" s="4"/>
      <c r="D76" s="4"/>
      <c r="E76" s="4"/>
      <c r="F76" s="4"/>
      <c r="G76" s="19">
        <f>+G77</f>
        <v>37000000</v>
      </c>
      <c r="H76" s="4"/>
    </row>
    <row r="77" spans="1:8" ht="25.5">
      <c r="A77" s="1" t="s">
        <v>14</v>
      </c>
      <c r="B77" s="4" t="s">
        <v>90</v>
      </c>
      <c r="C77" s="21" t="s">
        <v>420</v>
      </c>
      <c r="D77" s="4" t="s">
        <v>16</v>
      </c>
      <c r="E77" s="21" t="s">
        <v>420</v>
      </c>
      <c r="F77" s="22" t="s">
        <v>427</v>
      </c>
      <c r="G77" s="19">
        <v>37000000</v>
      </c>
      <c r="H77" s="4" t="s">
        <v>88</v>
      </c>
    </row>
    <row r="78" spans="1:8">
      <c r="A78" s="1" t="s">
        <v>12</v>
      </c>
      <c r="B78" s="1" t="s">
        <v>91</v>
      </c>
      <c r="C78" s="4"/>
      <c r="D78" s="4"/>
      <c r="E78" s="4"/>
      <c r="F78" s="4"/>
      <c r="G78" s="19">
        <f>+G79</f>
        <v>37000000</v>
      </c>
      <c r="H78" s="4"/>
    </row>
    <row r="79" spans="1:8" ht="25.5">
      <c r="A79" s="1" t="s">
        <v>14</v>
      </c>
      <c r="B79" s="4" t="s">
        <v>92</v>
      </c>
      <c r="C79" s="21" t="s">
        <v>420</v>
      </c>
      <c r="D79" s="4" t="s">
        <v>16</v>
      </c>
      <c r="E79" s="21" t="s">
        <v>420</v>
      </c>
      <c r="F79" s="22" t="s">
        <v>427</v>
      </c>
      <c r="G79" s="19">
        <v>37000000</v>
      </c>
      <c r="H79" s="4" t="s">
        <v>88</v>
      </c>
    </row>
    <row r="80" spans="1:8">
      <c r="A80" s="1" t="s">
        <v>12</v>
      </c>
      <c r="B80" s="1" t="s">
        <v>93</v>
      </c>
      <c r="C80" s="4"/>
      <c r="D80" s="4"/>
      <c r="E80" s="4"/>
      <c r="F80" s="4"/>
      <c r="G80" s="19">
        <f>+G81</f>
        <v>39000000</v>
      </c>
      <c r="H80" s="4"/>
    </row>
    <row r="81" spans="1:8" ht="25.5">
      <c r="A81" s="1" t="s">
        <v>14</v>
      </c>
      <c r="B81" s="4" t="s">
        <v>94</v>
      </c>
      <c r="C81" s="21" t="s">
        <v>420</v>
      </c>
      <c r="D81" s="4" t="s">
        <v>16</v>
      </c>
      <c r="E81" s="21" t="s">
        <v>420</v>
      </c>
      <c r="F81" s="22" t="s">
        <v>427</v>
      </c>
      <c r="G81" s="19">
        <v>39000000</v>
      </c>
      <c r="H81" s="4" t="s">
        <v>88</v>
      </c>
    </row>
    <row r="82" spans="1:8">
      <c r="A82" s="1" t="s">
        <v>10</v>
      </c>
      <c r="B82" s="1" t="s">
        <v>95</v>
      </c>
      <c r="C82" s="4"/>
      <c r="D82" s="4"/>
      <c r="E82" s="4"/>
      <c r="F82" s="4"/>
      <c r="G82" s="19">
        <v>72000000</v>
      </c>
      <c r="H82" s="4"/>
    </row>
    <row r="83" spans="1:8">
      <c r="A83" s="1" t="s">
        <v>12</v>
      </c>
      <c r="B83" s="1" t="s">
        <v>96</v>
      </c>
      <c r="C83" s="4"/>
      <c r="D83" s="4"/>
      <c r="E83" s="4"/>
      <c r="F83" s="4"/>
      <c r="G83" s="19">
        <f>+G84</f>
        <v>72000000</v>
      </c>
      <c r="H83" s="4"/>
    </row>
    <row r="84" spans="1:8" ht="63.75">
      <c r="A84" s="1" t="s">
        <v>14</v>
      </c>
      <c r="B84" s="4" t="s">
        <v>97</v>
      </c>
      <c r="C84" s="21" t="s">
        <v>420</v>
      </c>
      <c r="D84" s="4" t="s">
        <v>16</v>
      </c>
      <c r="E84" s="21" t="s">
        <v>420</v>
      </c>
      <c r="F84" s="22" t="s">
        <v>427</v>
      </c>
      <c r="G84" s="19">
        <v>72000000</v>
      </c>
      <c r="H84" s="4" t="s">
        <v>98</v>
      </c>
    </row>
    <row r="85" spans="1:8">
      <c r="A85" s="1" t="s">
        <v>8</v>
      </c>
      <c r="B85" s="1" t="s">
        <v>99</v>
      </c>
      <c r="C85" s="4"/>
      <c r="D85" s="4"/>
      <c r="E85" s="4"/>
      <c r="F85" s="4"/>
      <c r="G85" s="19">
        <v>50000000</v>
      </c>
      <c r="H85" s="4"/>
    </row>
    <row r="86" spans="1:8">
      <c r="A86" s="1" t="s">
        <v>10</v>
      </c>
      <c r="B86" s="1" t="s">
        <v>100</v>
      </c>
      <c r="C86" s="4"/>
      <c r="D86" s="4"/>
      <c r="E86" s="4"/>
      <c r="F86" s="4"/>
      <c r="G86" s="19">
        <v>50000000</v>
      </c>
      <c r="H86" s="4"/>
    </row>
    <row r="87" spans="1:8" ht="25.5">
      <c r="A87" s="1" t="s">
        <v>12</v>
      </c>
      <c r="B87" s="1" t="s">
        <v>101</v>
      </c>
      <c r="C87" s="4"/>
      <c r="D87" s="4"/>
      <c r="E87" s="4"/>
      <c r="F87" s="4"/>
      <c r="G87" s="19">
        <f>+G88</f>
        <v>50000000</v>
      </c>
      <c r="H87" s="4"/>
    </row>
    <row r="88" spans="1:8" ht="38.25">
      <c r="A88" s="1" t="s">
        <v>14</v>
      </c>
      <c r="B88" s="4" t="s">
        <v>102</v>
      </c>
      <c r="C88" s="21" t="s">
        <v>420</v>
      </c>
      <c r="D88" s="4" t="s">
        <v>16</v>
      </c>
      <c r="E88" s="21" t="s">
        <v>420</v>
      </c>
      <c r="F88" s="22" t="s">
        <v>427</v>
      </c>
      <c r="G88" s="19">
        <v>50000000</v>
      </c>
      <c r="H88" s="4" t="s">
        <v>103</v>
      </c>
    </row>
    <row r="89" spans="1:8">
      <c r="A89" s="1" t="s">
        <v>8</v>
      </c>
      <c r="B89" s="1" t="s">
        <v>104</v>
      </c>
      <c r="C89" s="4"/>
      <c r="D89" s="4"/>
      <c r="E89" s="4"/>
      <c r="F89" s="4"/>
      <c r="G89" s="19">
        <v>7326914068.8100004</v>
      </c>
      <c r="H89" s="4"/>
    </row>
    <row r="90" spans="1:8">
      <c r="A90" s="1" t="s">
        <v>10</v>
      </c>
      <c r="B90" s="1" t="s">
        <v>105</v>
      </c>
      <c r="C90" s="4"/>
      <c r="D90" s="4"/>
      <c r="E90" s="4"/>
      <c r="F90" s="4"/>
      <c r="G90" s="19">
        <v>300000000</v>
      </c>
      <c r="H90" s="4"/>
    </row>
    <row r="91" spans="1:8" ht="25.5">
      <c r="A91" s="1" t="s">
        <v>12</v>
      </c>
      <c r="B91" s="1" t="s">
        <v>106</v>
      </c>
      <c r="C91" s="4"/>
      <c r="D91" s="4"/>
      <c r="E91" s="4"/>
      <c r="F91" s="4"/>
      <c r="G91" s="19">
        <f>+G92</f>
        <v>20000000</v>
      </c>
      <c r="H91" s="4"/>
    </row>
    <row r="92" spans="1:8" ht="25.5">
      <c r="A92" s="1" t="s">
        <v>14</v>
      </c>
      <c r="B92" s="4" t="s">
        <v>107</v>
      </c>
      <c r="C92" s="21" t="s">
        <v>420</v>
      </c>
      <c r="D92" s="4" t="s">
        <v>16</v>
      </c>
      <c r="E92" s="21" t="s">
        <v>420</v>
      </c>
      <c r="F92" s="22" t="s">
        <v>427</v>
      </c>
      <c r="G92" s="19">
        <v>20000000</v>
      </c>
      <c r="H92" s="4" t="s">
        <v>88</v>
      </c>
    </row>
    <row r="93" spans="1:8">
      <c r="A93" s="1" t="s">
        <v>12</v>
      </c>
      <c r="B93" s="1" t="s">
        <v>108</v>
      </c>
      <c r="C93" s="4"/>
      <c r="D93" s="4"/>
      <c r="E93" s="4"/>
      <c r="F93" s="4"/>
      <c r="G93" s="19">
        <f>+G94</f>
        <v>100000000</v>
      </c>
      <c r="H93" s="4"/>
    </row>
    <row r="94" spans="1:8" ht="38.25">
      <c r="A94" s="1" t="s">
        <v>14</v>
      </c>
      <c r="B94" s="4" t="s">
        <v>109</v>
      </c>
      <c r="C94" s="21" t="s">
        <v>420</v>
      </c>
      <c r="D94" s="4" t="s">
        <v>16</v>
      </c>
      <c r="E94" s="21" t="s">
        <v>420</v>
      </c>
      <c r="F94" s="22" t="s">
        <v>427</v>
      </c>
      <c r="G94" s="19">
        <v>100000000</v>
      </c>
      <c r="H94" s="4" t="s">
        <v>88</v>
      </c>
    </row>
    <row r="95" spans="1:8">
      <c r="A95" s="1" t="s">
        <v>12</v>
      </c>
      <c r="B95" s="1" t="s">
        <v>110</v>
      </c>
      <c r="C95" s="4"/>
      <c r="D95" s="4"/>
      <c r="E95" s="4"/>
      <c r="F95" s="4"/>
      <c r="G95" s="19">
        <f>+G96</f>
        <v>100000000</v>
      </c>
      <c r="H95" s="4"/>
    </row>
    <row r="96" spans="1:8" ht="25.5">
      <c r="A96" s="1" t="s">
        <v>14</v>
      </c>
      <c r="B96" s="4" t="s">
        <v>111</v>
      </c>
      <c r="C96" s="21" t="s">
        <v>420</v>
      </c>
      <c r="D96" s="4" t="s">
        <v>16</v>
      </c>
      <c r="E96" s="21" t="s">
        <v>420</v>
      </c>
      <c r="F96" s="22" t="s">
        <v>427</v>
      </c>
      <c r="G96" s="19">
        <v>100000000</v>
      </c>
      <c r="H96" s="4" t="s">
        <v>88</v>
      </c>
    </row>
    <row r="97" spans="1:8" ht="25.5">
      <c r="A97" s="1" t="s">
        <v>12</v>
      </c>
      <c r="B97" s="1" t="s">
        <v>112</v>
      </c>
      <c r="C97" s="4"/>
      <c r="D97" s="4"/>
      <c r="E97" s="4"/>
      <c r="F97" s="4"/>
      <c r="G97" s="19">
        <f>+G98</f>
        <v>30000000</v>
      </c>
      <c r="H97" s="4"/>
    </row>
    <row r="98" spans="1:8" ht="38.25">
      <c r="A98" s="1" t="s">
        <v>14</v>
      </c>
      <c r="B98" s="4" t="s">
        <v>113</v>
      </c>
      <c r="C98" s="21" t="s">
        <v>420</v>
      </c>
      <c r="D98" s="4" t="s">
        <v>16</v>
      </c>
      <c r="E98" s="21" t="s">
        <v>420</v>
      </c>
      <c r="F98" s="22" t="s">
        <v>427</v>
      </c>
      <c r="G98" s="19">
        <v>30000000</v>
      </c>
      <c r="H98" s="4" t="s">
        <v>88</v>
      </c>
    </row>
    <row r="99" spans="1:8" ht="25.5">
      <c r="A99" s="1" t="s">
        <v>12</v>
      </c>
      <c r="B99" s="1" t="s">
        <v>114</v>
      </c>
      <c r="C99" s="4"/>
      <c r="D99" s="4"/>
      <c r="E99" s="4"/>
      <c r="F99" s="4"/>
      <c r="G99" s="19">
        <f>+G100</f>
        <v>50000000</v>
      </c>
      <c r="H99" s="4"/>
    </row>
    <row r="100" spans="1:8" ht="38.25">
      <c r="A100" s="1" t="s">
        <v>14</v>
      </c>
      <c r="B100" s="4" t="s">
        <v>115</v>
      </c>
      <c r="C100" s="21" t="s">
        <v>420</v>
      </c>
      <c r="D100" s="4" t="s">
        <v>16</v>
      </c>
      <c r="E100" s="21" t="s">
        <v>420</v>
      </c>
      <c r="F100" s="22" t="s">
        <v>427</v>
      </c>
      <c r="G100" s="19">
        <v>50000000</v>
      </c>
      <c r="H100" s="4" t="s">
        <v>88</v>
      </c>
    </row>
    <row r="101" spans="1:8" ht="25.5">
      <c r="A101" s="1" t="s">
        <v>10</v>
      </c>
      <c r="B101" s="1" t="s">
        <v>116</v>
      </c>
      <c r="C101" s="4"/>
      <c r="D101" s="4"/>
      <c r="E101" s="4"/>
      <c r="F101" s="4"/>
      <c r="G101" s="19">
        <v>523000000</v>
      </c>
      <c r="H101" s="4"/>
    </row>
    <row r="102" spans="1:8">
      <c r="A102" s="1" t="s">
        <v>12</v>
      </c>
      <c r="B102" s="1" t="s">
        <v>117</v>
      </c>
      <c r="C102" s="4"/>
      <c r="D102" s="4"/>
      <c r="E102" s="4"/>
      <c r="F102" s="4"/>
      <c r="G102" s="19">
        <f>+G103</f>
        <v>120000000</v>
      </c>
      <c r="H102" s="4"/>
    </row>
    <row r="103" spans="1:8" ht="38.25">
      <c r="A103" s="1" t="s">
        <v>14</v>
      </c>
      <c r="B103" s="4" t="s">
        <v>118</v>
      </c>
      <c r="C103" s="21" t="s">
        <v>420</v>
      </c>
      <c r="D103" s="4" t="s">
        <v>16</v>
      </c>
      <c r="E103" s="21" t="s">
        <v>420</v>
      </c>
      <c r="F103" s="22" t="s">
        <v>427</v>
      </c>
      <c r="G103" s="19">
        <v>120000000</v>
      </c>
      <c r="H103" s="4" t="s">
        <v>98</v>
      </c>
    </row>
    <row r="104" spans="1:8" ht="38.25">
      <c r="A104" s="1" t="s">
        <v>12</v>
      </c>
      <c r="B104" s="1" t="s">
        <v>119</v>
      </c>
      <c r="C104" s="4"/>
      <c r="D104" s="4"/>
      <c r="E104" s="4"/>
      <c r="F104" s="4"/>
      <c r="G104" s="19">
        <f>+G105</f>
        <v>30000000</v>
      </c>
      <c r="H104" s="4"/>
    </row>
    <row r="105" spans="1:8" ht="38.25">
      <c r="A105" s="1" t="s">
        <v>14</v>
      </c>
      <c r="B105" s="4" t="s">
        <v>118</v>
      </c>
      <c r="C105" s="21" t="s">
        <v>420</v>
      </c>
      <c r="D105" s="4" t="s">
        <v>16</v>
      </c>
      <c r="E105" s="21" t="s">
        <v>420</v>
      </c>
      <c r="F105" s="22" t="s">
        <v>427</v>
      </c>
      <c r="G105" s="19">
        <v>30000000</v>
      </c>
      <c r="H105" s="4" t="s">
        <v>98</v>
      </c>
    </row>
    <row r="106" spans="1:8" ht="25.5">
      <c r="A106" s="1" t="s">
        <v>12</v>
      </c>
      <c r="B106" s="1" t="s">
        <v>120</v>
      </c>
      <c r="C106" s="4"/>
      <c r="D106" s="4"/>
      <c r="E106" s="4"/>
      <c r="F106" s="4"/>
      <c r="G106" s="19">
        <f>+G107</f>
        <v>150000000</v>
      </c>
      <c r="H106" s="4"/>
    </row>
    <row r="107" spans="1:8" ht="38.25">
      <c r="A107" s="1" t="s">
        <v>14</v>
      </c>
      <c r="B107" s="4" t="s">
        <v>118</v>
      </c>
      <c r="C107" s="21" t="s">
        <v>420</v>
      </c>
      <c r="D107" s="4" t="s">
        <v>16</v>
      </c>
      <c r="E107" s="21" t="s">
        <v>420</v>
      </c>
      <c r="F107" s="22" t="s">
        <v>427</v>
      </c>
      <c r="G107" s="19">
        <v>150000000</v>
      </c>
      <c r="H107" s="4" t="s">
        <v>98</v>
      </c>
    </row>
    <row r="108" spans="1:8">
      <c r="A108" s="1" t="s">
        <v>12</v>
      </c>
      <c r="B108" s="1" t="s">
        <v>121</v>
      </c>
      <c r="C108" s="4"/>
      <c r="D108" s="4"/>
      <c r="E108" s="4"/>
      <c r="F108" s="4"/>
      <c r="G108" s="19">
        <f>SUBTOTAL(9,G109:G110)</f>
        <v>223000000</v>
      </c>
      <c r="H108" s="4"/>
    </row>
    <row r="109" spans="1:8" ht="38.25">
      <c r="A109" s="1" t="s">
        <v>14</v>
      </c>
      <c r="B109" s="4" t="s">
        <v>122</v>
      </c>
      <c r="C109" s="21" t="s">
        <v>444</v>
      </c>
      <c r="D109" s="4" t="s">
        <v>123</v>
      </c>
      <c r="E109" s="21" t="s">
        <v>444</v>
      </c>
      <c r="F109" s="22" t="s">
        <v>445</v>
      </c>
      <c r="G109" s="19">
        <v>170000000</v>
      </c>
      <c r="H109" s="4" t="s">
        <v>88</v>
      </c>
    </row>
    <row r="110" spans="1:8" ht="38.25">
      <c r="A110" s="1" t="s">
        <v>14</v>
      </c>
      <c r="B110" s="4" t="s">
        <v>118</v>
      </c>
      <c r="C110" s="21" t="s">
        <v>420</v>
      </c>
      <c r="D110" s="4" t="s">
        <v>16</v>
      </c>
      <c r="E110" s="21" t="s">
        <v>420</v>
      </c>
      <c r="F110" s="22" t="s">
        <v>427</v>
      </c>
      <c r="G110" s="19">
        <v>53000000</v>
      </c>
      <c r="H110" s="4" t="s">
        <v>98</v>
      </c>
    </row>
    <row r="111" spans="1:8">
      <c r="A111" s="1" t="s">
        <v>10</v>
      </c>
      <c r="B111" s="1" t="s">
        <v>124</v>
      </c>
      <c r="C111" s="4"/>
      <c r="D111" s="4"/>
      <c r="E111" s="4"/>
      <c r="F111" s="4"/>
      <c r="G111" s="19">
        <v>50000000</v>
      </c>
      <c r="H111" s="4"/>
    </row>
    <row r="112" spans="1:8" ht="25.5">
      <c r="A112" s="1" t="s">
        <v>12</v>
      </c>
      <c r="B112" s="1" t="s">
        <v>125</v>
      </c>
      <c r="C112" s="4"/>
      <c r="D112" s="4"/>
      <c r="E112" s="4"/>
      <c r="F112" s="4"/>
      <c r="G112" s="19">
        <f>+G113</f>
        <v>50000000</v>
      </c>
      <c r="H112" s="4"/>
    </row>
    <row r="113" spans="1:11" ht="25.5">
      <c r="A113" s="1" t="s">
        <v>14</v>
      </c>
      <c r="B113" s="4" t="s">
        <v>126</v>
      </c>
      <c r="C113" s="21" t="s">
        <v>420</v>
      </c>
      <c r="D113" s="4" t="s">
        <v>16</v>
      </c>
      <c r="E113" s="21" t="s">
        <v>420</v>
      </c>
      <c r="F113" s="22" t="s">
        <v>427</v>
      </c>
      <c r="G113" s="19">
        <v>50000000</v>
      </c>
      <c r="H113" s="4" t="s">
        <v>88</v>
      </c>
    </row>
    <row r="114" spans="1:11" ht="25.5">
      <c r="A114" s="1" t="s">
        <v>10</v>
      </c>
      <c r="B114" s="1" t="s">
        <v>127</v>
      </c>
      <c r="C114" s="4"/>
      <c r="D114" s="4"/>
      <c r="E114" s="4"/>
      <c r="F114" s="4"/>
      <c r="G114" s="19">
        <v>6453914068.8100004</v>
      </c>
      <c r="H114" s="4"/>
    </row>
    <row r="115" spans="1:11">
      <c r="A115" s="1" t="s">
        <v>12</v>
      </c>
      <c r="B115" s="1" t="s">
        <v>128</v>
      </c>
      <c r="C115" s="4"/>
      <c r="D115" s="4"/>
      <c r="E115" s="4"/>
      <c r="F115" s="4"/>
      <c r="G115" s="19">
        <f>SUBTOTAL(9,G116:G117)</f>
        <v>6237914068.8120003</v>
      </c>
      <c r="H115" s="4"/>
    </row>
    <row r="116" spans="1:11" ht="38.25">
      <c r="A116" s="1" t="s">
        <v>14</v>
      </c>
      <c r="B116" s="4" t="s">
        <v>129</v>
      </c>
      <c r="C116" s="21" t="s">
        <v>446</v>
      </c>
      <c r="D116" s="4" t="s">
        <v>130</v>
      </c>
      <c r="E116" s="21" t="s">
        <v>446</v>
      </c>
      <c r="F116" s="22" t="s">
        <v>447</v>
      </c>
      <c r="G116" s="19">
        <v>6203131810.3120003</v>
      </c>
      <c r="H116" s="4" t="s">
        <v>98</v>
      </c>
      <c r="J116" s="2">
        <v>6203131810.3120003</v>
      </c>
      <c r="K116" s="9">
        <f>+G116-J116</f>
        <v>0</v>
      </c>
    </row>
    <row r="117" spans="1:11" ht="38.25">
      <c r="A117" s="1" t="s">
        <v>14</v>
      </c>
      <c r="B117" s="4" t="s">
        <v>129</v>
      </c>
      <c r="C117" s="21"/>
      <c r="D117" s="17" t="s">
        <v>448</v>
      </c>
      <c r="E117" s="21"/>
      <c r="F117" s="17" t="s">
        <v>448</v>
      </c>
      <c r="G117" s="19">
        <v>34782258.5</v>
      </c>
      <c r="H117" s="4" t="s">
        <v>98</v>
      </c>
      <c r="J117" s="2">
        <v>34782258.5</v>
      </c>
      <c r="K117" s="9">
        <f>+J117-G117</f>
        <v>0</v>
      </c>
    </row>
    <row r="118" spans="1:11">
      <c r="A118" s="1" t="s">
        <v>12</v>
      </c>
      <c r="B118" s="1" t="s">
        <v>131</v>
      </c>
      <c r="C118" s="4"/>
      <c r="D118" s="4"/>
      <c r="E118" s="4"/>
      <c r="F118" s="4"/>
      <c r="G118" s="19">
        <f>+G119</f>
        <v>216000000</v>
      </c>
      <c r="H118" s="4"/>
    </row>
    <row r="119" spans="1:11" ht="51">
      <c r="A119" s="1" t="s">
        <v>14</v>
      </c>
      <c r="B119" s="4" t="s">
        <v>132</v>
      </c>
      <c r="C119" s="21" t="s">
        <v>420</v>
      </c>
      <c r="D119" s="4" t="s">
        <v>16</v>
      </c>
      <c r="E119" s="21" t="s">
        <v>420</v>
      </c>
      <c r="F119" s="22" t="s">
        <v>427</v>
      </c>
      <c r="G119" s="19">
        <v>216000000</v>
      </c>
      <c r="H119" s="4" t="s">
        <v>98</v>
      </c>
    </row>
    <row r="120" spans="1:11">
      <c r="A120" s="1" t="s">
        <v>8</v>
      </c>
      <c r="B120" s="1" t="s">
        <v>133</v>
      </c>
      <c r="C120" s="4"/>
      <c r="D120" s="4"/>
      <c r="E120" s="4"/>
      <c r="F120" s="4"/>
      <c r="G120" s="19">
        <v>10591017529.128</v>
      </c>
      <c r="H120" s="4"/>
    </row>
    <row r="121" spans="1:11">
      <c r="A121" s="1" t="s">
        <v>10</v>
      </c>
      <c r="B121" s="1" t="s">
        <v>134</v>
      </c>
      <c r="C121" s="4"/>
      <c r="D121" s="4"/>
      <c r="E121" s="4"/>
      <c r="F121" s="4"/>
      <c r="G121" s="19">
        <v>5082893381.4899998</v>
      </c>
      <c r="H121" s="4"/>
    </row>
    <row r="122" spans="1:11">
      <c r="A122" s="1" t="s">
        <v>12</v>
      </c>
      <c r="B122" s="1" t="s">
        <v>135</v>
      </c>
      <c r="C122" s="4"/>
      <c r="D122" s="4"/>
      <c r="E122" s="4"/>
      <c r="F122" s="4"/>
      <c r="G122" s="19">
        <f>+G123</f>
        <v>170000000</v>
      </c>
      <c r="H122" s="4"/>
    </row>
    <row r="123" spans="1:11" ht="38.25">
      <c r="A123" s="1" t="s">
        <v>14</v>
      </c>
      <c r="B123" s="4" t="s">
        <v>136</v>
      </c>
      <c r="C123" s="21" t="s">
        <v>444</v>
      </c>
      <c r="D123" s="4" t="s">
        <v>123</v>
      </c>
      <c r="E123" s="21" t="s">
        <v>444</v>
      </c>
      <c r="F123" s="22" t="s">
        <v>445</v>
      </c>
      <c r="G123" s="19">
        <v>170000000</v>
      </c>
      <c r="H123" s="4" t="s">
        <v>88</v>
      </c>
    </row>
    <row r="124" spans="1:11">
      <c r="A124" s="1" t="s">
        <v>12</v>
      </c>
      <c r="B124" s="1" t="s">
        <v>137</v>
      </c>
      <c r="C124" s="4"/>
      <c r="D124" s="4"/>
      <c r="E124" s="4"/>
      <c r="F124" s="4"/>
      <c r="G124" s="19">
        <f>+G125</f>
        <v>170000000</v>
      </c>
      <c r="H124" s="4"/>
    </row>
    <row r="125" spans="1:11" ht="38.25">
      <c r="A125" s="1" t="s">
        <v>14</v>
      </c>
      <c r="B125" s="4" t="s">
        <v>138</v>
      </c>
      <c r="C125" s="21" t="s">
        <v>444</v>
      </c>
      <c r="D125" s="4" t="s">
        <v>123</v>
      </c>
      <c r="E125" s="21" t="s">
        <v>444</v>
      </c>
      <c r="F125" s="22" t="s">
        <v>445</v>
      </c>
      <c r="G125" s="19">
        <v>170000000</v>
      </c>
      <c r="H125" s="4" t="s">
        <v>88</v>
      </c>
    </row>
    <row r="126" spans="1:11">
      <c r="A126" s="1" t="s">
        <v>12</v>
      </c>
      <c r="B126" s="1" t="s">
        <v>139</v>
      </c>
      <c r="C126" s="4"/>
      <c r="D126" s="4"/>
      <c r="E126" s="4"/>
      <c r="F126" s="4"/>
      <c r="G126" s="19">
        <f>+G127</f>
        <v>80000000</v>
      </c>
      <c r="H126" s="4"/>
    </row>
    <row r="127" spans="1:11" ht="38.25">
      <c r="A127" s="1" t="s">
        <v>14</v>
      </c>
      <c r="B127" s="4" t="s">
        <v>140</v>
      </c>
      <c r="C127" s="21" t="s">
        <v>420</v>
      </c>
      <c r="D127" s="4" t="s">
        <v>16</v>
      </c>
      <c r="E127" s="21" t="s">
        <v>420</v>
      </c>
      <c r="F127" s="22" t="s">
        <v>427</v>
      </c>
      <c r="G127" s="19">
        <v>80000000</v>
      </c>
      <c r="H127" s="4" t="s">
        <v>98</v>
      </c>
    </row>
    <row r="128" spans="1:11">
      <c r="A128" s="1" t="s">
        <v>12</v>
      </c>
      <c r="B128" s="1" t="s">
        <v>141</v>
      </c>
      <c r="C128" s="4"/>
      <c r="D128" s="4"/>
      <c r="E128" s="4"/>
      <c r="F128" s="4"/>
      <c r="G128" s="19">
        <f>+G129</f>
        <v>170000000</v>
      </c>
      <c r="H128" s="4"/>
    </row>
    <row r="129" spans="1:12" ht="38.25">
      <c r="A129" s="1" t="s">
        <v>14</v>
      </c>
      <c r="B129" s="4" t="s">
        <v>142</v>
      </c>
      <c r="C129" s="21" t="s">
        <v>444</v>
      </c>
      <c r="D129" s="4" t="s">
        <v>123</v>
      </c>
      <c r="E129" s="21" t="s">
        <v>444</v>
      </c>
      <c r="F129" s="22" t="s">
        <v>445</v>
      </c>
      <c r="G129" s="19">
        <v>170000000</v>
      </c>
      <c r="H129" s="4" t="s">
        <v>88</v>
      </c>
    </row>
    <row r="130" spans="1:12">
      <c r="A130" s="1" t="s">
        <v>12</v>
      </c>
      <c r="B130" s="1" t="s">
        <v>143</v>
      </c>
      <c r="C130" s="4"/>
      <c r="D130" s="4"/>
      <c r="E130" s="4"/>
      <c r="F130" s="4"/>
      <c r="G130" s="19">
        <f>+G131</f>
        <v>36366075.340000004</v>
      </c>
      <c r="H130" s="4"/>
    </row>
    <row r="131" spans="1:12" ht="38.25">
      <c r="A131" s="1" t="s">
        <v>14</v>
      </c>
      <c r="B131" s="4" t="s">
        <v>144</v>
      </c>
      <c r="C131" s="21" t="s">
        <v>420</v>
      </c>
      <c r="D131" s="4" t="s">
        <v>16</v>
      </c>
      <c r="E131" s="21" t="s">
        <v>420</v>
      </c>
      <c r="F131" s="22" t="s">
        <v>427</v>
      </c>
      <c r="G131" s="19">
        <v>36366075.340000004</v>
      </c>
      <c r="H131" s="4" t="s">
        <v>98</v>
      </c>
    </row>
    <row r="132" spans="1:12">
      <c r="A132" s="1" t="s">
        <v>12</v>
      </c>
      <c r="B132" s="1" t="s">
        <v>145</v>
      </c>
      <c r="C132" s="4"/>
      <c r="D132" s="4"/>
      <c r="E132" s="4"/>
      <c r="F132" s="4"/>
      <c r="G132" s="19">
        <f>+G133</f>
        <v>3566438445.3000002</v>
      </c>
      <c r="H132" s="4"/>
    </row>
    <row r="133" spans="1:12" ht="25.5">
      <c r="A133" s="1" t="s">
        <v>14</v>
      </c>
      <c r="B133" s="4" t="s">
        <v>146</v>
      </c>
      <c r="C133" s="21" t="s">
        <v>442</v>
      </c>
      <c r="D133" s="26" t="s">
        <v>443</v>
      </c>
      <c r="E133" s="21" t="s">
        <v>442</v>
      </c>
      <c r="F133" s="26" t="s">
        <v>443</v>
      </c>
      <c r="G133" s="19">
        <v>3566438445.3000002</v>
      </c>
      <c r="H133" s="4" t="s">
        <v>88</v>
      </c>
      <c r="J133" s="2">
        <v>3566438445.3000002</v>
      </c>
      <c r="K133" s="9">
        <f>+G133-J133</f>
        <v>0</v>
      </c>
      <c r="L133" s="3" t="s">
        <v>147</v>
      </c>
    </row>
    <row r="134" spans="1:12">
      <c r="A134" s="1" t="s">
        <v>12</v>
      </c>
      <c r="B134" s="1" t="s">
        <v>148</v>
      </c>
      <c r="C134" s="4"/>
      <c r="D134" s="4"/>
      <c r="E134" s="4"/>
      <c r="F134" s="4"/>
      <c r="G134" s="19">
        <f>SUBTOTAL(9,G135:G140)</f>
        <v>890088860.8499999</v>
      </c>
      <c r="H134" s="4"/>
    </row>
    <row r="135" spans="1:12" ht="38.25">
      <c r="A135" s="1" t="s">
        <v>14</v>
      </c>
      <c r="B135" s="4" t="s">
        <v>149</v>
      </c>
      <c r="C135" s="21" t="s">
        <v>444</v>
      </c>
      <c r="D135" s="4" t="s">
        <v>123</v>
      </c>
      <c r="E135" s="21" t="s">
        <v>444</v>
      </c>
      <c r="F135" s="22" t="s">
        <v>445</v>
      </c>
      <c r="G135" s="19">
        <v>170000000</v>
      </c>
      <c r="H135" s="4" t="s">
        <v>88</v>
      </c>
    </row>
    <row r="136" spans="1:12" ht="38.25">
      <c r="A136" s="1" t="s">
        <v>14</v>
      </c>
      <c r="B136" s="4" t="s">
        <v>150</v>
      </c>
      <c r="C136" s="21" t="s">
        <v>444</v>
      </c>
      <c r="D136" s="4" t="s">
        <v>123</v>
      </c>
      <c r="E136" s="21" t="s">
        <v>444</v>
      </c>
      <c r="F136" s="22" t="s">
        <v>445</v>
      </c>
      <c r="G136" s="19">
        <v>170000000</v>
      </c>
      <c r="H136" s="4" t="s">
        <v>88</v>
      </c>
    </row>
    <row r="137" spans="1:12" ht="38.25">
      <c r="A137" s="1" t="s">
        <v>14</v>
      </c>
      <c r="B137" s="4" t="s">
        <v>150</v>
      </c>
      <c r="C137" s="4"/>
      <c r="D137" s="4" t="s">
        <v>151</v>
      </c>
      <c r="E137" s="4"/>
      <c r="F137" s="4"/>
      <c r="G137" s="19">
        <v>12209914.5</v>
      </c>
      <c r="H137" s="4" t="s">
        <v>88</v>
      </c>
      <c r="J137" s="2">
        <v>12209914.5</v>
      </c>
      <c r="K137" s="9">
        <f>+J137-G137</f>
        <v>0</v>
      </c>
    </row>
    <row r="138" spans="1:12" ht="38.25">
      <c r="A138" s="1" t="s">
        <v>14</v>
      </c>
      <c r="B138" s="4" t="s">
        <v>152</v>
      </c>
      <c r="C138" s="21" t="s">
        <v>444</v>
      </c>
      <c r="D138" s="4" t="s">
        <v>123</v>
      </c>
      <c r="E138" s="21" t="s">
        <v>444</v>
      </c>
      <c r="F138" s="22" t="s">
        <v>445</v>
      </c>
      <c r="G138" s="19">
        <v>170000000</v>
      </c>
      <c r="H138" s="4" t="s">
        <v>88</v>
      </c>
    </row>
    <row r="139" spans="1:12" ht="38.25">
      <c r="A139" s="1" t="s">
        <v>14</v>
      </c>
      <c r="B139" s="4" t="s">
        <v>153</v>
      </c>
      <c r="C139" s="21" t="s">
        <v>444</v>
      </c>
      <c r="D139" s="4" t="s">
        <v>123</v>
      </c>
      <c r="E139" s="21" t="s">
        <v>444</v>
      </c>
      <c r="F139" s="22" t="s">
        <v>445</v>
      </c>
      <c r="G139" s="19">
        <v>197878946.3499999</v>
      </c>
      <c r="H139" s="4" t="s">
        <v>88</v>
      </c>
    </row>
    <row r="140" spans="1:12" ht="38.25">
      <c r="A140" s="1" t="s">
        <v>14</v>
      </c>
      <c r="B140" s="4" t="s">
        <v>154</v>
      </c>
      <c r="C140" s="21" t="s">
        <v>444</v>
      </c>
      <c r="D140" s="4" t="s">
        <v>123</v>
      </c>
      <c r="E140" s="21" t="s">
        <v>444</v>
      </c>
      <c r="F140" s="22" t="s">
        <v>445</v>
      </c>
      <c r="G140" s="19">
        <v>170000000</v>
      </c>
      <c r="H140" s="4" t="s">
        <v>88</v>
      </c>
    </row>
    <row r="141" spans="1:12" ht="25.5">
      <c r="A141" s="1" t="s">
        <v>10</v>
      </c>
      <c r="B141" s="1" t="s">
        <v>155</v>
      </c>
      <c r="C141" s="4"/>
      <c r="D141" s="4"/>
      <c r="E141" s="4"/>
      <c r="F141" s="4"/>
      <c r="G141" s="19">
        <v>1840536036.6500001</v>
      </c>
      <c r="H141" s="4"/>
    </row>
    <row r="142" spans="1:12">
      <c r="A142" s="1" t="s">
        <v>12</v>
      </c>
      <c r="B142" s="1" t="s">
        <v>156</v>
      </c>
      <c r="C142" s="4"/>
      <c r="D142" s="4"/>
      <c r="E142" s="4"/>
      <c r="F142" s="4"/>
      <c r="G142" s="19">
        <f>SUBTOTAL(9,G143:G147)</f>
        <v>473000000</v>
      </c>
      <c r="H142" s="4"/>
    </row>
    <row r="143" spans="1:12" ht="25.5">
      <c r="A143" s="1" t="s">
        <v>14</v>
      </c>
      <c r="B143" s="4" t="s">
        <v>157</v>
      </c>
      <c r="C143" s="21" t="s">
        <v>420</v>
      </c>
      <c r="D143" s="4" t="s">
        <v>16</v>
      </c>
      <c r="E143" s="21" t="s">
        <v>420</v>
      </c>
      <c r="F143" s="22" t="s">
        <v>427</v>
      </c>
      <c r="G143" s="19">
        <v>100000000</v>
      </c>
      <c r="H143" s="4" t="s">
        <v>88</v>
      </c>
    </row>
    <row r="144" spans="1:12" ht="38.25">
      <c r="A144" s="1" t="s">
        <v>14</v>
      </c>
      <c r="B144" s="4" t="s">
        <v>158</v>
      </c>
      <c r="C144" s="21" t="s">
        <v>420</v>
      </c>
      <c r="D144" s="4" t="s">
        <v>16</v>
      </c>
      <c r="E144" s="21" t="s">
        <v>420</v>
      </c>
      <c r="F144" s="22" t="s">
        <v>427</v>
      </c>
      <c r="G144" s="19">
        <v>156000000</v>
      </c>
      <c r="H144" s="4" t="s">
        <v>98</v>
      </c>
    </row>
    <row r="145" spans="1:11" ht="38.25">
      <c r="A145" s="1" t="s">
        <v>14</v>
      </c>
      <c r="B145" s="4" t="s">
        <v>159</v>
      </c>
      <c r="C145" s="21" t="s">
        <v>420</v>
      </c>
      <c r="D145" s="4" t="s">
        <v>16</v>
      </c>
      <c r="E145" s="21" t="s">
        <v>420</v>
      </c>
      <c r="F145" s="22" t="s">
        <v>427</v>
      </c>
      <c r="G145" s="19">
        <v>60000000</v>
      </c>
      <c r="H145" s="4" t="s">
        <v>103</v>
      </c>
    </row>
    <row r="146" spans="1:11" ht="38.25">
      <c r="A146" s="1" t="s">
        <v>14</v>
      </c>
      <c r="B146" s="4" t="s">
        <v>160</v>
      </c>
      <c r="C146" s="21" t="s">
        <v>420</v>
      </c>
      <c r="D146" s="4" t="s">
        <v>16</v>
      </c>
      <c r="E146" s="21" t="s">
        <v>420</v>
      </c>
      <c r="F146" s="22" t="s">
        <v>427</v>
      </c>
      <c r="G146" s="19">
        <v>125000000</v>
      </c>
      <c r="H146" s="4" t="s">
        <v>98</v>
      </c>
    </row>
    <row r="147" spans="1:11" ht="38.25">
      <c r="A147" s="1" t="s">
        <v>14</v>
      </c>
      <c r="B147" s="4" t="s">
        <v>161</v>
      </c>
      <c r="C147" s="21" t="s">
        <v>420</v>
      </c>
      <c r="D147" s="4" t="s">
        <v>16</v>
      </c>
      <c r="E147" s="21" t="s">
        <v>420</v>
      </c>
      <c r="F147" s="22" t="s">
        <v>427</v>
      </c>
      <c r="G147" s="19">
        <v>32000000</v>
      </c>
      <c r="H147" s="4" t="s">
        <v>98</v>
      </c>
    </row>
    <row r="148" spans="1:11">
      <c r="A148" s="1" t="s">
        <v>12</v>
      </c>
      <c r="B148" s="1" t="s">
        <v>162</v>
      </c>
      <c r="C148" s="4"/>
      <c r="D148" s="4"/>
      <c r="E148" s="4"/>
      <c r="F148" s="4"/>
      <c r="G148" s="19">
        <f>+G149</f>
        <v>737536036.64999998</v>
      </c>
      <c r="H148" s="4"/>
    </row>
    <row r="149" spans="1:11" ht="25.5">
      <c r="A149" s="1" t="s">
        <v>14</v>
      </c>
      <c r="B149" s="4" t="s">
        <v>163</v>
      </c>
      <c r="C149" s="4"/>
      <c r="D149" s="4" t="s">
        <v>164</v>
      </c>
      <c r="E149" s="4"/>
      <c r="F149" s="4"/>
      <c r="G149" s="19">
        <v>737536036.64999998</v>
      </c>
      <c r="H149" s="4" t="s">
        <v>88</v>
      </c>
      <c r="J149" s="2">
        <v>737536036.64810848</v>
      </c>
      <c r="K149" s="9">
        <f>+J149-G149</f>
        <v>-1.8914937973022461E-3</v>
      </c>
    </row>
    <row r="150" spans="1:11">
      <c r="A150" s="1" t="s">
        <v>12</v>
      </c>
      <c r="B150" s="1" t="s">
        <v>165</v>
      </c>
      <c r="C150" s="4"/>
      <c r="D150" s="4"/>
      <c r="E150" s="4"/>
      <c r="F150" s="4"/>
      <c r="G150" s="19">
        <f>+G151</f>
        <v>50000000</v>
      </c>
      <c r="H150" s="4"/>
    </row>
    <row r="151" spans="1:11" ht="25.5">
      <c r="A151" s="1" t="s">
        <v>14</v>
      </c>
      <c r="B151" s="4" t="s">
        <v>166</v>
      </c>
      <c r="C151" s="21" t="s">
        <v>420</v>
      </c>
      <c r="D151" s="4" t="s">
        <v>16</v>
      </c>
      <c r="E151" s="21" t="s">
        <v>420</v>
      </c>
      <c r="F151" s="22" t="s">
        <v>427</v>
      </c>
      <c r="G151" s="19">
        <v>50000000</v>
      </c>
      <c r="H151" s="4" t="s">
        <v>88</v>
      </c>
    </row>
    <row r="152" spans="1:11">
      <c r="A152" s="1" t="s">
        <v>12</v>
      </c>
      <c r="B152" s="1" t="s">
        <v>81</v>
      </c>
      <c r="C152" s="4"/>
      <c r="D152" s="4"/>
      <c r="E152" s="4"/>
      <c r="F152" s="4"/>
      <c r="G152" s="19">
        <f>SUBTOTAL(9,G153:G156)</f>
        <v>480000000</v>
      </c>
      <c r="H152" s="4"/>
    </row>
    <row r="153" spans="1:11" ht="38.25">
      <c r="A153" s="1" t="s">
        <v>14</v>
      </c>
      <c r="B153" s="4" t="s">
        <v>167</v>
      </c>
      <c r="C153" s="21" t="s">
        <v>420</v>
      </c>
      <c r="D153" s="4" t="s">
        <v>16</v>
      </c>
      <c r="E153" s="21" t="s">
        <v>420</v>
      </c>
      <c r="F153" s="22" t="s">
        <v>427</v>
      </c>
      <c r="G153" s="19">
        <v>40000000</v>
      </c>
      <c r="H153" s="4" t="s">
        <v>88</v>
      </c>
    </row>
    <row r="154" spans="1:11" ht="38.25">
      <c r="A154" s="1" t="s">
        <v>14</v>
      </c>
      <c r="B154" s="4" t="s">
        <v>168</v>
      </c>
      <c r="C154" s="21" t="s">
        <v>420</v>
      </c>
      <c r="D154" s="4" t="s">
        <v>16</v>
      </c>
      <c r="E154" s="21" t="s">
        <v>420</v>
      </c>
      <c r="F154" s="22" t="s">
        <v>427</v>
      </c>
      <c r="G154" s="19">
        <v>120000000</v>
      </c>
      <c r="H154" s="4" t="s">
        <v>88</v>
      </c>
    </row>
    <row r="155" spans="1:11" ht="38.25">
      <c r="A155" s="1" t="s">
        <v>14</v>
      </c>
      <c r="B155" s="4" t="s">
        <v>169</v>
      </c>
      <c r="C155" s="21" t="s">
        <v>420</v>
      </c>
      <c r="D155" s="4" t="s">
        <v>16</v>
      </c>
      <c r="E155" s="21" t="s">
        <v>420</v>
      </c>
      <c r="F155" s="22" t="s">
        <v>427</v>
      </c>
      <c r="G155" s="19">
        <v>120000000</v>
      </c>
      <c r="H155" s="4" t="s">
        <v>88</v>
      </c>
    </row>
    <row r="156" spans="1:11" ht="38.25">
      <c r="A156" s="1" t="s">
        <v>14</v>
      </c>
      <c r="B156" s="4" t="s">
        <v>170</v>
      </c>
      <c r="C156" s="21" t="s">
        <v>420</v>
      </c>
      <c r="D156" s="4" t="s">
        <v>16</v>
      </c>
      <c r="E156" s="21" t="s">
        <v>420</v>
      </c>
      <c r="F156" s="22" t="s">
        <v>427</v>
      </c>
      <c r="G156" s="19">
        <v>200000000</v>
      </c>
      <c r="H156" s="4" t="s">
        <v>88</v>
      </c>
    </row>
    <row r="157" spans="1:11">
      <c r="A157" s="1" t="s">
        <v>12</v>
      </c>
      <c r="B157" s="1" t="s">
        <v>171</v>
      </c>
      <c r="C157" s="4"/>
      <c r="D157" s="4"/>
      <c r="E157" s="4"/>
      <c r="F157" s="4"/>
      <c r="G157" s="19">
        <f>+G158</f>
        <v>20000000</v>
      </c>
      <c r="H157" s="4"/>
    </row>
    <row r="158" spans="1:11" ht="25.5">
      <c r="A158" s="1" t="s">
        <v>14</v>
      </c>
      <c r="B158" s="4" t="s">
        <v>172</v>
      </c>
      <c r="C158" s="21" t="s">
        <v>420</v>
      </c>
      <c r="D158" s="4" t="s">
        <v>16</v>
      </c>
      <c r="E158" s="21" t="s">
        <v>420</v>
      </c>
      <c r="F158" s="22" t="s">
        <v>427</v>
      </c>
      <c r="G158" s="19">
        <v>20000000</v>
      </c>
      <c r="H158" s="4" t="s">
        <v>98</v>
      </c>
    </row>
    <row r="159" spans="1:11">
      <c r="A159" s="1" t="s">
        <v>12</v>
      </c>
      <c r="B159" s="1" t="s">
        <v>173</v>
      </c>
      <c r="C159" s="4"/>
      <c r="D159" s="4"/>
      <c r="E159" s="4"/>
      <c r="F159" s="4"/>
      <c r="G159" s="19">
        <f>+G160</f>
        <v>20000000</v>
      </c>
      <c r="H159" s="4"/>
    </row>
    <row r="160" spans="1:11" ht="25.5">
      <c r="A160" s="1" t="s">
        <v>14</v>
      </c>
      <c r="B160" s="4" t="s">
        <v>174</v>
      </c>
      <c r="C160" s="21" t="s">
        <v>420</v>
      </c>
      <c r="D160" s="4" t="s">
        <v>16</v>
      </c>
      <c r="E160" s="21" t="s">
        <v>420</v>
      </c>
      <c r="F160" s="22" t="s">
        <v>427</v>
      </c>
      <c r="G160" s="19">
        <v>20000000</v>
      </c>
      <c r="H160" s="4" t="s">
        <v>98</v>
      </c>
    </row>
    <row r="161" spans="1:12">
      <c r="A161" s="1" t="s">
        <v>12</v>
      </c>
      <c r="B161" s="1" t="s">
        <v>175</v>
      </c>
      <c r="C161" s="4"/>
      <c r="D161" s="4"/>
      <c r="E161" s="4"/>
      <c r="F161" s="4"/>
      <c r="G161" s="19">
        <f>+G162</f>
        <v>39633924.6582404</v>
      </c>
      <c r="H161" s="4"/>
    </row>
    <row r="162" spans="1:12" ht="25.5">
      <c r="A162" s="1" t="s">
        <v>14</v>
      </c>
      <c r="B162" s="4" t="s">
        <v>174</v>
      </c>
      <c r="C162" s="21" t="s">
        <v>420</v>
      </c>
      <c r="D162" s="4" t="s">
        <v>16</v>
      </c>
      <c r="E162" s="21" t="s">
        <v>420</v>
      </c>
      <c r="F162" s="22" t="s">
        <v>427</v>
      </c>
      <c r="G162" s="25">
        <f>60000000-20366075.3417596</f>
        <v>39633924.6582404</v>
      </c>
      <c r="H162" s="4" t="s">
        <v>98</v>
      </c>
    </row>
    <row r="163" spans="1:12">
      <c r="A163" s="1" t="s">
        <v>10</v>
      </c>
      <c r="B163" s="1" t="s">
        <v>176</v>
      </c>
      <c r="C163" s="4"/>
      <c r="D163" s="4"/>
      <c r="E163" s="4"/>
      <c r="F163" s="4"/>
      <c r="G163" s="19">
        <v>1671989110.7880001</v>
      </c>
      <c r="H163" s="4"/>
    </row>
    <row r="164" spans="1:12">
      <c r="A164" s="1" t="s">
        <v>12</v>
      </c>
      <c r="B164" s="1" t="s">
        <v>81</v>
      </c>
      <c r="C164" s="4"/>
      <c r="D164" s="4"/>
      <c r="E164" s="4"/>
      <c r="F164" s="4"/>
      <c r="G164" s="19">
        <f>SUBTOTAL(9,G165:G166)</f>
        <v>145159055.5</v>
      </c>
      <c r="H164" s="4"/>
    </row>
    <row r="165" spans="1:12" ht="38.25">
      <c r="A165" s="1" t="s">
        <v>14</v>
      </c>
      <c r="B165" s="4" t="s">
        <v>177</v>
      </c>
      <c r="C165" s="23" t="s">
        <v>423</v>
      </c>
      <c r="D165" s="4" t="s">
        <v>178</v>
      </c>
      <c r="E165" s="23" t="s">
        <v>423</v>
      </c>
      <c r="F165" s="24" t="s">
        <v>424</v>
      </c>
      <c r="G165" s="19">
        <v>50000000</v>
      </c>
      <c r="H165" s="4" t="s">
        <v>88</v>
      </c>
      <c r="J165" s="2">
        <v>50000000</v>
      </c>
      <c r="K165" s="9">
        <f>+G165-J165</f>
        <v>0</v>
      </c>
    </row>
    <row r="166" spans="1:12" ht="38.25">
      <c r="A166" s="1" t="s">
        <v>14</v>
      </c>
      <c r="B166" s="4" t="s">
        <v>179</v>
      </c>
      <c r="C166" s="23" t="s">
        <v>425</v>
      </c>
      <c r="D166" s="4" t="s">
        <v>180</v>
      </c>
      <c r="E166" s="23" t="s">
        <v>425</v>
      </c>
      <c r="F166" s="24" t="s">
        <v>426</v>
      </c>
      <c r="G166" s="19">
        <v>95159055.5</v>
      </c>
      <c r="H166" s="4" t="s">
        <v>88</v>
      </c>
    </row>
    <row r="167" spans="1:12">
      <c r="A167" s="1" t="s">
        <v>12</v>
      </c>
      <c r="B167" s="1" t="s">
        <v>181</v>
      </c>
      <c r="C167" s="4"/>
      <c r="D167" s="4"/>
      <c r="E167" s="4"/>
      <c r="F167" s="4"/>
      <c r="G167" s="19">
        <v>1008757411.288</v>
      </c>
      <c r="H167" s="4"/>
    </row>
    <row r="168" spans="1:12" ht="51">
      <c r="A168" s="1" t="s">
        <v>14</v>
      </c>
      <c r="B168" s="4" t="s">
        <v>182</v>
      </c>
      <c r="C168" s="21" t="s">
        <v>449</v>
      </c>
      <c r="D168" s="4" t="s">
        <v>183</v>
      </c>
      <c r="E168" s="21" t="s">
        <v>449</v>
      </c>
      <c r="F168" s="22" t="s">
        <v>450</v>
      </c>
      <c r="G168" s="19">
        <v>954790831.28799999</v>
      </c>
      <c r="H168" s="4" t="s">
        <v>88</v>
      </c>
      <c r="J168" s="2">
        <v>954790831.28799999</v>
      </c>
      <c r="K168" s="9">
        <f>+G168-J168</f>
        <v>0</v>
      </c>
    </row>
    <row r="169" spans="1:12" ht="51">
      <c r="A169" s="1" t="s">
        <v>14</v>
      </c>
      <c r="B169" s="4" t="s">
        <v>182</v>
      </c>
      <c r="C169" s="4"/>
      <c r="D169" s="4" t="s">
        <v>184</v>
      </c>
      <c r="E169" s="4"/>
      <c r="F169" s="4"/>
      <c r="G169" s="19">
        <v>9831397</v>
      </c>
      <c r="H169" s="4" t="s">
        <v>88</v>
      </c>
      <c r="J169" s="2">
        <v>9831397</v>
      </c>
      <c r="K169" s="9">
        <f>+J169-G169</f>
        <v>0</v>
      </c>
    </row>
    <row r="170" spans="1:12" ht="51">
      <c r="A170" s="1" t="s">
        <v>14</v>
      </c>
      <c r="B170" s="4" t="s">
        <v>182</v>
      </c>
      <c r="C170" s="4"/>
      <c r="D170" s="4" t="s">
        <v>185</v>
      </c>
      <c r="E170" s="4"/>
      <c r="F170" s="4"/>
      <c r="G170" s="19">
        <v>44135183</v>
      </c>
      <c r="H170" s="4" t="s">
        <v>88</v>
      </c>
      <c r="J170" s="2">
        <v>44135183</v>
      </c>
      <c r="K170" s="9">
        <f>+J170-G170</f>
        <v>0</v>
      </c>
    </row>
    <row r="171" spans="1:12">
      <c r="A171" s="1" t="s">
        <v>12</v>
      </c>
      <c r="B171" s="1" t="s">
        <v>186</v>
      </c>
      <c r="C171" s="4"/>
      <c r="D171" s="4"/>
      <c r="E171" s="4"/>
      <c r="F171" s="4"/>
      <c r="G171" s="19">
        <v>40000000</v>
      </c>
      <c r="H171" s="4"/>
    </row>
    <row r="172" spans="1:12" ht="25.5">
      <c r="A172" s="1" t="s">
        <v>14</v>
      </c>
      <c r="B172" s="4" t="s">
        <v>187</v>
      </c>
      <c r="C172" s="23" t="s">
        <v>425</v>
      </c>
      <c r="D172" s="4" t="s">
        <v>180</v>
      </c>
      <c r="E172" s="23" t="s">
        <v>425</v>
      </c>
      <c r="F172" s="24" t="s">
        <v>426</v>
      </c>
      <c r="G172" s="19">
        <v>40000000</v>
      </c>
      <c r="H172" s="4" t="s">
        <v>88</v>
      </c>
      <c r="J172" s="9">
        <f>+G166+G172+G174</f>
        <v>235159055.5</v>
      </c>
      <c r="K172" s="2">
        <v>235159055.5035153</v>
      </c>
      <c r="L172" s="9">
        <f>+J172-K172</f>
        <v>-3.5153031349182129E-3</v>
      </c>
    </row>
    <row r="173" spans="1:12">
      <c r="A173" s="1" t="s">
        <v>12</v>
      </c>
      <c r="B173" s="1" t="s">
        <v>188</v>
      </c>
      <c r="C173" s="4"/>
      <c r="D173" s="4"/>
      <c r="E173" s="4"/>
      <c r="F173" s="4"/>
      <c r="G173" s="19">
        <v>128072644</v>
      </c>
      <c r="H173" s="4"/>
    </row>
    <row r="174" spans="1:12">
      <c r="A174" s="1" t="s">
        <v>14</v>
      </c>
      <c r="B174" s="4" t="s">
        <v>189</v>
      </c>
      <c r="C174" s="23" t="s">
        <v>425</v>
      </c>
      <c r="D174" s="4" t="s">
        <v>180</v>
      </c>
      <c r="E174" s="23" t="s">
        <v>425</v>
      </c>
      <c r="F174" s="24" t="s">
        <v>426</v>
      </c>
      <c r="G174" s="19">
        <v>100000000</v>
      </c>
      <c r="H174" s="4" t="s">
        <v>88</v>
      </c>
    </row>
    <row r="175" spans="1:12">
      <c r="A175" s="1" t="s">
        <v>14</v>
      </c>
      <c r="B175" s="4" t="s">
        <v>189</v>
      </c>
      <c r="C175" s="21" t="s">
        <v>420</v>
      </c>
      <c r="D175" s="4" t="s">
        <v>16</v>
      </c>
      <c r="E175" s="21" t="s">
        <v>420</v>
      </c>
      <c r="F175" s="22" t="s">
        <v>427</v>
      </c>
      <c r="G175" s="19">
        <v>20000000</v>
      </c>
      <c r="H175" s="4" t="s">
        <v>88</v>
      </c>
    </row>
    <row r="176" spans="1:12" ht="25.5">
      <c r="A176" s="1" t="s">
        <v>14</v>
      </c>
      <c r="B176" s="4" t="s">
        <v>189</v>
      </c>
      <c r="C176" s="4"/>
      <c r="D176" s="4" t="s">
        <v>190</v>
      </c>
      <c r="E176" s="4"/>
      <c r="F176" s="4"/>
      <c r="G176" s="19">
        <v>8072644</v>
      </c>
      <c r="H176" s="4" t="s">
        <v>88</v>
      </c>
      <c r="J176" s="2">
        <v>8072644</v>
      </c>
      <c r="K176" s="9">
        <f>+J176-G176</f>
        <v>0</v>
      </c>
    </row>
    <row r="177" spans="1:8">
      <c r="A177" s="1" t="s">
        <v>12</v>
      </c>
      <c r="B177" s="1" t="s">
        <v>191</v>
      </c>
      <c r="C177" s="4"/>
      <c r="D177" s="4"/>
      <c r="E177" s="4"/>
      <c r="F177" s="4"/>
      <c r="G177" s="19">
        <v>100000000</v>
      </c>
      <c r="H177" s="4"/>
    </row>
    <row r="178" spans="1:8" ht="25.5">
      <c r="A178" s="1" t="s">
        <v>14</v>
      </c>
      <c r="B178" s="4" t="s">
        <v>192</v>
      </c>
      <c r="C178" s="21" t="s">
        <v>420</v>
      </c>
      <c r="D178" s="4" t="s">
        <v>16</v>
      </c>
      <c r="E178" s="21" t="s">
        <v>420</v>
      </c>
      <c r="F178" s="22" t="s">
        <v>427</v>
      </c>
      <c r="G178" s="19">
        <v>100000000</v>
      </c>
      <c r="H178" s="4" t="s">
        <v>88</v>
      </c>
    </row>
    <row r="179" spans="1:8" ht="25.5">
      <c r="A179" s="1" t="s">
        <v>12</v>
      </c>
      <c r="B179" s="1" t="s">
        <v>193</v>
      </c>
      <c r="C179" s="4"/>
      <c r="D179" s="4"/>
      <c r="E179" s="4"/>
      <c r="F179" s="4"/>
      <c r="G179" s="19">
        <v>250000000</v>
      </c>
      <c r="H179" s="4"/>
    </row>
    <row r="180" spans="1:8" ht="25.5">
      <c r="A180" s="1" t="s">
        <v>14</v>
      </c>
      <c r="B180" s="4" t="s">
        <v>194</v>
      </c>
      <c r="C180" s="21" t="s">
        <v>420</v>
      </c>
      <c r="D180" s="4" t="s">
        <v>16</v>
      </c>
      <c r="E180" s="21" t="s">
        <v>420</v>
      </c>
      <c r="F180" s="22" t="s">
        <v>427</v>
      </c>
      <c r="G180" s="19">
        <v>150000000</v>
      </c>
      <c r="H180" s="4" t="s">
        <v>88</v>
      </c>
    </row>
    <row r="181" spans="1:8" ht="38.25">
      <c r="A181" s="1" t="s">
        <v>14</v>
      </c>
      <c r="B181" s="4" t="s">
        <v>195</v>
      </c>
      <c r="C181" s="21" t="s">
        <v>420</v>
      </c>
      <c r="D181" s="4" t="s">
        <v>16</v>
      </c>
      <c r="E181" s="21" t="s">
        <v>420</v>
      </c>
      <c r="F181" s="22" t="s">
        <v>427</v>
      </c>
      <c r="G181" s="19">
        <v>100000000</v>
      </c>
      <c r="H181" s="4" t="s">
        <v>88</v>
      </c>
    </row>
    <row r="182" spans="1:8" ht="25.5">
      <c r="A182" s="1" t="s">
        <v>10</v>
      </c>
      <c r="B182" s="1" t="s">
        <v>196</v>
      </c>
      <c r="C182" s="4"/>
      <c r="D182" s="4"/>
      <c r="E182" s="4"/>
      <c r="F182" s="4"/>
      <c r="G182" s="19">
        <v>1995599000.2</v>
      </c>
      <c r="H182" s="4"/>
    </row>
    <row r="183" spans="1:8">
      <c r="A183" s="1" t="s">
        <v>12</v>
      </c>
      <c r="B183" s="1" t="s">
        <v>197</v>
      </c>
      <c r="C183" s="4"/>
      <c r="D183" s="4"/>
      <c r="E183" s="4"/>
      <c r="F183" s="4"/>
      <c r="G183" s="19">
        <v>150000000</v>
      </c>
      <c r="H183" s="4"/>
    </row>
    <row r="184" spans="1:8" ht="38.25">
      <c r="A184" s="1" t="s">
        <v>14</v>
      </c>
      <c r="B184" s="4" t="s">
        <v>198</v>
      </c>
      <c r="C184" s="21" t="s">
        <v>420</v>
      </c>
      <c r="D184" s="4" t="s">
        <v>16</v>
      </c>
      <c r="E184" s="21" t="s">
        <v>420</v>
      </c>
      <c r="F184" s="22" t="s">
        <v>427</v>
      </c>
      <c r="G184" s="19">
        <v>150000000</v>
      </c>
      <c r="H184" s="4" t="s">
        <v>199</v>
      </c>
    </row>
    <row r="185" spans="1:8">
      <c r="A185" s="1" t="s">
        <v>12</v>
      </c>
      <c r="B185" s="1" t="s">
        <v>200</v>
      </c>
      <c r="C185" s="4"/>
      <c r="D185" s="4"/>
      <c r="E185" s="4"/>
      <c r="F185" s="4"/>
      <c r="G185" s="19">
        <v>500000000</v>
      </c>
      <c r="H185" s="4"/>
    </row>
    <row r="186" spans="1:8" ht="25.5">
      <c r="A186" s="1" t="s">
        <v>14</v>
      </c>
      <c r="B186" s="4" t="s">
        <v>201</v>
      </c>
      <c r="C186" s="21" t="s">
        <v>420</v>
      </c>
      <c r="D186" s="4" t="s">
        <v>16</v>
      </c>
      <c r="E186" s="21" t="s">
        <v>420</v>
      </c>
      <c r="F186" s="22" t="s">
        <v>427</v>
      </c>
      <c r="G186" s="19">
        <v>500000000</v>
      </c>
      <c r="H186" s="4" t="s">
        <v>199</v>
      </c>
    </row>
    <row r="187" spans="1:8">
      <c r="A187" s="1" t="s">
        <v>12</v>
      </c>
      <c r="B187" s="1" t="s">
        <v>202</v>
      </c>
      <c r="C187" s="4"/>
      <c r="D187" s="4"/>
      <c r="E187" s="4"/>
      <c r="F187" s="4"/>
      <c r="G187" s="19">
        <v>167000000</v>
      </c>
      <c r="H187" s="4"/>
    </row>
    <row r="188" spans="1:8" ht="25.5">
      <c r="A188" s="1" t="s">
        <v>14</v>
      </c>
      <c r="B188" s="4" t="s">
        <v>203</v>
      </c>
      <c r="C188" s="21" t="s">
        <v>420</v>
      </c>
      <c r="D188" s="4" t="s">
        <v>16</v>
      </c>
      <c r="E188" s="21" t="s">
        <v>420</v>
      </c>
      <c r="F188" s="22" t="s">
        <v>427</v>
      </c>
      <c r="G188" s="19">
        <v>20000000</v>
      </c>
      <c r="H188" s="4" t="s">
        <v>204</v>
      </c>
    </row>
    <row r="189" spans="1:8" ht="25.5">
      <c r="A189" s="1" t="s">
        <v>14</v>
      </c>
      <c r="B189" s="4" t="s">
        <v>205</v>
      </c>
      <c r="C189" s="21" t="s">
        <v>420</v>
      </c>
      <c r="D189" s="4" t="s">
        <v>16</v>
      </c>
      <c r="E189" s="21" t="s">
        <v>420</v>
      </c>
      <c r="F189" s="22" t="s">
        <v>427</v>
      </c>
      <c r="G189" s="19">
        <v>147000000</v>
      </c>
      <c r="H189" s="4" t="s">
        <v>103</v>
      </c>
    </row>
    <row r="190" spans="1:8">
      <c r="A190" s="1" t="s">
        <v>12</v>
      </c>
      <c r="B190" s="1" t="s">
        <v>188</v>
      </c>
      <c r="C190" s="4"/>
      <c r="D190" s="4"/>
      <c r="E190" s="4"/>
      <c r="F190" s="4"/>
      <c r="G190" s="19">
        <v>25000000</v>
      </c>
      <c r="H190" s="4"/>
    </row>
    <row r="191" spans="1:8" ht="25.5">
      <c r="A191" s="1" t="s">
        <v>14</v>
      </c>
      <c r="B191" s="4" t="s">
        <v>206</v>
      </c>
      <c r="C191" s="21" t="s">
        <v>420</v>
      </c>
      <c r="D191" s="4" t="s">
        <v>16</v>
      </c>
      <c r="E191" s="21" t="s">
        <v>420</v>
      </c>
      <c r="F191" s="22" t="s">
        <v>427</v>
      </c>
      <c r="G191" s="19">
        <v>25000000</v>
      </c>
      <c r="H191" s="4" t="s">
        <v>103</v>
      </c>
    </row>
    <row r="192" spans="1:8">
      <c r="A192" s="1" t="s">
        <v>12</v>
      </c>
      <c r="B192" s="1" t="s">
        <v>171</v>
      </c>
      <c r="C192" s="4"/>
      <c r="D192" s="4"/>
      <c r="E192" s="4"/>
      <c r="F192" s="4"/>
      <c r="G192" s="19">
        <v>150000000</v>
      </c>
      <c r="H192" s="4"/>
    </row>
    <row r="193" spans="1:11" ht="38.25">
      <c r="A193" s="1" t="s">
        <v>14</v>
      </c>
      <c r="B193" s="4" t="s">
        <v>207</v>
      </c>
      <c r="C193" s="21" t="s">
        <v>420</v>
      </c>
      <c r="D193" s="4" t="s">
        <v>16</v>
      </c>
      <c r="E193" s="21" t="s">
        <v>420</v>
      </c>
      <c r="F193" s="22" t="s">
        <v>427</v>
      </c>
      <c r="G193" s="19">
        <v>150000000</v>
      </c>
      <c r="H193" s="4" t="s">
        <v>208</v>
      </c>
    </row>
    <row r="194" spans="1:11">
      <c r="A194" s="1" t="s">
        <v>12</v>
      </c>
      <c r="B194" s="1" t="s">
        <v>81</v>
      </c>
      <c r="C194" s="4"/>
      <c r="D194" s="4"/>
      <c r="E194" s="4"/>
      <c r="F194" s="4"/>
      <c r="G194" s="19">
        <v>553599000.20000005</v>
      </c>
      <c r="H194" s="4"/>
    </row>
    <row r="195" spans="1:11" ht="38.25">
      <c r="A195" s="1" t="s">
        <v>14</v>
      </c>
      <c r="B195" s="4" t="s">
        <v>207</v>
      </c>
      <c r="C195" s="21" t="s">
        <v>420</v>
      </c>
      <c r="D195" s="4" t="s">
        <v>16</v>
      </c>
      <c r="E195" s="21" t="s">
        <v>420</v>
      </c>
      <c r="F195" s="22" t="s">
        <v>427</v>
      </c>
      <c r="G195" s="19">
        <v>235599000.19999999</v>
      </c>
      <c r="H195" s="4" t="s">
        <v>208</v>
      </c>
    </row>
    <row r="196" spans="1:11" ht="38.25">
      <c r="A196" s="1" t="s">
        <v>14</v>
      </c>
      <c r="B196" s="4" t="s">
        <v>209</v>
      </c>
      <c r="C196" s="21" t="s">
        <v>420</v>
      </c>
      <c r="D196" s="4" t="s">
        <v>16</v>
      </c>
      <c r="E196" s="21" t="s">
        <v>420</v>
      </c>
      <c r="F196" s="22" t="s">
        <v>427</v>
      </c>
      <c r="G196" s="19">
        <v>260000000</v>
      </c>
      <c r="H196" s="4" t="s">
        <v>103</v>
      </c>
    </row>
    <row r="197" spans="1:11" ht="25.5">
      <c r="A197" s="1" t="s">
        <v>14</v>
      </c>
      <c r="B197" s="4" t="s">
        <v>210</v>
      </c>
      <c r="C197" s="21" t="s">
        <v>420</v>
      </c>
      <c r="D197" s="4" t="s">
        <v>16</v>
      </c>
      <c r="E197" s="21" t="s">
        <v>420</v>
      </c>
      <c r="F197" s="22" t="s">
        <v>427</v>
      </c>
      <c r="G197" s="19">
        <v>58000000</v>
      </c>
      <c r="H197" s="4" t="s">
        <v>103</v>
      </c>
    </row>
    <row r="198" spans="1:11">
      <c r="A198" s="1" t="s">
        <v>12</v>
      </c>
      <c r="B198" s="1" t="s">
        <v>211</v>
      </c>
      <c r="C198" s="4"/>
      <c r="D198" s="4"/>
      <c r="E198" s="4"/>
      <c r="F198" s="4"/>
      <c r="G198" s="19">
        <v>50000000</v>
      </c>
      <c r="H198" s="4"/>
    </row>
    <row r="199" spans="1:11" ht="25.5">
      <c r="A199" s="1" t="s">
        <v>14</v>
      </c>
      <c r="B199" s="4" t="s">
        <v>212</v>
      </c>
      <c r="C199" s="21" t="s">
        <v>420</v>
      </c>
      <c r="D199" s="4" t="s">
        <v>16</v>
      </c>
      <c r="E199" s="21" t="s">
        <v>420</v>
      </c>
      <c r="F199" s="22" t="s">
        <v>427</v>
      </c>
      <c r="G199" s="19">
        <v>50000000</v>
      </c>
      <c r="H199" s="4" t="s">
        <v>98</v>
      </c>
    </row>
    <row r="200" spans="1:11">
      <c r="A200" s="1" t="s">
        <v>12</v>
      </c>
      <c r="B200" s="1" t="s">
        <v>213</v>
      </c>
      <c r="C200" s="4"/>
      <c r="D200" s="4"/>
      <c r="E200" s="4"/>
      <c r="F200" s="4"/>
      <c r="G200" s="19">
        <v>400000000</v>
      </c>
      <c r="H200" s="4"/>
    </row>
    <row r="201" spans="1:11" ht="38.25">
      <c r="A201" s="1" t="s">
        <v>14</v>
      </c>
      <c r="B201" s="4" t="s">
        <v>214</v>
      </c>
      <c r="C201" s="21" t="s">
        <v>420</v>
      </c>
      <c r="D201" s="4" t="s">
        <v>16</v>
      </c>
      <c r="E201" s="21" t="s">
        <v>420</v>
      </c>
      <c r="F201" s="22" t="s">
        <v>427</v>
      </c>
      <c r="G201" s="19">
        <f>350000000+50000000</f>
        <v>400000000</v>
      </c>
      <c r="H201" s="4" t="s">
        <v>199</v>
      </c>
    </row>
    <row r="202" spans="1:11">
      <c r="A202" s="1" t="s">
        <v>6</v>
      </c>
      <c r="B202" s="1" t="s">
        <v>215</v>
      </c>
      <c r="C202" s="4"/>
      <c r="D202" s="4"/>
      <c r="E202" s="4"/>
      <c r="F202" s="4"/>
      <c r="G202" s="19">
        <v>529729547943.42914</v>
      </c>
      <c r="H202" s="4"/>
    </row>
    <row r="203" spans="1:11">
      <c r="A203" s="1" t="s">
        <v>8</v>
      </c>
      <c r="B203" s="1" t="s">
        <v>216</v>
      </c>
      <c r="C203" s="4"/>
      <c r="D203" s="4"/>
      <c r="E203" s="4"/>
      <c r="F203" s="4"/>
      <c r="G203" s="19">
        <v>39147574885.018539</v>
      </c>
      <c r="H203" s="4"/>
    </row>
    <row r="204" spans="1:11">
      <c r="A204" s="1" t="s">
        <v>10</v>
      </c>
      <c r="B204" s="1" t="s">
        <v>217</v>
      </c>
      <c r="C204" s="4"/>
      <c r="D204" s="4"/>
      <c r="E204" s="4"/>
      <c r="F204" s="4"/>
      <c r="G204" s="19">
        <v>833896772.22000003</v>
      </c>
      <c r="H204" s="4"/>
    </row>
    <row r="205" spans="1:11">
      <c r="A205" s="1" t="s">
        <v>12</v>
      </c>
      <c r="B205" s="1" t="s">
        <v>218</v>
      </c>
      <c r="C205" s="4"/>
      <c r="D205" s="4"/>
      <c r="E205" s="4"/>
      <c r="F205" s="4"/>
      <c r="G205" s="19">
        <v>157296772.22</v>
      </c>
      <c r="H205" s="4"/>
    </row>
    <row r="206" spans="1:11" ht="38.25">
      <c r="A206" s="1" t="s">
        <v>14</v>
      </c>
      <c r="B206" s="4" t="s">
        <v>219</v>
      </c>
      <c r="C206" s="21" t="s">
        <v>432</v>
      </c>
      <c r="D206" s="4" t="s">
        <v>220</v>
      </c>
      <c r="E206" s="21" t="s">
        <v>432</v>
      </c>
      <c r="F206" s="22" t="s">
        <v>433</v>
      </c>
      <c r="G206" s="19">
        <v>57296771.57</v>
      </c>
      <c r="H206" s="4" t="s">
        <v>221</v>
      </c>
      <c r="J206" s="2">
        <v>57296771.57</v>
      </c>
      <c r="K206" s="9">
        <f>+J206-G206</f>
        <v>0</v>
      </c>
    </row>
    <row r="207" spans="1:11" ht="38.25">
      <c r="A207" s="1" t="s">
        <v>14</v>
      </c>
      <c r="B207" s="4" t="s">
        <v>219</v>
      </c>
      <c r="C207" s="21" t="s">
        <v>471</v>
      </c>
      <c r="D207" s="4" t="s">
        <v>222</v>
      </c>
      <c r="E207" s="21" t="s">
        <v>471</v>
      </c>
      <c r="F207" s="22" t="s">
        <v>472</v>
      </c>
      <c r="G207" s="19">
        <v>100000000.66</v>
      </c>
      <c r="H207" s="4" t="s">
        <v>221</v>
      </c>
      <c r="J207" s="2" t="s">
        <v>470</v>
      </c>
    </row>
    <row r="208" spans="1:11">
      <c r="A208" s="1" t="s">
        <v>12</v>
      </c>
      <c r="B208" s="1" t="s">
        <v>223</v>
      </c>
      <c r="C208" s="4"/>
      <c r="D208" s="4"/>
      <c r="E208" s="4"/>
      <c r="F208" s="4"/>
      <c r="G208" s="19">
        <v>87600000</v>
      </c>
      <c r="H208" s="4"/>
    </row>
    <row r="209" spans="1:12" ht="38.25">
      <c r="A209" s="1" t="s">
        <v>14</v>
      </c>
      <c r="B209" s="4" t="s">
        <v>224</v>
      </c>
      <c r="C209" s="21" t="s">
        <v>420</v>
      </c>
      <c r="D209" s="4" t="s">
        <v>16</v>
      </c>
      <c r="E209" s="21" t="s">
        <v>420</v>
      </c>
      <c r="F209" s="22" t="s">
        <v>427</v>
      </c>
      <c r="G209" s="19">
        <v>43800000</v>
      </c>
      <c r="H209" s="4" t="s">
        <v>221</v>
      </c>
    </row>
    <row r="210" spans="1:12" ht="38.25">
      <c r="A210" s="1" t="s">
        <v>14</v>
      </c>
      <c r="B210" s="4" t="s">
        <v>224</v>
      </c>
      <c r="C210" s="4"/>
      <c r="D210" s="4" t="s">
        <v>225</v>
      </c>
      <c r="E210" s="4"/>
      <c r="F210" s="4"/>
      <c r="G210" s="19">
        <v>43800000</v>
      </c>
      <c r="H210" s="4" t="s">
        <v>221</v>
      </c>
    </row>
    <row r="211" spans="1:12">
      <c r="A211" s="1" t="s">
        <v>12</v>
      </c>
      <c r="B211" s="1" t="s">
        <v>226</v>
      </c>
      <c r="C211" s="4"/>
      <c r="D211" s="4"/>
      <c r="E211" s="4"/>
      <c r="F211" s="4"/>
      <c r="G211" s="19">
        <v>343400000</v>
      </c>
      <c r="H211" s="4"/>
    </row>
    <row r="212" spans="1:12" ht="38.25">
      <c r="A212" s="1" t="s">
        <v>14</v>
      </c>
      <c r="B212" s="4" t="s">
        <v>224</v>
      </c>
      <c r="C212" s="21" t="s">
        <v>420</v>
      </c>
      <c r="D212" s="4" t="s">
        <v>16</v>
      </c>
      <c r="E212" s="21" t="s">
        <v>420</v>
      </c>
      <c r="F212" s="22" t="s">
        <v>427</v>
      </c>
      <c r="G212" s="19">
        <v>143400000</v>
      </c>
      <c r="H212" s="4" t="s">
        <v>221</v>
      </c>
    </row>
    <row r="213" spans="1:12" ht="38.25">
      <c r="A213" s="1" t="s">
        <v>14</v>
      </c>
      <c r="B213" s="4" t="s">
        <v>224</v>
      </c>
      <c r="C213" s="4"/>
      <c r="D213" s="4" t="s">
        <v>225</v>
      </c>
      <c r="E213" s="4"/>
      <c r="F213" s="4"/>
      <c r="G213" s="19">
        <v>200000000</v>
      </c>
      <c r="H213" s="4" t="s">
        <v>221</v>
      </c>
      <c r="J213" s="9">
        <f>+G210+G213+G216+G285+G296+G298</f>
        <v>984910654.38</v>
      </c>
      <c r="K213" s="2">
        <v>984910654.37870002</v>
      </c>
      <c r="L213" s="9">
        <f>+J213-K213</f>
        <v>1.2999773025512695E-3</v>
      </c>
    </row>
    <row r="214" spans="1:12">
      <c r="A214" s="1" t="s">
        <v>12</v>
      </c>
      <c r="B214" s="1" t="s">
        <v>227</v>
      </c>
      <c r="C214" s="4"/>
      <c r="D214" s="4"/>
      <c r="E214" s="4"/>
      <c r="F214" s="4"/>
      <c r="G214" s="19">
        <v>45600000</v>
      </c>
      <c r="H214" s="4"/>
    </row>
    <row r="215" spans="1:12" ht="38.25">
      <c r="A215" s="1" t="s">
        <v>14</v>
      </c>
      <c r="B215" s="4" t="s">
        <v>224</v>
      </c>
      <c r="C215" s="21" t="s">
        <v>420</v>
      </c>
      <c r="D215" s="4" t="s">
        <v>16</v>
      </c>
      <c r="E215" s="21" t="s">
        <v>420</v>
      </c>
      <c r="F215" s="22" t="s">
        <v>427</v>
      </c>
      <c r="G215" s="19">
        <v>22800000</v>
      </c>
      <c r="H215" s="4" t="s">
        <v>221</v>
      </c>
    </row>
    <row r="216" spans="1:12" ht="38.25">
      <c r="A216" s="1" t="s">
        <v>14</v>
      </c>
      <c r="B216" s="4" t="s">
        <v>224</v>
      </c>
      <c r="C216" s="4"/>
      <c r="D216" s="4" t="s">
        <v>225</v>
      </c>
      <c r="E216" s="4"/>
      <c r="F216" s="4"/>
      <c r="G216" s="19">
        <v>22800000</v>
      </c>
      <c r="H216" s="4" t="s">
        <v>221</v>
      </c>
    </row>
    <row r="217" spans="1:12">
      <c r="A217" s="1" t="s">
        <v>12</v>
      </c>
      <c r="B217" s="1" t="s">
        <v>228</v>
      </c>
      <c r="C217" s="4"/>
      <c r="D217" s="4"/>
      <c r="E217" s="4"/>
      <c r="F217" s="4"/>
      <c r="G217" s="19">
        <v>100000000</v>
      </c>
      <c r="H217" s="4"/>
    </row>
    <row r="218" spans="1:12" ht="25.5">
      <c r="A218" s="1" t="s">
        <v>14</v>
      </c>
      <c r="B218" s="4" t="s">
        <v>229</v>
      </c>
      <c r="C218" s="21" t="s">
        <v>471</v>
      </c>
      <c r="D218" s="4" t="s">
        <v>222</v>
      </c>
      <c r="E218" s="21" t="s">
        <v>471</v>
      </c>
      <c r="F218" s="22" t="s">
        <v>472</v>
      </c>
      <c r="G218" s="19">
        <v>100000000</v>
      </c>
      <c r="H218" s="4" t="s">
        <v>221</v>
      </c>
    </row>
    <row r="219" spans="1:12" ht="51">
      <c r="A219" s="1" t="s">
        <v>12</v>
      </c>
      <c r="B219" s="1" t="s">
        <v>230</v>
      </c>
      <c r="C219" s="4"/>
      <c r="D219" s="4"/>
      <c r="E219" s="4"/>
      <c r="F219" s="4"/>
      <c r="G219" s="19">
        <v>50000000</v>
      </c>
      <c r="H219" s="4"/>
    </row>
    <row r="220" spans="1:12" ht="38.25">
      <c r="A220" s="1" t="s">
        <v>14</v>
      </c>
      <c r="B220" s="4" t="s">
        <v>231</v>
      </c>
      <c r="C220" s="21" t="s">
        <v>471</v>
      </c>
      <c r="D220" s="4" t="s">
        <v>222</v>
      </c>
      <c r="E220" s="21" t="s">
        <v>471</v>
      </c>
      <c r="F220" s="22" t="s">
        <v>472</v>
      </c>
      <c r="G220" s="19">
        <v>50000000</v>
      </c>
      <c r="H220" s="4" t="s">
        <v>221</v>
      </c>
    </row>
    <row r="221" spans="1:12" ht="38.25">
      <c r="A221" s="1" t="s">
        <v>12</v>
      </c>
      <c r="B221" s="1" t="s">
        <v>232</v>
      </c>
      <c r="C221" s="4"/>
      <c r="D221" s="4"/>
      <c r="E221" s="4"/>
      <c r="F221" s="4"/>
      <c r="G221" s="19">
        <v>50000000</v>
      </c>
      <c r="H221" s="4"/>
    </row>
    <row r="222" spans="1:12" ht="38.25">
      <c r="A222" s="1" t="s">
        <v>14</v>
      </c>
      <c r="B222" s="4" t="s">
        <v>231</v>
      </c>
      <c r="C222" s="21" t="s">
        <v>471</v>
      </c>
      <c r="D222" s="4" t="s">
        <v>222</v>
      </c>
      <c r="E222" s="21" t="s">
        <v>471</v>
      </c>
      <c r="F222" s="22" t="s">
        <v>472</v>
      </c>
      <c r="G222" s="19">
        <v>50000000</v>
      </c>
      <c r="H222" s="4" t="s">
        <v>221</v>
      </c>
    </row>
    <row r="223" spans="1:12">
      <c r="A223" s="1" t="s">
        <v>10</v>
      </c>
      <c r="B223" s="1" t="s">
        <v>233</v>
      </c>
      <c r="C223" s="4"/>
      <c r="D223" s="4"/>
      <c r="E223" s="4"/>
      <c r="F223" s="4"/>
      <c r="G223" s="19">
        <v>9814434297.8400002</v>
      </c>
      <c r="H223" s="4"/>
    </row>
    <row r="224" spans="1:12">
      <c r="A224" s="1" t="s">
        <v>12</v>
      </c>
      <c r="B224" s="1" t="s">
        <v>191</v>
      </c>
      <c r="C224" s="4"/>
      <c r="D224" s="4"/>
      <c r="E224" s="4"/>
      <c r="F224" s="4"/>
      <c r="G224" s="19">
        <v>3815538031.8400002</v>
      </c>
      <c r="H224" s="4"/>
    </row>
    <row r="225" spans="1:11" ht="25.5">
      <c r="A225" s="1" t="s">
        <v>14</v>
      </c>
      <c r="B225" s="4" t="s">
        <v>234</v>
      </c>
      <c r="C225" s="21" t="s">
        <v>471</v>
      </c>
      <c r="D225" s="4" t="s">
        <v>222</v>
      </c>
      <c r="E225" s="21" t="s">
        <v>471</v>
      </c>
      <c r="F225" s="22" t="s">
        <v>472</v>
      </c>
      <c r="G225" s="19">
        <v>138378084</v>
      </c>
      <c r="H225" s="4" t="s">
        <v>221</v>
      </c>
    </row>
    <row r="226" spans="1:11" ht="38.25">
      <c r="A226" s="1" t="s">
        <v>14</v>
      </c>
      <c r="B226" s="4" t="s">
        <v>235</v>
      </c>
      <c r="C226" s="21" t="s">
        <v>471</v>
      </c>
      <c r="D226" s="4" t="s">
        <v>222</v>
      </c>
      <c r="E226" s="21" t="s">
        <v>471</v>
      </c>
      <c r="F226" s="22" t="s">
        <v>472</v>
      </c>
      <c r="G226" s="19">
        <v>158146382</v>
      </c>
      <c r="H226" s="4" t="s">
        <v>221</v>
      </c>
    </row>
    <row r="227" spans="1:11" ht="25.5">
      <c r="A227" s="1" t="s">
        <v>14</v>
      </c>
      <c r="B227" s="4" t="s">
        <v>236</v>
      </c>
      <c r="C227" s="21" t="s">
        <v>471</v>
      </c>
      <c r="D227" s="4" t="s">
        <v>222</v>
      </c>
      <c r="E227" s="21" t="s">
        <v>471</v>
      </c>
      <c r="F227" s="22" t="s">
        <v>472</v>
      </c>
      <c r="G227" s="19">
        <v>137219573</v>
      </c>
      <c r="H227" s="4" t="s">
        <v>221</v>
      </c>
    </row>
    <row r="228" spans="1:11" ht="25.5">
      <c r="A228" s="1" t="s">
        <v>14</v>
      </c>
      <c r="B228" s="14" t="s">
        <v>237</v>
      </c>
      <c r="C228" s="21" t="s">
        <v>420</v>
      </c>
      <c r="D228" s="4" t="s">
        <v>16</v>
      </c>
      <c r="E228" s="21" t="s">
        <v>420</v>
      </c>
      <c r="F228" s="22" t="s">
        <v>427</v>
      </c>
      <c r="G228" s="19">
        <v>854778833</v>
      </c>
      <c r="H228" s="4" t="s">
        <v>221</v>
      </c>
      <c r="J228" s="2">
        <v>854778833</v>
      </c>
      <c r="K228" s="9">
        <f>+G228-J228</f>
        <v>0</v>
      </c>
    </row>
    <row r="229" spans="1:11" ht="25.5">
      <c r="A229" s="1" t="s">
        <v>14</v>
      </c>
      <c r="B229" s="4" t="s">
        <v>237</v>
      </c>
      <c r="C229" s="4"/>
      <c r="D229" s="4" t="s">
        <v>238</v>
      </c>
      <c r="E229" s="4"/>
      <c r="F229" s="4"/>
      <c r="G229" s="19">
        <v>63929418.840000004</v>
      </c>
      <c r="H229" s="4" t="s">
        <v>221</v>
      </c>
      <c r="J229" s="2">
        <v>63929418.840000004</v>
      </c>
      <c r="K229" s="9">
        <f>+J229-G229</f>
        <v>0</v>
      </c>
    </row>
    <row r="230" spans="1:11" ht="25.5">
      <c r="A230" s="1" t="s">
        <v>14</v>
      </c>
      <c r="B230" s="4" t="s">
        <v>237</v>
      </c>
      <c r="C230" s="21" t="s">
        <v>471</v>
      </c>
      <c r="D230" s="4" t="s">
        <v>222</v>
      </c>
      <c r="E230" s="21" t="s">
        <v>471</v>
      </c>
      <c r="F230" s="22" t="s">
        <v>472</v>
      </c>
      <c r="G230" s="19">
        <v>920000000</v>
      </c>
      <c r="H230" s="4" t="s">
        <v>221</v>
      </c>
    </row>
    <row r="231" spans="1:11" ht="25.5">
      <c r="A231" s="1" t="s">
        <v>14</v>
      </c>
      <c r="B231" s="4" t="s">
        <v>239</v>
      </c>
      <c r="C231" s="21" t="s">
        <v>471</v>
      </c>
      <c r="D231" s="4" t="s">
        <v>222</v>
      </c>
      <c r="E231" s="21" t="s">
        <v>471</v>
      </c>
      <c r="F231" s="22" t="s">
        <v>472</v>
      </c>
      <c r="G231" s="19">
        <v>158146382</v>
      </c>
      <c r="H231" s="4" t="s">
        <v>221</v>
      </c>
    </row>
    <row r="232" spans="1:11">
      <c r="A232" s="1" t="s">
        <v>14</v>
      </c>
      <c r="B232" s="4" t="s">
        <v>240</v>
      </c>
      <c r="C232" s="21" t="s">
        <v>471</v>
      </c>
      <c r="D232" s="4" t="s">
        <v>222</v>
      </c>
      <c r="E232" s="21" t="s">
        <v>471</v>
      </c>
      <c r="F232" s="22" t="s">
        <v>472</v>
      </c>
      <c r="G232" s="19">
        <v>100000000</v>
      </c>
      <c r="H232" s="4" t="s">
        <v>221</v>
      </c>
    </row>
    <row r="233" spans="1:11" ht="25.5">
      <c r="A233" s="1" t="s">
        <v>14</v>
      </c>
      <c r="B233" s="4" t="s">
        <v>241</v>
      </c>
      <c r="C233" s="21" t="s">
        <v>471</v>
      </c>
      <c r="D233" s="4" t="s">
        <v>222</v>
      </c>
      <c r="E233" s="21" t="s">
        <v>471</v>
      </c>
      <c r="F233" s="22" t="s">
        <v>472</v>
      </c>
      <c r="G233" s="19">
        <v>197682978</v>
      </c>
      <c r="H233" s="4" t="s">
        <v>221</v>
      </c>
    </row>
    <row r="234" spans="1:11" ht="25.5">
      <c r="A234" s="1" t="s">
        <v>14</v>
      </c>
      <c r="B234" s="4" t="s">
        <v>242</v>
      </c>
      <c r="C234" s="21" t="s">
        <v>471</v>
      </c>
      <c r="D234" s="4" t="s">
        <v>222</v>
      </c>
      <c r="E234" s="21" t="s">
        <v>471</v>
      </c>
      <c r="F234" s="22" t="s">
        <v>472</v>
      </c>
      <c r="G234" s="19">
        <v>296524468</v>
      </c>
      <c r="H234" s="4" t="s">
        <v>221</v>
      </c>
    </row>
    <row r="235" spans="1:11" ht="25.5">
      <c r="A235" s="1" t="s">
        <v>14</v>
      </c>
      <c r="B235" s="4" t="s">
        <v>243</v>
      </c>
      <c r="C235" s="21" t="s">
        <v>471</v>
      </c>
      <c r="D235" s="4" t="s">
        <v>222</v>
      </c>
      <c r="E235" s="21" t="s">
        <v>471</v>
      </c>
      <c r="F235" s="22" t="s">
        <v>472</v>
      </c>
      <c r="G235" s="19">
        <v>177914680</v>
      </c>
      <c r="H235" s="4" t="s">
        <v>221</v>
      </c>
    </row>
    <row r="236" spans="1:11" ht="25.5">
      <c r="A236" s="1" t="s">
        <v>14</v>
      </c>
      <c r="B236" s="4" t="s">
        <v>244</v>
      </c>
      <c r="C236" s="21" t="s">
        <v>471</v>
      </c>
      <c r="D236" s="4" t="s">
        <v>222</v>
      </c>
      <c r="E236" s="21" t="s">
        <v>471</v>
      </c>
      <c r="F236" s="22" t="s">
        <v>472</v>
      </c>
      <c r="G236" s="19">
        <v>79073191</v>
      </c>
      <c r="H236" s="4" t="s">
        <v>221</v>
      </c>
    </row>
    <row r="237" spans="1:11" ht="25.5">
      <c r="A237" s="1" t="s">
        <v>14</v>
      </c>
      <c r="B237" s="4" t="s">
        <v>245</v>
      </c>
      <c r="C237" s="21" t="s">
        <v>471</v>
      </c>
      <c r="D237" s="4" t="s">
        <v>222</v>
      </c>
      <c r="E237" s="21" t="s">
        <v>471</v>
      </c>
      <c r="F237" s="22" t="s">
        <v>472</v>
      </c>
      <c r="G237" s="19">
        <v>256987873</v>
      </c>
      <c r="H237" s="4" t="s">
        <v>221</v>
      </c>
    </row>
    <row r="238" spans="1:11" ht="25.5">
      <c r="A238" s="1" t="s">
        <v>14</v>
      </c>
      <c r="B238" s="4" t="s">
        <v>246</v>
      </c>
      <c r="C238" s="21" t="s">
        <v>471</v>
      </c>
      <c r="D238" s="4" t="s">
        <v>222</v>
      </c>
      <c r="E238" s="21" t="s">
        <v>471</v>
      </c>
      <c r="F238" s="22" t="s">
        <v>472</v>
      </c>
      <c r="G238" s="19">
        <v>276756169</v>
      </c>
      <c r="H238" s="4" t="s">
        <v>221</v>
      </c>
    </row>
    <row r="239" spans="1:11" ht="25.5">
      <c r="A239" s="1" t="s">
        <v>12</v>
      </c>
      <c r="B239" s="1" t="s">
        <v>247</v>
      </c>
      <c r="C239" s="4"/>
      <c r="D239" s="4"/>
      <c r="E239" s="4"/>
      <c r="F239" s="4"/>
      <c r="G239" s="19">
        <v>90000000</v>
      </c>
      <c r="H239" s="4"/>
    </row>
    <row r="240" spans="1:11" ht="25.5">
      <c r="A240" s="1" t="s">
        <v>14</v>
      </c>
      <c r="B240" s="4" t="s">
        <v>239</v>
      </c>
      <c r="C240" s="21" t="s">
        <v>471</v>
      </c>
      <c r="D240" s="4" t="s">
        <v>222</v>
      </c>
      <c r="E240" s="21" t="s">
        <v>471</v>
      </c>
      <c r="F240" s="22" t="s">
        <v>472</v>
      </c>
      <c r="G240" s="19">
        <v>90000000</v>
      </c>
      <c r="H240" s="4" t="s">
        <v>221</v>
      </c>
    </row>
    <row r="241" spans="1:11">
      <c r="A241" s="1" t="s">
        <v>12</v>
      </c>
      <c r="B241" s="1" t="s">
        <v>248</v>
      </c>
      <c r="C241" s="4"/>
      <c r="D241" s="4"/>
      <c r="E241" s="4"/>
      <c r="F241" s="4"/>
      <c r="G241" s="19">
        <v>200000000</v>
      </c>
      <c r="H241" s="4"/>
    </row>
    <row r="242" spans="1:11" ht="25.5">
      <c r="A242" s="1" t="s">
        <v>14</v>
      </c>
      <c r="B242" s="4" t="s">
        <v>241</v>
      </c>
      <c r="C242" s="21" t="s">
        <v>471</v>
      </c>
      <c r="D242" s="4" t="s">
        <v>222</v>
      </c>
      <c r="E242" s="21" t="s">
        <v>471</v>
      </c>
      <c r="F242" s="22" t="s">
        <v>472</v>
      </c>
      <c r="G242" s="19">
        <v>200000000</v>
      </c>
      <c r="H242" s="4" t="s">
        <v>221</v>
      </c>
    </row>
    <row r="243" spans="1:11" ht="25.5">
      <c r="A243" s="1" t="s">
        <v>12</v>
      </c>
      <c r="B243" s="1" t="s">
        <v>249</v>
      </c>
      <c r="C243" s="4"/>
      <c r="D243" s="4"/>
      <c r="E243" s="4"/>
      <c r="F243" s="4"/>
      <c r="G243" s="19">
        <v>35500000</v>
      </c>
      <c r="H243" s="4"/>
    </row>
    <row r="244" spans="1:11" ht="25.5">
      <c r="A244" s="1" t="s">
        <v>14</v>
      </c>
      <c r="B244" s="4" t="s">
        <v>250</v>
      </c>
      <c r="C244" s="21" t="s">
        <v>420</v>
      </c>
      <c r="D244" s="4" t="s">
        <v>16</v>
      </c>
      <c r="E244" s="21" t="s">
        <v>420</v>
      </c>
      <c r="F244" s="22" t="s">
        <v>427</v>
      </c>
      <c r="G244" s="19">
        <v>35500000</v>
      </c>
      <c r="H244" s="4" t="s">
        <v>221</v>
      </c>
    </row>
    <row r="245" spans="1:11">
      <c r="A245" s="1" t="s">
        <v>12</v>
      </c>
      <c r="B245" s="1" t="s">
        <v>251</v>
      </c>
      <c r="C245" s="4"/>
      <c r="D245" s="4"/>
      <c r="E245" s="4"/>
      <c r="F245" s="4"/>
      <c r="G245" s="19">
        <v>20000000</v>
      </c>
      <c r="H245" s="4"/>
    </row>
    <row r="246" spans="1:11" ht="25.5">
      <c r="A246" s="1" t="s">
        <v>14</v>
      </c>
      <c r="B246" s="4" t="s">
        <v>252</v>
      </c>
      <c r="C246" s="21" t="s">
        <v>420</v>
      </c>
      <c r="D246" s="4" t="s">
        <v>16</v>
      </c>
      <c r="E246" s="21" t="s">
        <v>420</v>
      </c>
      <c r="F246" s="22" t="s">
        <v>427</v>
      </c>
      <c r="G246" s="19">
        <v>20000000</v>
      </c>
      <c r="H246" s="4" t="s">
        <v>221</v>
      </c>
    </row>
    <row r="247" spans="1:11">
      <c r="A247" s="1" t="s">
        <v>12</v>
      </c>
      <c r="B247" s="1" t="s">
        <v>253</v>
      </c>
      <c r="C247" s="4"/>
      <c r="D247" s="4"/>
      <c r="E247" s="4"/>
      <c r="F247" s="4"/>
      <c r="G247" s="19">
        <v>20000000</v>
      </c>
      <c r="H247" s="4"/>
    </row>
    <row r="248" spans="1:11" ht="25.5">
      <c r="A248" s="1" t="s">
        <v>14</v>
      </c>
      <c r="B248" s="4" t="s">
        <v>254</v>
      </c>
      <c r="C248" s="21" t="s">
        <v>420</v>
      </c>
      <c r="D248" s="4" t="s">
        <v>16</v>
      </c>
      <c r="E248" s="21" t="s">
        <v>420</v>
      </c>
      <c r="F248" s="22" t="s">
        <v>427</v>
      </c>
      <c r="G248" s="19">
        <v>20000000</v>
      </c>
      <c r="H248" s="4" t="s">
        <v>221</v>
      </c>
    </row>
    <row r="249" spans="1:11" ht="25.5">
      <c r="A249" s="1" t="s">
        <v>12</v>
      </c>
      <c r="B249" s="1" t="s">
        <v>255</v>
      </c>
      <c r="C249" s="4"/>
      <c r="D249" s="4"/>
      <c r="E249" s="4"/>
      <c r="F249" s="4"/>
      <c r="G249" s="19">
        <v>93000000</v>
      </c>
      <c r="H249" s="4"/>
    </row>
    <row r="250" spans="1:11" ht="25.5">
      <c r="A250" s="1" t="s">
        <v>14</v>
      </c>
      <c r="B250" s="4" t="s">
        <v>250</v>
      </c>
      <c r="C250" s="21" t="s">
        <v>420</v>
      </c>
      <c r="D250" s="4" t="s">
        <v>16</v>
      </c>
      <c r="E250" s="21" t="s">
        <v>420</v>
      </c>
      <c r="F250" s="22" t="s">
        <v>427</v>
      </c>
      <c r="G250" s="19">
        <v>93000000</v>
      </c>
      <c r="H250" s="4" t="s">
        <v>221</v>
      </c>
    </row>
    <row r="251" spans="1:11" ht="25.5">
      <c r="A251" s="1" t="s">
        <v>12</v>
      </c>
      <c r="B251" s="1" t="s">
        <v>256</v>
      </c>
      <c r="C251" s="4"/>
      <c r="D251" s="4"/>
      <c r="E251" s="4"/>
      <c r="F251" s="4"/>
      <c r="G251" s="19">
        <v>3076396266</v>
      </c>
      <c r="H251" s="4"/>
    </row>
    <row r="252" spans="1:11" ht="25.5">
      <c r="A252" s="1" t="s">
        <v>14</v>
      </c>
      <c r="B252" s="4" t="s">
        <v>234</v>
      </c>
      <c r="C252" s="21" t="s">
        <v>471</v>
      </c>
      <c r="D252" s="4" t="s">
        <v>222</v>
      </c>
      <c r="E252" s="21" t="s">
        <v>471</v>
      </c>
      <c r="F252" s="22" t="s">
        <v>472</v>
      </c>
      <c r="G252" s="19">
        <v>600000000</v>
      </c>
      <c r="H252" s="4" t="s">
        <v>221</v>
      </c>
    </row>
    <row r="253" spans="1:11" ht="25.5">
      <c r="A253" s="1" t="s">
        <v>14</v>
      </c>
      <c r="B253" s="4" t="s">
        <v>236</v>
      </c>
      <c r="C253" s="4"/>
      <c r="D253" s="4" t="s">
        <v>257</v>
      </c>
      <c r="E253" s="4" t="s">
        <v>430</v>
      </c>
      <c r="F253" s="27" t="s">
        <v>431</v>
      </c>
      <c r="G253" s="19">
        <v>1412981000</v>
      </c>
      <c r="H253" s="4" t="s">
        <v>221</v>
      </c>
      <c r="J253" s="2">
        <v>1412981000</v>
      </c>
      <c r="K253" s="9">
        <f>+J253-G253</f>
        <v>0</v>
      </c>
    </row>
    <row r="254" spans="1:11" ht="25.5">
      <c r="A254" s="1" t="s">
        <v>14</v>
      </c>
      <c r="B254" s="5" t="s">
        <v>236</v>
      </c>
      <c r="C254" s="21" t="s">
        <v>420</v>
      </c>
      <c r="D254" s="4" t="s">
        <v>16</v>
      </c>
      <c r="E254" s="21" t="s">
        <v>420</v>
      </c>
      <c r="F254" s="22" t="s">
        <v>427</v>
      </c>
      <c r="G254" s="19">
        <v>944812445</v>
      </c>
      <c r="H254" s="4" t="s">
        <v>221</v>
      </c>
      <c r="J254" s="2">
        <v>944812445</v>
      </c>
      <c r="K254" s="9">
        <f>+G254-J254</f>
        <v>0</v>
      </c>
    </row>
    <row r="255" spans="1:11" ht="25.5">
      <c r="A255" s="1" t="s">
        <v>14</v>
      </c>
      <c r="B255" s="4" t="s">
        <v>236</v>
      </c>
      <c r="C255" s="21" t="s">
        <v>471</v>
      </c>
      <c r="D255" s="4" t="s">
        <v>222</v>
      </c>
      <c r="E255" s="21" t="s">
        <v>471</v>
      </c>
      <c r="F255" s="22" t="s">
        <v>472</v>
      </c>
      <c r="G255" s="19">
        <v>68602821</v>
      </c>
      <c r="H255" s="4" t="s">
        <v>221</v>
      </c>
    </row>
    <row r="256" spans="1:11">
      <c r="A256" s="1" t="s">
        <v>14</v>
      </c>
      <c r="B256" s="4" t="s">
        <v>240</v>
      </c>
      <c r="C256" s="21" t="s">
        <v>471</v>
      </c>
      <c r="D256" s="4" t="s">
        <v>222</v>
      </c>
      <c r="E256" s="21" t="s">
        <v>471</v>
      </c>
      <c r="F256" s="22" t="s">
        <v>472</v>
      </c>
      <c r="G256" s="19">
        <v>50000000</v>
      </c>
      <c r="H256" s="4" t="s">
        <v>221</v>
      </c>
    </row>
    <row r="257" spans="1:8">
      <c r="A257" s="1" t="s">
        <v>12</v>
      </c>
      <c r="B257" s="1" t="s">
        <v>258</v>
      </c>
      <c r="C257" s="4"/>
      <c r="D257" s="4"/>
      <c r="E257" s="4"/>
      <c r="F257" s="4"/>
      <c r="G257" s="19">
        <v>300000000</v>
      </c>
      <c r="H257" s="4"/>
    </row>
    <row r="258" spans="1:8" ht="38.25">
      <c r="A258" s="1" t="s">
        <v>14</v>
      </c>
      <c r="B258" s="4" t="s">
        <v>259</v>
      </c>
      <c r="C258" s="21" t="s">
        <v>471</v>
      </c>
      <c r="D258" s="4" t="s">
        <v>222</v>
      </c>
      <c r="E258" s="21" t="s">
        <v>471</v>
      </c>
      <c r="F258" s="22" t="s">
        <v>472</v>
      </c>
      <c r="G258" s="19">
        <v>300000000</v>
      </c>
      <c r="H258" s="4" t="s">
        <v>221</v>
      </c>
    </row>
    <row r="259" spans="1:8">
      <c r="A259" s="1" t="s">
        <v>12</v>
      </c>
      <c r="B259" s="1" t="s">
        <v>260</v>
      </c>
      <c r="C259" s="4"/>
      <c r="D259" s="4"/>
      <c r="E259" s="4"/>
      <c r="F259" s="4"/>
      <c r="G259" s="19">
        <v>40000000</v>
      </c>
      <c r="H259" s="4"/>
    </row>
    <row r="260" spans="1:8" ht="25.5">
      <c r="A260" s="1" t="s">
        <v>14</v>
      </c>
      <c r="B260" s="4" t="s">
        <v>261</v>
      </c>
      <c r="C260" s="21" t="s">
        <v>420</v>
      </c>
      <c r="D260" s="4" t="s">
        <v>16</v>
      </c>
      <c r="E260" s="21" t="s">
        <v>420</v>
      </c>
      <c r="F260" s="22" t="s">
        <v>427</v>
      </c>
      <c r="G260" s="19">
        <v>40000000</v>
      </c>
      <c r="H260" s="4" t="s">
        <v>221</v>
      </c>
    </row>
    <row r="261" spans="1:8">
      <c r="A261" s="1" t="s">
        <v>12</v>
      </c>
      <c r="B261" s="1" t="s">
        <v>81</v>
      </c>
      <c r="C261" s="4"/>
      <c r="D261" s="4"/>
      <c r="E261" s="4"/>
      <c r="F261" s="4"/>
      <c r="G261" s="19">
        <v>1360000000</v>
      </c>
      <c r="H261" s="4"/>
    </row>
    <row r="262" spans="1:8" ht="25.5">
      <c r="A262" s="1" t="s">
        <v>14</v>
      </c>
      <c r="B262" s="4" t="s">
        <v>262</v>
      </c>
      <c r="C262" s="21" t="s">
        <v>420</v>
      </c>
      <c r="D262" s="4" t="s">
        <v>16</v>
      </c>
      <c r="E262" s="21" t="s">
        <v>420</v>
      </c>
      <c r="F262" s="22" t="s">
        <v>427</v>
      </c>
      <c r="G262" s="19">
        <v>20000000</v>
      </c>
      <c r="H262" s="4" t="s">
        <v>221</v>
      </c>
    </row>
    <row r="263" spans="1:8" ht="38.25">
      <c r="A263" s="1" t="s">
        <v>14</v>
      </c>
      <c r="B263" s="4" t="s">
        <v>235</v>
      </c>
      <c r="C263" s="21" t="s">
        <v>471</v>
      </c>
      <c r="D263" s="4" t="s">
        <v>222</v>
      </c>
      <c r="E263" s="21" t="s">
        <v>471</v>
      </c>
      <c r="F263" s="22" t="s">
        <v>472</v>
      </c>
      <c r="G263" s="19">
        <v>100000000</v>
      </c>
      <c r="H263" s="4" t="s">
        <v>221</v>
      </c>
    </row>
    <row r="264" spans="1:8" ht="25.5">
      <c r="A264" s="1" t="s">
        <v>14</v>
      </c>
      <c r="B264" s="4" t="s">
        <v>263</v>
      </c>
      <c r="C264" s="21" t="s">
        <v>420</v>
      </c>
      <c r="D264" s="4" t="s">
        <v>16</v>
      </c>
      <c r="E264" s="21" t="s">
        <v>420</v>
      </c>
      <c r="F264" s="22" t="s">
        <v>427</v>
      </c>
      <c r="G264" s="19">
        <v>20000000</v>
      </c>
      <c r="H264" s="4" t="s">
        <v>221</v>
      </c>
    </row>
    <row r="265" spans="1:8" ht="38.25">
      <c r="A265" s="1" t="s">
        <v>14</v>
      </c>
      <c r="B265" s="4" t="s">
        <v>259</v>
      </c>
      <c r="C265" s="21" t="s">
        <v>471</v>
      </c>
      <c r="D265" s="4" t="s">
        <v>222</v>
      </c>
      <c r="E265" s="21" t="s">
        <v>471</v>
      </c>
      <c r="F265" s="22" t="s">
        <v>472</v>
      </c>
      <c r="G265" s="19">
        <v>700000000</v>
      </c>
      <c r="H265" s="4" t="s">
        <v>221</v>
      </c>
    </row>
    <row r="266" spans="1:8" ht="25.5">
      <c r="A266" s="1" t="s">
        <v>14</v>
      </c>
      <c r="B266" s="4" t="s">
        <v>264</v>
      </c>
      <c r="C266" s="21" t="s">
        <v>471</v>
      </c>
      <c r="D266" s="4" t="s">
        <v>222</v>
      </c>
      <c r="E266" s="21" t="s">
        <v>471</v>
      </c>
      <c r="F266" s="22" t="s">
        <v>472</v>
      </c>
      <c r="G266" s="19">
        <v>520000000</v>
      </c>
      <c r="H266" s="4" t="s">
        <v>221</v>
      </c>
    </row>
    <row r="267" spans="1:8">
      <c r="A267" s="1" t="s">
        <v>12</v>
      </c>
      <c r="B267" s="1" t="s">
        <v>265</v>
      </c>
      <c r="C267" s="4"/>
      <c r="D267" s="4"/>
      <c r="E267" s="4"/>
      <c r="F267" s="4"/>
      <c r="G267" s="19">
        <v>764000000</v>
      </c>
      <c r="H267" s="4"/>
    </row>
    <row r="268" spans="1:8" ht="25.5">
      <c r="A268" s="1" t="s">
        <v>14</v>
      </c>
      <c r="B268" s="4" t="s">
        <v>239</v>
      </c>
      <c r="C268" s="21" t="s">
        <v>471</v>
      </c>
      <c r="D268" s="4" t="s">
        <v>222</v>
      </c>
      <c r="E268" s="21" t="s">
        <v>471</v>
      </c>
      <c r="F268" s="22" t="s">
        <v>472</v>
      </c>
      <c r="G268" s="19">
        <v>90000000</v>
      </c>
      <c r="H268" s="4" t="s">
        <v>221</v>
      </c>
    </row>
    <row r="269" spans="1:8" ht="25.5">
      <c r="A269" s="1" t="s">
        <v>14</v>
      </c>
      <c r="B269" s="4" t="s">
        <v>242</v>
      </c>
      <c r="C269" s="21" t="s">
        <v>471</v>
      </c>
      <c r="D269" s="4" t="s">
        <v>222</v>
      </c>
      <c r="E269" s="21" t="s">
        <v>471</v>
      </c>
      <c r="F269" s="22" t="s">
        <v>472</v>
      </c>
      <c r="G269" s="19">
        <v>120000000</v>
      </c>
      <c r="H269" s="4" t="s">
        <v>221</v>
      </c>
    </row>
    <row r="270" spans="1:8" ht="25.5">
      <c r="A270" s="1" t="s">
        <v>14</v>
      </c>
      <c r="B270" s="4" t="s">
        <v>243</v>
      </c>
      <c r="C270" s="21" t="s">
        <v>471</v>
      </c>
      <c r="D270" s="4" t="s">
        <v>222</v>
      </c>
      <c r="E270" s="21" t="s">
        <v>471</v>
      </c>
      <c r="F270" s="22" t="s">
        <v>472</v>
      </c>
      <c r="G270" s="19">
        <v>136000000</v>
      </c>
      <c r="H270" s="4" t="s">
        <v>221</v>
      </c>
    </row>
    <row r="271" spans="1:8" ht="25.5">
      <c r="A271" s="1" t="s">
        <v>14</v>
      </c>
      <c r="B271" s="4" t="s">
        <v>244</v>
      </c>
      <c r="C271" s="21" t="s">
        <v>471</v>
      </c>
      <c r="D271" s="4" t="s">
        <v>222</v>
      </c>
      <c r="E271" s="21" t="s">
        <v>471</v>
      </c>
      <c r="F271" s="22" t="s">
        <v>472</v>
      </c>
      <c r="G271" s="19">
        <v>109000000</v>
      </c>
      <c r="H271" s="4" t="s">
        <v>221</v>
      </c>
    </row>
    <row r="272" spans="1:8" ht="25.5">
      <c r="A272" s="1" t="s">
        <v>14</v>
      </c>
      <c r="B272" s="4" t="s">
        <v>245</v>
      </c>
      <c r="C272" s="21" t="s">
        <v>471</v>
      </c>
      <c r="D272" s="4" t="s">
        <v>222</v>
      </c>
      <c r="E272" s="21" t="s">
        <v>471</v>
      </c>
      <c r="F272" s="22" t="s">
        <v>472</v>
      </c>
      <c r="G272" s="19">
        <v>189000000</v>
      </c>
      <c r="H272" s="4" t="s">
        <v>221</v>
      </c>
    </row>
    <row r="273" spans="1:11" ht="25.5">
      <c r="A273" s="1" t="s">
        <v>14</v>
      </c>
      <c r="B273" s="4" t="s">
        <v>246</v>
      </c>
      <c r="C273" s="21" t="s">
        <v>471</v>
      </c>
      <c r="D273" s="4" t="s">
        <v>222</v>
      </c>
      <c r="E273" s="21" t="s">
        <v>471</v>
      </c>
      <c r="F273" s="22" t="s">
        <v>472</v>
      </c>
      <c r="G273" s="19">
        <v>120000000</v>
      </c>
      <c r="H273" s="4" t="s">
        <v>221</v>
      </c>
    </row>
    <row r="274" spans="1:11">
      <c r="A274" s="1" t="s">
        <v>10</v>
      </c>
      <c r="B274" s="1" t="s">
        <v>266</v>
      </c>
      <c r="C274" s="4"/>
      <c r="D274" s="4"/>
      <c r="E274" s="4"/>
      <c r="F274" s="4"/>
      <c r="G274" s="19">
        <v>28499243814.958549</v>
      </c>
      <c r="H274" s="4"/>
    </row>
    <row r="275" spans="1:11">
      <c r="A275" s="1" t="s">
        <v>12</v>
      </c>
      <c r="B275" s="1" t="s">
        <v>267</v>
      </c>
      <c r="C275" s="4"/>
      <c r="D275" s="4"/>
      <c r="E275" s="4"/>
      <c r="F275" s="4"/>
      <c r="G275" s="19">
        <v>5181939007.3100004</v>
      </c>
      <c r="H275" s="4"/>
    </row>
    <row r="276" spans="1:11" ht="38.25">
      <c r="A276" s="1" t="s">
        <v>14</v>
      </c>
      <c r="B276" s="4" t="s">
        <v>268</v>
      </c>
      <c r="C276" s="4"/>
      <c r="D276" s="4" t="s">
        <v>269</v>
      </c>
      <c r="E276" s="4"/>
      <c r="F276" s="4"/>
      <c r="G276" s="19">
        <v>65679536.200000003</v>
      </c>
      <c r="H276" s="4" t="s">
        <v>221</v>
      </c>
      <c r="J276" s="2">
        <v>65679536.199999996</v>
      </c>
      <c r="K276" s="9">
        <f>+J276-G276</f>
        <v>0</v>
      </c>
    </row>
    <row r="277" spans="1:11" ht="38.25">
      <c r="A277" s="1" t="s">
        <v>14</v>
      </c>
      <c r="B277" s="4" t="s">
        <v>268</v>
      </c>
      <c r="C277" s="4"/>
      <c r="D277" s="4" t="s">
        <v>270</v>
      </c>
      <c r="E277" s="4"/>
      <c r="F277" s="4"/>
      <c r="G277" s="19">
        <v>35879040.600000001</v>
      </c>
      <c r="H277" s="4" t="s">
        <v>221</v>
      </c>
      <c r="J277" s="2">
        <v>35879040.600000001</v>
      </c>
      <c r="K277" s="9">
        <f>+G277-J277</f>
        <v>0</v>
      </c>
    </row>
    <row r="278" spans="1:11" ht="38.25">
      <c r="A278" s="1" t="s">
        <v>14</v>
      </c>
      <c r="B278" s="4" t="s">
        <v>268</v>
      </c>
      <c r="C278" s="4"/>
      <c r="D278" s="4" t="s">
        <v>271</v>
      </c>
      <c r="E278" s="4"/>
      <c r="F278" s="15"/>
      <c r="G278" s="19">
        <v>22530942.93</v>
      </c>
      <c r="H278" s="4" t="s">
        <v>221</v>
      </c>
      <c r="J278" s="2">
        <v>22530942.933199998</v>
      </c>
      <c r="K278" s="9">
        <f>+G278-J278</f>
        <v>-3.1999982893466949E-3</v>
      </c>
    </row>
    <row r="279" spans="1:11" ht="38.25">
      <c r="A279" s="1" t="s">
        <v>14</v>
      </c>
      <c r="B279" s="4" t="s">
        <v>268</v>
      </c>
      <c r="C279" s="4"/>
      <c r="D279" s="4" t="s">
        <v>272</v>
      </c>
      <c r="E279" s="4"/>
      <c r="F279" s="4"/>
      <c r="G279" s="19">
        <v>366356795.64999998</v>
      </c>
      <c r="H279" s="4" t="s">
        <v>221</v>
      </c>
      <c r="J279" s="2">
        <v>366356795.64749998</v>
      </c>
      <c r="K279" s="9">
        <f>+J279-G279</f>
        <v>-2.499997615814209E-3</v>
      </c>
    </row>
    <row r="280" spans="1:11" ht="38.25">
      <c r="A280" s="1" t="s">
        <v>14</v>
      </c>
      <c r="B280" s="4" t="s">
        <v>268</v>
      </c>
      <c r="C280" s="4"/>
      <c r="D280" s="4" t="s">
        <v>273</v>
      </c>
      <c r="E280" s="4"/>
      <c r="F280" s="4"/>
      <c r="G280" s="19">
        <v>1484028.51</v>
      </c>
      <c r="H280" s="4" t="s">
        <v>221</v>
      </c>
      <c r="J280" s="2">
        <v>1484028.5052250002</v>
      </c>
      <c r="K280" s="9">
        <f>+J280-G280</f>
        <v>-4.7749998047947884E-3</v>
      </c>
    </row>
    <row r="281" spans="1:11" ht="38.25">
      <c r="A281" s="1" t="s">
        <v>14</v>
      </c>
      <c r="B281" s="4" t="s">
        <v>268</v>
      </c>
      <c r="C281" s="4"/>
      <c r="D281" s="4" t="s">
        <v>274</v>
      </c>
      <c r="E281" s="4"/>
      <c r="F281" s="4"/>
      <c r="G281" s="19">
        <v>892276415.29999995</v>
      </c>
      <c r="H281" s="4" t="s">
        <v>221</v>
      </c>
      <c r="J281" s="2">
        <v>892276415.29790008</v>
      </c>
      <c r="K281" s="9">
        <f>+J281-G281</f>
        <v>-2.0998716354370117E-3</v>
      </c>
    </row>
    <row r="282" spans="1:11" ht="38.25">
      <c r="A282" s="1" t="s">
        <v>14</v>
      </c>
      <c r="B282" s="4" t="s">
        <v>268</v>
      </c>
      <c r="C282" s="4"/>
      <c r="D282" s="4" t="s">
        <v>275</v>
      </c>
      <c r="E282" s="4"/>
      <c r="F282" s="4"/>
      <c r="G282" s="19">
        <v>37128454.390000001</v>
      </c>
      <c r="H282" s="4" t="s">
        <v>221</v>
      </c>
      <c r="J282" s="2">
        <v>37128454.389250003</v>
      </c>
      <c r="K282" s="9">
        <f>+J282-G282</f>
        <v>-7.4999779462814331E-4</v>
      </c>
    </row>
    <row r="283" spans="1:11" ht="38.25">
      <c r="A283" s="1" t="s">
        <v>14</v>
      </c>
      <c r="B283" s="4" t="s">
        <v>268</v>
      </c>
      <c r="C283" s="4"/>
      <c r="D283" s="4" t="s">
        <v>276</v>
      </c>
      <c r="E283" s="4"/>
      <c r="F283" s="4"/>
      <c r="G283" s="19">
        <v>35966933.030000001</v>
      </c>
      <c r="H283" s="4" t="s">
        <v>221</v>
      </c>
      <c r="J283" s="2">
        <v>35966933.03255</v>
      </c>
      <c r="K283" s="9">
        <f>+G283-J283</f>
        <v>-2.5499984622001648E-3</v>
      </c>
    </row>
    <row r="284" spans="1:11" ht="38.25">
      <c r="A284" s="1" t="s">
        <v>14</v>
      </c>
      <c r="B284" s="4" t="s">
        <v>268</v>
      </c>
      <c r="C284" s="4"/>
      <c r="D284" s="4" t="s">
        <v>464</v>
      </c>
      <c r="E284" s="4"/>
      <c r="F284" s="4"/>
      <c r="G284" s="19">
        <v>1432407384.4200001</v>
      </c>
      <c r="H284" s="4" t="s">
        <v>221</v>
      </c>
      <c r="J284" s="2">
        <v>1432407384.4225223</v>
      </c>
      <c r="K284" s="9">
        <f>+J284-G284</f>
        <v>2.5222301483154297E-3</v>
      </c>
    </row>
    <row r="285" spans="1:11" ht="38.25">
      <c r="A285" s="1" t="s">
        <v>14</v>
      </c>
      <c r="B285" s="4" t="s">
        <v>268</v>
      </c>
      <c r="C285" s="4"/>
      <c r="D285" s="4" t="s">
        <v>225</v>
      </c>
      <c r="E285" s="4"/>
      <c r="F285" s="4"/>
      <c r="G285" s="19">
        <v>268310654.38</v>
      </c>
      <c r="H285" s="4" t="s">
        <v>221</v>
      </c>
    </row>
    <row r="286" spans="1:11" ht="38.25">
      <c r="A286" s="1" t="s">
        <v>14</v>
      </c>
      <c r="B286" s="4" t="s">
        <v>268</v>
      </c>
      <c r="C286" s="4"/>
      <c r="D286" s="4" t="s">
        <v>277</v>
      </c>
      <c r="E286" s="4"/>
      <c r="F286" s="4"/>
      <c r="G286" s="19">
        <v>2023918821.9000001</v>
      </c>
      <c r="H286" s="4" t="s">
        <v>221</v>
      </c>
      <c r="J286" s="2">
        <v>2023918821.8999999</v>
      </c>
      <c r="K286" s="9">
        <f>+J286-G286</f>
        <v>0</v>
      </c>
    </row>
    <row r="287" spans="1:11" ht="25.5">
      <c r="A287" s="1" t="s">
        <v>12</v>
      </c>
      <c r="B287" s="1" t="s">
        <v>278</v>
      </c>
      <c r="C287" s="4"/>
      <c r="D287" s="4"/>
      <c r="E287" s="4"/>
      <c r="F287" s="4"/>
      <c r="G287" s="19">
        <v>399866203.47000003</v>
      </c>
      <c r="H287" s="4"/>
    </row>
    <row r="288" spans="1:11" ht="38.25">
      <c r="A288" s="1" t="s">
        <v>14</v>
      </c>
      <c r="B288" s="4" t="s">
        <v>279</v>
      </c>
      <c r="C288" s="4"/>
      <c r="D288" s="4" t="s">
        <v>269</v>
      </c>
      <c r="E288" s="4"/>
      <c r="F288" s="4"/>
      <c r="G288" s="19">
        <v>5325367.8</v>
      </c>
      <c r="H288" s="4" t="s">
        <v>221</v>
      </c>
      <c r="J288" s="2">
        <v>5325367.8</v>
      </c>
      <c r="K288" s="9">
        <f t="shared" ref="K288:K294" si="0">+J288-G288</f>
        <v>0</v>
      </c>
    </row>
    <row r="289" spans="1:11" ht="38.25">
      <c r="A289" s="1" t="s">
        <v>14</v>
      </c>
      <c r="B289" s="4" t="s">
        <v>279</v>
      </c>
      <c r="C289" s="4"/>
      <c r="D289" s="4" t="s">
        <v>270</v>
      </c>
      <c r="E289" s="4"/>
      <c r="F289" s="4"/>
      <c r="G289" s="19">
        <v>2909111.4</v>
      </c>
      <c r="H289" s="4" t="s">
        <v>221</v>
      </c>
      <c r="J289" s="2">
        <v>2909111.4</v>
      </c>
      <c r="K289" s="9">
        <f t="shared" si="0"/>
        <v>0</v>
      </c>
    </row>
    <row r="290" spans="1:11" ht="38.25">
      <c r="A290" s="1" t="s">
        <v>14</v>
      </c>
      <c r="B290" s="4" t="s">
        <v>279</v>
      </c>
      <c r="C290" s="4"/>
      <c r="D290" s="4" t="s">
        <v>271</v>
      </c>
      <c r="E290" s="4"/>
      <c r="F290" s="15"/>
      <c r="G290" s="19">
        <v>1826833.21</v>
      </c>
      <c r="H290" s="4" t="s">
        <v>221</v>
      </c>
      <c r="J290" s="2">
        <v>1826833.2108</v>
      </c>
      <c r="K290" s="9">
        <f t="shared" si="0"/>
        <v>8.0000003799796104E-4</v>
      </c>
    </row>
    <row r="291" spans="1:11" ht="38.25">
      <c r="A291" s="1" t="s">
        <v>14</v>
      </c>
      <c r="B291" s="4" t="s">
        <v>279</v>
      </c>
      <c r="C291" s="4"/>
      <c r="D291" s="4" t="s">
        <v>272</v>
      </c>
      <c r="E291" s="4"/>
      <c r="F291" s="4"/>
      <c r="G291" s="19">
        <v>29704605.050000001</v>
      </c>
      <c r="H291" s="4" t="s">
        <v>221</v>
      </c>
      <c r="J291" s="2">
        <v>29704605.052499998</v>
      </c>
      <c r="K291" s="9">
        <f t="shared" si="0"/>
        <v>2.499997615814209E-3</v>
      </c>
    </row>
    <row r="292" spans="1:11" ht="38.25">
      <c r="A292" s="1" t="s">
        <v>14</v>
      </c>
      <c r="B292" s="4" t="s">
        <v>279</v>
      </c>
      <c r="C292" s="4"/>
      <c r="D292" s="4" t="s">
        <v>464</v>
      </c>
      <c r="E292" s="4"/>
      <c r="F292" s="4"/>
      <c r="G292" s="19">
        <v>116141139.28</v>
      </c>
      <c r="H292" s="4" t="s">
        <v>221</v>
      </c>
      <c r="J292" s="2">
        <v>116141139.27750179</v>
      </c>
      <c r="K292" s="9">
        <f t="shared" si="0"/>
        <v>-2.4982094764709473E-3</v>
      </c>
    </row>
    <row r="293" spans="1:11" ht="38.25">
      <c r="A293" s="1" t="s">
        <v>14</v>
      </c>
      <c r="B293" s="4" t="s">
        <v>279</v>
      </c>
      <c r="C293" s="4"/>
      <c r="D293" s="4" t="s">
        <v>225</v>
      </c>
      <c r="E293" s="4"/>
      <c r="F293" s="4"/>
      <c r="G293" s="19">
        <v>79857620.629999995</v>
      </c>
      <c r="H293" s="4" t="s">
        <v>221</v>
      </c>
      <c r="J293" s="2">
        <v>79857620.625300005</v>
      </c>
      <c r="K293" s="9">
        <f t="shared" si="0"/>
        <v>-4.6999901533126831E-3</v>
      </c>
    </row>
    <row r="294" spans="1:11" ht="38.25">
      <c r="A294" s="1" t="s">
        <v>14</v>
      </c>
      <c r="B294" s="4" t="s">
        <v>279</v>
      </c>
      <c r="C294" s="4"/>
      <c r="D294" s="4" t="s">
        <v>277</v>
      </c>
      <c r="E294" s="4"/>
      <c r="F294" s="4"/>
      <c r="G294" s="19">
        <v>164101526.09999999</v>
      </c>
      <c r="H294" s="4" t="s">
        <v>221</v>
      </c>
      <c r="J294" s="2">
        <v>164101526.09999999</v>
      </c>
      <c r="K294" s="9">
        <f t="shared" si="0"/>
        <v>0</v>
      </c>
    </row>
    <row r="295" spans="1:11">
      <c r="A295" s="1" t="s">
        <v>12</v>
      </c>
      <c r="B295" s="1" t="s">
        <v>280</v>
      </c>
      <c r="C295" s="4"/>
      <c r="D295" s="4"/>
      <c r="E295" s="4"/>
      <c r="F295" s="4"/>
      <c r="G295" s="19">
        <v>5000000</v>
      </c>
      <c r="H295" s="4"/>
    </row>
    <row r="296" spans="1:11" ht="38.25">
      <c r="A296" s="1" t="s">
        <v>14</v>
      </c>
      <c r="B296" s="4" t="s">
        <v>254</v>
      </c>
      <c r="C296" s="4"/>
      <c r="D296" s="4" t="s">
        <v>225</v>
      </c>
      <c r="E296" s="4"/>
      <c r="F296" s="4"/>
      <c r="G296" s="19">
        <v>5000000</v>
      </c>
      <c r="H296" s="4" t="s">
        <v>221</v>
      </c>
    </row>
    <row r="297" spans="1:11" ht="25.5">
      <c r="A297" s="1" t="s">
        <v>12</v>
      </c>
      <c r="B297" s="1" t="s">
        <v>281</v>
      </c>
      <c r="C297" s="4"/>
      <c r="D297" s="4"/>
      <c r="E297" s="4"/>
      <c r="F297" s="4"/>
      <c r="G297" s="19">
        <v>445000000</v>
      </c>
      <c r="H297" s="4"/>
    </row>
    <row r="298" spans="1:11" ht="38.25">
      <c r="A298" s="1" t="s">
        <v>14</v>
      </c>
      <c r="B298" s="4" t="s">
        <v>282</v>
      </c>
      <c r="C298" s="4"/>
      <c r="D298" s="4" t="s">
        <v>225</v>
      </c>
      <c r="E298" s="4"/>
      <c r="F298" s="4"/>
      <c r="G298" s="19">
        <v>445000000</v>
      </c>
      <c r="H298" s="4" t="s">
        <v>221</v>
      </c>
    </row>
    <row r="299" spans="1:11">
      <c r="A299" s="1" t="s">
        <v>12</v>
      </c>
      <c r="B299" s="1" t="s">
        <v>283</v>
      </c>
      <c r="C299" s="4"/>
      <c r="D299" s="4"/>
      <c r="E299" s="4"/>
      <c r="F299" s="4"/>
      <c r="G299" s="19">
        <v>12589767335.41</v>
      </c>
      <c r="H299" s="4"/>
    </row>
    <row r="300" spans="1:11" ht="25.5">
      <c r="A300" s="1" t="s">
        <v>14</v>
      </c>
      <c r="B300" s="4" t="s">
        <v>284</v>
      </c>
      <c r="C300" s="4"/>
      <c r="D300" s="4" t="s">
        <v>285</v>
      </c>
      <c r="E300" s="4"/>
      <c r="F300" s="4"/>
      <c r="G300" s="19">
        <v>418786916.41000003</v>
      </c>
      <c r="H300" s="4" t="s">
        <v>221</v>
      </c>
      <c r="J300" s="2">
        <v>418786916.41000003</v>
      </c>
      <c r="K300" s="9">
        <f>+J300-G300</f>
        <v>0</v>
      </c>
    </row>
    <row r="301" spans="1:11" ht="25.5">
      <c r="A301" s="1" t="s">
        <v>14</v>
      </c>
      <c r="B301" s="4" t="s">
        <v>284</v>
      </c>
      <c r="C301" s="21" t="s">
        <v>468</v>
      </c>
      <c r="D301" s="4" t="s">
        <v>286</v>
      </c>
      <c r="E301" s="21" t="s">
        <v>468</v>
      </c>
      <c r="F301" s="22" t="s">
        <v>469</v>
      </c>
      <c r="G301" s="19">
        <v>12170980419</v>
      </c>
      <c r="H301" s="4" t="s">
        <v>221</v>
      </c>
      <c r="J301" s="2">
        <v>12170980419</v>
      </c>
      <c r="K301" s="9">
        <f>+J301-G301</f>
        <v>0</v>
      </c>
    </row>
    <row r="302" spans="1:11">
      <c r="A302" s="1" t="s">
        <v>12</v>
      </c>
      <c r="B302" s="1" t="s">
        <v>81</v>
      </c>
      <c r="C302" s="4"/>
      <c r="D302" s="4"/>
      <c r="E302" s="4"/>
      <c r="F302" s="4"/>
      <c r="G302" s="19">
        <v>41500000</v>
      </c>
      <c r="H302" s="4"/>
    </row>
    <row r="303" spans="1:11" ht="25.5">
      <c r="A303" s="1" t="s">
        <v>14</v>
      </c>
      <c r="B303" s="4" t="s">
        <v>287</v>
      </c>
      <c r="C303" s="21" t="s">
        <v>420</v>
      </c>
      <c r="D303" s="4" t="s">
        <v>16</v>
      </c>
      <c r="E303" s="21" t="s">
        <v>420</v>
      </c>
      <c r="F303" s="22" t="s">
        <v>427</v>
      </c>
      <c r="G303" s="19">
        <v>41500000</v>
      </c>
      <c r="H303" s="4" t="s">
        <v>221</v>
      </c>
    </row>
    <row r="304" spans="1:11" ht="25.5">
      <c r="A304" s="1" t="s">
        <v>12</v>
      </c>
      <c r="B304" s="1" t="s">
        <v>288</v>
      </c>
      <c r="C304" s="4"/>
      <c r="D304" s="4"/>
      <c r="E304" s="4"/>
      <c r="F304" s="4"/>
      <c r="G304" s="19">
        <v>9836171268.768549</v>
      </c>
      <c r="H304" s="4"/>
    </row>
    <row r="305" spans="1:11" ht="38.25">
      <c r="A305" s="1" t="s">
        <v>14</v>
      </c>
      <c r="B305" s="4" t="s">
        <v>289</v>
      </c>
      <c r="C305" s="21" t="s">
        <v>438</v>
      </c>
      <c r="D305" s="4" t="s">
        <v>290</v>
      </c>
      <c r="E305" s="21" t="s">
        <v>438</v>
      </c>
      <c r="F305" s="22" t="s">
        <v>439</v>
      </c>
      <c r="G305" s="19">
        <v>1661461331.6199999</v>
      </c>
      <c r="H305" s="4" t="s">
        <v>221</v>
      </c>
      <c r="J305" s="11">
        <v>1661461331.6199999</v>
      </c>
      <c r="K305" s="9">
        <f t="shared" ref="K305:K316" si="1">+J305-G305</f>
        <v>0</v>
      </c>
    </row>
    <row r="306" spans="1:11" ht="38.25">
      <c r="A306" s="1" t="s">
        <v>14</v>
      </c>
      <c r="B306" s="4" t="s">
        <v>289</v>
      </c>
      <c r="C306" s="21" t="s">
        <v>440</v>
      </c>
      <c r="D306" s="4" t="s">
        <v>291</v>
      </c>
      <c r="E306" s="21" t="s">
        <v>440</v>
      </c>
      <c r="F306" s="22" t="s">
        <v>441</v>
      </c>
      <c r="G306" s="19">
        <v>3191172993.6588998</v>
      </c>
      <c r="H306" s="4" t="s">
        <v>221</v>
      </c>
      <c r="J306" s="11">
        <v>3191172993.6588993</v>
      </c>
      <c r="K306" s="9">
        <f t="shared" si="1"/>
        <v>0</v>
      </c>
    </row>
    <row r="307" spans="1:11" ht="38.25">
      <c r="A307" s="1" t="s">
        <v>14</v>
      </c>
      <c r="B307" s="4" t="s">
        <v>289</v>
      </c>
      <c r="C307" s="4"/>
      <c r="D307" s="4" t="s">
        <v>292</v>
      </c>
      <c r="E307" s="4"/>
      <c r="F307" s="4"/>
      <c r="G307" s="19">
        <v>397840799.00999999</v>
      </c>
      <c r="H307" s="4" t="s">
        <v>221</v>
      </c>
      <c r="J307" s="11">
        <v>397840799.014</v>
      </c>
      <c r="K307" s="9">
        <f t="shared" si="1"/>
        <v>4.0000081062316895E-3</v>
      </c>
    </row>
    <row r="308" spans="1:11" ht="25.5">
      <c r="A308" s="1" t="s">
        <v>14</v>
      </c>
      <c r="B308" s="4" t="s">
        <v>289</v>
      </c>
      <c r="C308" s="4"/>
      <c r="D308" s="4" t="s">
        <v>293</v>
      </c>
      <c r="E308" s="4"/>
      <c r="F308" s="4"/>
      <c r="G308" s="19">
        <v>698139394.11000001</v>
      </c>
      <c r="H308" s="4" t="s">
        <v>221</v>
      </c>
      <c r="J308" s="2">
        <v>698139394.11000001</v>
      </c>
      <c r="K308" s="9">
        <f t="shared" si="1"/>
        <v>0</v>
      </c>
    </row>
    <row r="309" spans="1:11" ht="25.5">
      <c r="A309" s="1" t="s">
        <v>14</v>
      </c>
      <c r="B309" s="4" t="s">
        <v>289</v>
      </c>
      <c r="C309" s="4"/>
      <c r="D309" s="4" t="s">
        <v>273</v>
      </c>
      <c r="E309" s="4"/>
      <c r="F309" s="4"/>
      <c r="G309" s="19">
        <v>2968057.01</v>
      </c>
      <c r="H309" s="4" t="s">
        <v>221</v>
      </c>
      <c r="J309" s="2">
        <v>2968057.0104500004</v>
      </c>
      <c r="K309" s="9">
        <f t="shared" si="1"/>
        <v>4.5000063255429268E-4</v>
      </c>
    </row>
    <row r="310" spans="1:11" ht="25.5">
      <c r="A310" s="1" t="s">
        <v>14</v>
      </c>
      <c r="B310" s="4" t="s">
        <v>289</v>
      </c>
      <c r="C310" s="4"/>
      <c r="D310" s="4" t="s">
        <v>274</v>
      </c>
      <c r="E310" s="4"/>
      <c r="F310" s="4"/>
      <c r="G310" s="19">
        <v>1784552830.5999999</v>
      </c>
      <c r="H310" s="4" t="s">
        <v>221</v>
      </c>
      <c r="J310" s="2">
        <v>1784552830.5958002</v>
      </c>
      <c r="K310" s="9">
        <f t="shared" si="1"/>
        <v>-4.1997432708740234E-3</v>
      </c>
    </row>
    <row r="311" spans="1:11" ht="25.5">
      <c r="A311" s="1" t="s">
        <v>14</v>
      </c>
      <c r="B311" s="4" t="s">
        <v>289</v>
      </c>
      <c r="C311" s="4"/>
      <c r="D311" s="4" t="s">
        <v>275</v>
      </c>
      <c r="E311" s="4"/>
      <c r="F311" s="4"/>
      <c r="G311" s="19">
        <v>74256908.780000001</v>
      </c>
      <c r="H311" s="4" t="s">
        <v>221</v>
      </c>
      <c r="J311" s="2">
        <v>74256908.778500006</v>
      </c>
      <c r="K311" s="9">
        <f t="shared" si="1"/>
        <v>-1.4999955892562866E-3</v>
      </c>
    </row>
    <row r="312" spans="1:11" ht="25.5">
      <c r="A312" s="1" t="s">
        <v>14</v>
      </c>
      <c r="B312" s="4" t="s">
        <v>289</v>
      </c>
      <c r="C312" s="4"/>
      <c r="D312" s="4" t="s">
        <v>276</v>
      </c>
      <c r="E312" s="4"/>
      <c r="F312" s="4"/>
      <c r="G312" s="19">
        <v>71933866.067650005</v>
      </c>
      <c r="H312" s="4" t="s">
        <v>221</v>
      </c>
      <c r="J312" s="2">
        <v>71933866.065099999</v>
      </c>
      <c r="K312" s="9">
        <f t="shared" si="1"/>
        <v>-2.5500059127807617E-3</v>
      </c>
    </row>
    <row r="313" spans="1:11" ht="25.5">
      <c r="A313" s="1" t="s">
        <v>14</v>
      </c>
      <c r="B313" s="4" t="s">
        <v>289</v>
      </c>
      <c r="C313" s="21" t="s">
        <v>459</v>
      </c>
      <c r="D313" s="4" t="s">
        <v>294</v>
      </c>
      <c r="E313" s="21" t="s">
        <v>459</v>
      </c>
      <c r="F313" s="22" t="s">
        <v>294</v>
      </c>
      <c r="G313" s="19">
        <v>109180684.332</v>
      </c>
      <c r="H313" s="4" t="s">
        <v>221</v>
      </c>
      <c r="J313" s="2">
        <v>109180684.33200002</v>
      </c>
      <c r="K313" s="9">
        <f t="shared" si="1"/>
        <v>0</v>
      </c>
    </row>
    <row r="314" spans="1:11" ht="25.5">
      <c r="A314" s="1" t="s">
        <v>14</v>
      </c>
      <c r="B314" s="4" t="s">
        <v>289</v>
      </c>
      <c r="C314" s="4"/>
      <c r="D314" s="4" t="s">
        <v>295</v>
      </c>
      <c r="E314" s="4"/>
      <c r="F314" s="4"/>
      <c r="G314" s="19">
        <v>1273082250</v>
      </c>
      <c r="H314" s="4" t="s">
        <v>221</v>
      </c>
      <c r="J314" s="2">
        <v>1273082250</v>
      </c>
      <c r="K314" s="9">
        <f t="shared" si="1"/>
        <v>0</v>
      </c>
    </row>
    <row r="315" spans="1:11" ht="25.5">
      <c r="A315" s="1" t="s">
        <v>14</v>
      </c>
      <c r="B315" s="4" t="s">
        <v>289</v>
      </c>
      <c r="C315" s="4"/>
      <c r="D315" s="4" t="s">
        <v>296</v>
      </c>
      <c r="E315" s="4"/>
      <c r="F315" s="4"/>
      <c r="G315" s="19">
        <v>138217840.02000001</v>
      </c>
      <c r="H315" s="4" t="s">
        <v>221</v>
      </c>
      <c r="J315" s="2">
        <v>138217840.02000001</v>
      </c>
      <c r="K315" s="9">
        <f t="shared" si="1"/>
        <v>0</v>
      </c>
    </row>
    <row r="316" spans="1:11" ht="25.5">
      <c r="A316" s="1" t="s">
        <v>14</v>
      </c>
      <c r="B316" s="4" t="s">
        <v>289</v>
      </c>
      <c r="C316" s="4"/>
      <c r="D316" s="4" t="s">
        <v>297</v>
      </c>
      <c r="E316" s="4"/>
      <c r="F316" s="4"/>
      <c r="G316" s="19">
        <v>433364313.56</v>
      </c>
      <c r="H316" s="4" t="s">
        <v>221</v>
      </c>
      <c r="J316" s="2">
        <v>433364313.56</v>
      </c>
      <c r="K316" s="9">
        <f t="shared" si="1"/>
        <v>0</v>
      </c>
    </row>
    <row r="317" spans="1:11" ht="25.5">
      <c r="A317" s="1" t="s">
        <v>8</v>
      </c>
      <c r="B317" s="1" t="s">
        <v>298</v>
      </c>
      <c r="C317" s="4"/>
      <c r="D317" s="4"/>
      <c r="E317" s="4"/>
      <c r="F317" s="4"/>
      <c r="G317" s="19">
        <v>483017347141.15771</v>
      </c>
      <c r="H317" s="4"/>
    </row>
    <row r="318" spans="1:11" ht="25.5">
      <c r="A318" s="1" t="s">
        <v>10</v>
      </c>
      <c r="B318" s="1" t="s">
        <v>299</v>
      </c>
      <c r="C318" s="4"/>
      <c r="D318" s="4"/>
      <c r="E318" s="4"/>
      <c r="F318" s="4"/>
      <c r="G318" s="19">
        <v>482912347141.15771</v>
      </c>
      <c r="H318" s="4"/>
    </row>
    <row r="319" spans="1:11">
      <c r="A319" s="1" t="s">
        <v>12</v>
      </c>
      <c r="B319" s="1" t="s">
        <v>300</v>
      </c>
      <c r="C319" s="4"/>
      <c r="D319" s="4"/>
      <c r="E319" s="4"/>
      <c r="F319" s="4"/>
      <c r="G319" s="19">
        <v>200483424.30000001</v>
      </c>
      <c r="H319" s="4"/>
    </row>
    <row r="320" spans="1:11" ht="51">
      <c r="A320" s="1" t="s">
        <v>14</v>
      </c>
      <c r="B320" s="4" t="s">
        <v>301</v>
      </c>
      <c r="C320" s="4"/>
      <c r="D320" s="4" t="s">
        <v>302</v>
      </c>
      <c r="E320" s="4"/>
      <c r="F320" s="4"/>
      <c r="G320" s="19">
        <v>5666741.7999999998</v>
      </c>
      <c r="H320" s="4" t="s">
        <v>204</v>
      </c>
      <c r="J320" s="2">
        <v>10666741.800000001</v>
      </c>
      <c r="K320" s="9">
        <f>+G320+G323-J320</f>
        <v>0</v>
      </c>
    </row>
    <row r="321" spans="1:11" ht="38.25">
      <c r="A321" s="1" t="s">
        <v>14</v>
      </c>
      <c r="B321" s="4" t="s">
        <v>301</v>
      </c>
      <c r="C321" s="4"/>
      <c r="D321" s="4" t="s">
        <v>303</v>
      </c>
      <c r="E321" s="4"/>
      <c r="F321" s="4"/>
      <c r="G321" s="19">
        <v>194816682.5</v>
      </c>
      <c r="H321" s="4" t="s">
        <v>204</v>
      </c>
      <c r="J321" s="2">
        <v>194816682.5</v>
      </c>
      <c r="K321" s="9">
        <f>+J321-G321</f>
        <v>0</v>
      </c>
    </row>
    <row r="322" spans="1:11">
      <c r="A322" s="1" t="s">
        <v>12</v>
      </c>
      <c r="B322" s="1" t="s">
        <v>304</v>
      </c>
      <c r="C322" s="4"/>
      <c r="D322" s="4"/>
      <c r="E322" s="4"/>
      <c r="F322" s="4"/>
      <c r="G322" s="19">
        <v>5000000</v>
      </c>
      <c r="H322" s="4"/>
    </row>
    <row r="323" spans="1:11" ht="51">
      <c r="A323" s="1" t="s">
        <v>14</v>
      </c>
      <c r="B323" s="4" t="s">
        <v>305</v>
      </c>
      <c r="C323" s="4"/>
      <c r="D323" s="4" t="s">
        <v>302</v>
      </c>
      <c r="E323" s="4"/>
      <c r="F323" s="4"/>
      <c r="G323" s="19">
        <v>5000000</v>
      </c>
      <c r="H323" s="4" t="s">
        <v>204</v>
      </c>
    </row>
    <row r="324" spans="1:11">
      <c r="A324" s="1" t="s">
        <v>12</v>
      </c>
      <c r="B324" s="1" t="s">
        <v>306</v>
      </c>
      <c r="C324" s="4"/>
      <c r="D324" s="4"/>
      <c r="E324" s="4"/>
      <c r="F324" s="4"/>
      <c r="G324" s="19">
        <v>10668355760</v>
      </c>
      <c r="H324" s="4"/>
    </row>
    <row r="325" spans="1:11" ht="25.5">
      <c r="A325" s="1" t="s">
        <v>14</v>
      </c>
      <c r="B325" s="4" t="s">
        <v>307</v>
      </c>
      <c r="C325" s="4" t="s">
        <v>436</v>
      </c>
      <c r="D325" s="4" t="s">
        <v>437</v>
      </c>
      <c r="E325" s="4" t="s">
        <v>436</v>
      </c>
      <c r="F325" s="4" t="s">
        <v>308</v>
      </c>
      <c r="G325" s="19">
        <v>1178299458</v>
      </c>
      <c r="H325" s="4" t="s">
        <v>204</v>
      </c>
    </row>
    <row r="326" spans="1:11" ht="38.25">
      <c r="A326" s="1" t="s">
        <v>14</v>
      </c>
      <c r="B326" s="4" t="s">
        <v>309</v>
      </c>
      <c r="C326" s="4" t="s">
        <v>436</v>
      </c>
      <c r="D326" s="4" t="s">
        <v>437</v>
      </c>
      <c r="E326" s="4" t="s">
        <v>436</v>
      </c>
      <c r="F326" s="4" t="s">
        <v>308</v>
      </c>
      <c r="G326" s="19">
        <v>725367164</v>
      </c>
      <c r="H326" s="4" t="s">
        <v>204</v>
      </c>
    </row>
    <row r="327" spans="1:11" ht="25.5">
      <c r="A327" s="1" t="s">
        <v>14</v>
      </c>
      <c r="B327" s="4" t="s">
        <v>310</v>
      </c>
      <c r="C327" s="4" t="s">
        <v>436</v>
      </c>
      <c r="D327" s="4" t="s">
        <v>437</v>
      </c>
      <c r="E327" s="4" t="s">
        <v>436</v>
      </c>
      <c r="F327" s="4" t="s">
        <v>308</v>
      </c>
      <c r="G327" s="19">
        <v>2647521617</v>
      </c>
      <c r="H327" s="4" t="s">
        <v>204</v>
      </c>
    </row>
    <row r="328" spans="1:11" ht="38.25">
      <c r="A328" s="1" t="s">
        <v>14</v>
      </c>
      <c r="B328" s="4" t="s">
        <v>311</v>
      </c>
      <c r="C328" s="4" t="s">
        <v>436</v>
      </c>
      <c r="D328" s="4" t="s">
        <v>437</v>
      </c>
      <c r="E328" s="4" t="s">
        <v>436</v>
      </c>
      <c r="F328" s="4" t="s">
        <v>308</v>
      </c>
      <c r="G328" s="19">
        <v>879478650</v>
      </c>
      <c r="H328" s="4" t="s">
        <v>204</v>
      </c>
    </row>
    <row r="329" spans="1:11" ht="25.5">
      <c r="A329" s="1" t="s">
        <v>14</v>
      </c>
      <c r="B329" s="4" t="s">
        <v>312</v>
      </c>
      <c r="C329" s="4" t="s">
        <v>436</v>
      </c>
      <c r="D329" s="4" t="s">
        <v>437</v>
      </c>
      <c r="E329" s="4" t="s">
        <v>436</v>
      </c>
      <c r="F329" s="4" t="s">
        <v>308</v>
      </c>
      <c r="G329" s="19">
        <v>802361362</v>
      </c>
      <c r="H329" s="4" t="s">
        <v>204</v>
      </c>
    </row>
    <row r="330" spans="1:11" ht="25.5">
      <c r="A330" s="1" t="s">
        <v>14</v>
      </c>
      <c r="B330" s="4" t="s">
        <v>313</v>
      </c>
      <c r="C330" s="4" t="s">
        <v>436</v>
      </c>
      <c r="D330" s="4" t="s">
        <v>437</v>
      </c>
      <c r="E330" s="4" t="s">
        <v>436</v>
      </c>
      <c r="F330" s="4" t="s">
        <v>308</v>
      </c>
      <c r="G330" s="19">
        <v>1529856976</v>
      </c>
      <c r="H330" s="4" t="s">
        <v>204</v>
      </c>
    </row>
    <row r="331" spans="1:11" ht="25.5">
      <c r="A331" s="1" t="s">
        <v>14</v>
      </c>
      <c r="B331" s="4" t="s">
        <v>314</v>
      </c>
      <c r="C331" s="4" t="s">
        <v>436</v>
      </c>
      <c r="D331" s="4" t="s">
        <v>437</v>
      </c>
      <c r="E331" s="4" t="s">
        <v>436</v>
      </c>
      <c r="F331" s="4" t="s">
        <v>308</v>
      </c>
      <c r="G331" s="19">
        <v>974169020</v>
      </c>
      <c r="H331" s="4" t="s">
        <v>204</v>
      </c>
    </row>
    <row r="332" spans="1:11" ht="25.5">
      <c r="A332" s="1" t="s">
        <v>14</v>
      </c>
      <c r="B332" s="4" t="s">
        <v>315</v>
      </c>
      <c r="C332" s="4" t="s">
        <v>436</v>
      </c>
      <c r="D332" s="4" t="s">
        <v>437</v>
      </c>
      <c r="E332" s="4" t="s">
        <v>436</v>
      </c>
      <c r="F332" s="4" t="s">
        <v>308</v>
      </c>
      <c r="G332" s="19">
        <v>1624872763</v>
      </c>
      <c r="H332" s="4" t="s">
        <v>204</v>
      </c>
    </row>
    <row r="333" spans="1:11" ht="25.5">
      <c r="A333" s="1" t="s">
        <v>14</v>
      </c>
      <c r="B333" s="4" t="s">
        <v>316</v>
      </c>
      <c r="C333" s="4" t="s">
        <v>436</v>
      </c>
      <c r="D333" s="4" t="s">
        <v>437</v>
      </c>
      <c r="E333" s="4" t="s">
        <v>436</v>
      </c>
      <c r="F333" s="4" t="s">
        <v>308</v>
      </c>
      <c r="G333" s="19">
        <v>306428750</v>
      </c>
      <c r="H333" s="4" t="s">
        <v>204</v>
      </c>
    </row>
    <row r="334" spans="1:11">
      <c r="A334" s="1" t="s">
        <v>12</v>
      </c>
      <c r="B334" s="1" t="s">
        <v>317</v>
      </c>
      <c r="C334" s="4"/>
      <c r="D334" s="4"/>
      <c r="E334" s="4"/>
      <c r="F334" s="4"/>
      <c r="G334" s="19">
        <v>445349490163</v>
      </c>
      <c r="H334" s="4"/>
    </row>
    <row r="335" spans="1:11" ht="38.25">
      <c r="A335" s="1" t="s">
        <v>14</v>
      </c>
      <c r="B335" s="4" t="s">
        <v>318</v>
      </c>
      <c r="C335" s="21" t="s">
        <v>434</v>
      </c>
      <c r="D335" s="4" t="s">
        <v>319</v>
      </c>
      <c r="E335" s="21" t="s">
        <v>434</v>
      </c>
      <c r="F335" s="22" t="s">
        <v>435</v>
      </c>
      <c r="G335" s="19">
        <v>1863550761</v>
      </c>
      <c r="H335" s="4" t="s">
        <v>204</v>
      </c>
      <c r="J335" s="2">
        <v>1863550761</v>
      </c>
      <c r="K335" s="9">
        <f>+J335-G335</f>
        <v>0</v>
      </c>
    </row>
    <row r="336" spans="1:11" ht="38.25">
      <c r="A336" s="1" t="s">
        <v>14</v>
      </c>
      <c r="B336" s="4" t="s">
        <v>318</v>
      </c>
      <c r="C336" s="21" t="s">
        <v>420</v>
      </c>
      <c r="D336" s="4" t="s">
        <v>16</v>
      </c>
      <c r="E336" s="21" t="s">
        <v>420</v>
      </c>
      <c r="F336" s="22" t="s">
        <v>427</v>
      </c>
      <c r="G336" s="19">
        <v>60000000</v>
      </c>
      <c r="H336" s="4" t="s">
        <v>204</v>
      </c>
    </row>
    <row r="337" spans="1:12" ht="38.25">
      <c r="A337" s="1" t="s">
        <v>14</v>
      </c>
      <c r="B337" s="4" t="s">
        <v>318</v>
      </c>
      <c r="C337" s="4"/>
      <c r="D337" s="4" t="s">
        <v>320</v>
      </c>
      <c r="E337" s="4"/>
      <c r="F337" s="4"/>
      <c r="G337" s="19">
        <v>100000000</v>
      </c>
      <c r="H337" s="4" t="s">
        <v>204</v>
      </c>
      <c r="J337" s="9">
        <f>+G337+G355+G369</f>
        <v>601705595.70000005</v>
      </c>
      <c r="K337" s="2">
        <v>601705595.70000005</v>
      </c>
      <c r="L337" s="9">
        <f>+K337-J337</f>
        <v>0</v>
      </c>
    </row>
    <row r="338" spans="1:12" ht="38.25">
      <c r="A338" s="1" t="s">
        <v>14</v>
      </c>
      <c r="B338" s="4" t="s">
        <v>318</v>
      </c>
      <c r="C338" s="4" t="s">
        <v>436</v>
      </c>
      <c r="D338" s="4" t="s">
        <v>437</v>
      </c>
      <c r="E338" s="4" t="s">
        <v>436</v>
      </c>
      <c r="F338" s="4" t="s">
        <v>308</v>
      </c>
      <c r="G338" s="19">
        <v>443027592246</v>
      </c>
      <c r="H338" s="4" t="s">
        <v>204</v>
      </c>
    </row>
    <row r="339" spans="1:12" ht="63.75">
      <c r="A339" s="1" t="s">
        <v>14</v>
      </c>
      <c r="B339" s="4" t="s">
        <v>318</v>
      </c>
      <c r="C339" s="21" t="s">
        <v>475</v>
      </c>
      <c r="D339" s="4" t="s">
        <v>321</v>
      </c>
      <c r="E339" s="21" t="s">
        <v>475</v>
      </c>
      <c r="F339" s="22" t="s">
        <v>476</v>
      </c>
      <c r="G339" s="19">
        <v>30000000</v>
      </c>
      <c r="H339" s="4" t="s">
        <v>204</v>
      </c>
      <c r="J339" s="2">
        <v>70000000</v>
      </c>
      <c r="K339" s="9">
        <f>+G339+G346-J339</f>
        <v>0</v>
      </c>
    </row>
    <row r="340" spans="1:12" ht="25.5">
      <c r="A340" s="1" t="s">
        <v>14</v>
      </c>
      <c r="B340" s="4" t="s">
        <v>322</v>
      </c>
      <c r="C340" s="4" t="s">
        <v>436</v>
      </c>
      <c r="D340" s="4" t="s">
        <v>437</v>
      </c>
      <c r="E340" s="4" t="s">
        <v>436</v>
      </c>
      <c r="F340" s="4" t="s">
        <v>308</v>
      </c>
      <c r="G340" s="19">
        <v>268347156</v>
      </c>
      <c r="H340" s="4" t="s">
        <v>204</v>
      </c>
    </row>
    <row r="341" spans="1:12">
      <c r="A341" s="1" t="s">
        <v>12</v>
      </c>
      <c r="B341" s="1" t="s">
        <v>171</v>
      </c>
      <c r="C341" s="4"/>
      <c r="D341" s="4"/>
      <c r="E341" s="4"/>
      <c r="F341" s="4"/>
      <c r="G341" s="19">
        <v>671724170.27999997</v>
      </c>
      <c r="H341" s="4"/>
    </row>
    <row r="342" spans="1:12" ht="25.5">
      <c r="A342" s="1" t="s">
        <v>14</v>
      </c>
      <c r="B342" s="4" t="s">
        <v>323</v>
      </c>
      <c r="C342" s="21" t="s">
        <v>420</v>
      </c>
      <c r="D342" s="4" t="s">
        <v>16</v>
      </c>
      <c r="E342" s="21" t="s">
        <v>420</v>
      </c>
      <c r="F342" s="22" t="s">
        <v>427</v>
      </c>
      <c r="G342" s="19">
        <v>40000000</v>
      </c>
      <c r="H342" s="4" t="s">
        <v>204</v>
      </c>
    </row>
    <row r="343" spans="1:12" ht="25.5">
      <c r="A343" s="1" t="s">
        <v>14</v>
      </c>
      <c r="B343" s="4" t="s">
        <v>324</v>
      </c>
      <c r="C343" s="21" t="s">
        <v>420</v>
      </c>
      <c r="D343" s="4" t="s">
        <v>16</v>
      </c>
      <c r="E343" s="21" t="s">
        <v>420</v>
      </c>
      <c r="F343" s="22" t="s">
        <v>427</v>
      </c>
      <c r="G343" s="19">
        <v>50000000</v>
      </c>
      <c r="H343" s="4" t="s">
        <v>204</v>
      </c>
    </row>
    <row r="344" spans="1:12" ht="25.5">
      <c r="A344" s="1" t="s">
        <v>14</v>
      </c>
      <c r="B344" s="4" t="s">
        <v>325</v>
      </c>
      <c r="C344" s="21" t="s">
        <v>420</v>
      </c>
      <c r="D344" s="4" t="s">
        <v>16</v>
      </c>
      <c r="E344" s="21" t="s">
        <v>420</v>
      </c>
      <c r="F344" s="22" t="s">
        <v>427</v>
      </c>
      <c r="G344" s="19">
        <v>60000000</v>
      </c>
      <c r="H344" s="4" t="s">
        <v>204</v>
      </c>
    </row>
    <row r="345" spans="1:12" ht="25.5">
      <c r="A345" s="1" t="s">
        <v>14</v>
      </c>
      <c r="B345" s="4" t="s">
        <v>326</v>
      </c>
      <c r="C345" s="21" t="s">
        <v>420</v>
      </c>
      <c r="D345" s="4" t="s">
        <v>16</v>
      </c>
      <c r="E345" s="21" t="s">
        <v>420</v>
      </c>
      <c r="F345" s="22" t="s">
        <v>427</v>
      </c>
      <c r="G345" s="19">
        <v>181724170.28</v>
      </c>
      <c r="H345" s="4" t="s">
        <v>204</v>
      </c>
    </row>
    <row r="346" spans="1:12" ht="63.75">
      <c r="A346" s="1" t="s">
        <v>14</v>
      </c>
      <c r="B346" s="4" t="s">
        <v>327</v>
      </c>
      <c r="C346" s="21" t="s">
        <v>475</v>
      </c>
      <c r="D346" s="4" t="s">
        <v>321</v>
      </c>
      <c r="E346" s="21" t="s">
        <v>475</v>
      </c>
      <c r="F346" s="22" t="s">
        <v>476</v>
      </c>
      <c r="G346" s="19">
        <v>40000000</v>
      </c>
      <c r="H346" s="4" t="s">
        <v>204</v>
      </c>
    </row>
    <row r="347" spans="1:12" ht="25.5">
      <c r="A347" s="1" t="s">
        <v>14</v>
      </c>
      <c r="B347" s="4" t="s">
        <v>328</v>
      </c>
      <c r="C347" s="4"/>
      <c r="D347" s="4" t="s">
        <v>329</v>
      </c>
      <c r="E347" s="4"/>
      <c r="F347" s="4"/>
      <c r="G347" s="19">
        <v>300000000</v>
      </c>
      <c r="H347" s="4" t="s">
        <v>204</v>
      </c>
      <c r="J347" s="2">
        <v>426724170.27999997</v>
      </c>
      <c r="K347" s="9">
        <f>+G347+G365-J347</f>
        <v>0</v>
      </c>
    </row>
    <row r="348" spans="1:12">
      <c r="A348" s="1" t="s">
        <v>12</v>
      </c>
      <c r="B348" s="1" t="s">
        <v>330</v>
      </c>
      <c r="C348" s="4"/>
      <c r="D348" s="4"/>
      <c r="E348" s="4"/>
      <c r="F348" s="4"/>
      <c r="G348" s="19">
        <v>1182217520</v>
      </c>
      <c r="H348" s="4"/>
    </row>
    <row r="349" spans="1:12" ht="38.25">
      <c r="A349" s="1" t="s">
        <v>14</v>
      </c>
      <c r="B349" s="4" t="s">
        <v>331</v>
      </c>
      <c r="C349" s="4" t="s">
        <v>436</v>
      </c>
      <c r="D349" s="4" t="s">
        <v>437</v>
      </c>
      <c r="E349" s="4" t="s">
        <v>436</v>
      </c>
      <c r="F349" s="4" t="s">
        <v>308</v>
      </c>
      <c r="G349" s="19">
        <v>1182217520</v>
      </c>
      <c r="H349" s="4" t="s">
        <v>204</v>
      </c>
    </row>
    <row r="350" spans="1:12">
      <c r="A350" s="1" t="s">
        <v>12</v>
      </c>
      <c r="B350" s="1" t="s">
        <v>332</v>
      </c>
      <c r="C350" s="4"/>
      <c r="D350" s="4"/>
      <c r="E350" s="4"/>
      <c r="F350" s="4"/>
      <c r="G350" s="19">
        <v>956863697.93409991</v>
      </c>
      <c r="H350" s="4"/>
    </row>
    <row r="351" spans="1:12" ht="57.75" customHeight="1">
      <c r="A351" s="1" t="s">
        <v>14</v>
      </c>
      <c r="B351" s="4" t="s">
        <v>333</v>
      </c>
      <c r="C351" s="5"/>
      <c r="D351" s="5" t="s">
        <v>334</v>
      </c>
      <c r="E351" s="5"/>
      <c r="F351" s="5"/>
      <c r="G351" s="25">
        <f>19526348.6</f>
        <v>19526348.600000001</v>
      </c>
      <c r="H351" s="5" t="s">
        <v>204</v>
      </c>
      <c r="J351" s="2">
        <v>19526348.600000001</v>
      </c>
      <c r="K351" s="9">
        <f>+J351-G351</f>
        <v>0</v>
      </c>
    </row>
    <row r="352" spans="1:12" ht="78" customHeight="1">
      <c r="A352" s="1" t="s">
        <v>14</v>
      </c>
      <c r="B352" s="4" t="s">
        <v>333</v>
      </c>
      <c r="C352" s="5"/>
      <c r="D352" s="5" t="s">
        <v>335</v>
      </c>
      <c r="E352" s="5"/>
      <c r="F352" s="5"/>
      <c r="G352" s="25">
        <v>108916885.1925</v>
      </c>
      <c r="H352" s="5" t="s">
        <v>204</v>
      </c>
      <c r="J352" s="2">
        <v>108916885.1925</v>
      </c>
      <c r="K352" s="9">
        <f>+G352-J352</f>
        <v>0</v>
      </c>
    </row>
    <row r="353" spans="1:12" ht="78" customHeight="1">
      <c r="A353" s="1" t="s">
        <v>14</v>
      </c>
      <c r="B353" s="4" t="s">
        <v>333</v>
      </c>
      <c r="C353" s="5"/>
      <c r="D353" s="15" t="s">
        <v>271</v>
      </c>
      <c r="E353" s="5"/>
      <c r="F353" s="15"/>
      <c r="G353" s="25">
        <v>6698388.4396000002</v>
      </c>
      <c r="H353" s="5" t="s">
        <v>204</v>
      </c>
      <c r="J353" s="2">
        <v>6698388.4396000002</v>
      </c>
      <c r="K353" s="9">
        <f>+G353-J353</f>
        <v>0</v>
      </c>
    </row>
    <row r="354" spans="1:12" ht="25.5">
      <c r="A354" s="1" t="s">
        <v>14</v>
      </c>
      <c r="B354" s="4" t="s">
        <v>333</v>
      </c>
      <c r="C354" s="21" t="s">
        <v>453</v>
      </c>
      <c r="D354" s="4" t="s">
        <v>336</v>
      </c>
      <c r="E354" s="21" t="s">
        <v>453</v>
      </c>
      <c r="F354" s="22" t="s">
        <v>454</v>
      </c>
      <c r="G354" s="19">
        <v>161755305.75199997</v>
      </c>
      <c r="H354" s="4" t="s">
        <v>204</v>
      </c>
    </row>
    <row r="355" spans="1:12" ht="25.5">
      <c r="A355" s="1" t="s">
        <v>14</v>
      </c>
      <c r="B355" s="4" t="s">
        <v>333</v>
      </c>
      <c r="C355" s="4"/>
      <c r="D355" s="4" t="s">
        <v>320</v>
      </c>
      <c r="E355" s="4"/>
      <c r="F355" s="4"/>
      <c r="G355" s="19">
        <v>301705595.69999999</v>
      </c>
      <c r="H355" s="4" t="s">
        <v>204</v>
      </c>
    </row>
    <row r="356" spans="1:12" ht="25.5">
      <c r="A356" s="1" t="s">
        <v>14</v>
      </c>
      <c r="B356" s="4" t="s">
        <v>333</v>
      </c>
      <c r="C356" s="4"/>
      <c r="D356" s="4" t="s">
        <v>337</v>
      </c>
      <c r="E356" s="4"/>
      <c r="F356" s="4"/>
      <c r="G356" s="19">
        <v>2261174.25</v>
      </c>
      <c r="H356" s="4" t="s">
        <v>204</v>
      </c>
    </row>
    <row r="357" spans="1:12" ht="38.25">
      <c r="A357" s="1" t="s">
        <v>14</v>
      </c>
      <c r="B357" s="4" t="s">
        <v>338</v>
      </c>
      <c r="C357" s="21" t="s">
        <v>453</v>
      </c>
      <c r="D357" s="4" t="s">
        <v>336</v>
      </c>
      <c r="E357" s="21" t="s">
        <v>453</v>
      </c>
      <c r="F357" s="22" t="s">
        <v>454</v>
      </c>
      <c r="G357" s="19">
        <v>130000000</v>
      </c>
      <c r="H357" s="4" t="s">
        <v>204</v>
      </c>
      <c r="J357" s="2">
        <v>291755305.75199997</v>
      </c>
      <c r="K357" s="9">
        <f>+G354+G357-J357</f>
        <v>0</v>
      </c>
    </row>
    <row r="358" spans="1:12" ht="25.5">
      <c r="A358" s="1" t="s">
        <v>14</v>
      </c>
      <c r="B358" s="4" t="s">
        <v>339</v>
      </c>
      <c r="C358" s="4" t="s">
        <v>436</v>
      </c>
      <c r="D358" s="4" t="s">
        <v>437</v>
      </c>
      <c r="E358" s="4" t="s">
        <v>436</v>
      </c>
      <c r="F358" s="4" t="s">
        <v>308</v>
      </c>
      <c r="G358" s="19">
        <v>231000000</v>
      </c>
      <c r="H358" s="4" t="s">
        <v>204</v>
      </c>
    </row>
    <row r="359" spans="1:12">
      <c r="A359" s="1" t="s">
        <v>12</v>
      </c>
      <c r="B359" s="1" t="s">
        <v>340</v>
      </c>
      <c r="C359" s="4"/>
      <c r="D359" s="4"/>
      <c r="E359" s="4"/>
      <c r="F359" s="4"/>
      <c r="G359" s="19">
        <v>75000000</v>
      </c>
      <c r="H359" s="4"/>
    </row>
    <row r="360" spans="1:12" ht="25.5">
      <c r="A360" s="1" t="s">
        <v>14</v>
      </c>
      <c r="B360" s="4" t="s">
        <v>341</v>
      </c>
      <c r="C360" s="21" t="s">
        <v>420</v>
      </c>
      <c r="D360" s="4" t="s">
        <v>16</v>
      </c>
      <c r="E360" s="21" t="s">
        <v>420</v>
      </c>
      <c r="F360" s="22" t="s">
        <v>427</v>
      </c>
      <c r="G360" s="19">
        <v>75000000</v>
      </c>
      <c r="H360" s="4" t="s">
        <v>204</v>
      </c>
    </row>
    <row r="361" spans="1:12">
      <c r="A361" s="1" t="s">
        <v>12</v>
      </c>
      <c r="B361" s="1" t="s">
        <v>342</v>
      </c>
      <c r="C361" s="4"/>
      <c r="D361" s="4"/>
      <c r="E361" s="4"/>
      <c r="F361" s="4"/>
      <c r="G361" s="19">
        <v>1018662119.643607</v>
      </c>
      <c r="H361" s="4"/>
    </row>
    <row r="362" spans="1:12" ht="38.25">
      <c r="A362" s="1" t="s">
        <v>14</v>
      </c>
      <c r="B362" s="4" t="s">
        <v>343</v>
      </c>
      <c r="C362" s="4"/>
      <c r="D362" s="4" t="s">
        <v>464</v>
      </c>
      <c r="E362" s="4"/>
      <c r="F362" s="28"/>
      <c r="G362" s="19">
        <v>200000000</v>
      </c>
      <c r="H362" s="4" t="s">
        <v>204</v>
      </c>
    </row>
    <row r="363" spans="1:12" ht="38.25">
      <c r="A363" s="1" t="s">
        <v>14</v>
      </c>
      <c r="B363" s="4" t="s">
        <v>344</v>
      </c>
      <c r="C363" s="4"/>
      <c r="D363" s="4" t="s">
        <v>345</v>
      </c>
      <c r="E363" s="4"/>
      <c r="F363" s="4"/>
      <c r="G363" s="19">
        <v>292811275.6261</v>
      </c>
      <c r="H363" s="4" t="s">
        <v>204</v>
      </c>
      <c r="J363" s="2">
        <v>292811275.6261</v>
      </c>
      <c r="K363" s="9">
        <f>+J363-G363</f>
        <v>0</v>
      </c>
    </row>
    <row r="364" spans="1:12" ht="25.5">
      <c r="A364" s="1" t="s">
        <v>14</v>
      </c>
      <c r="B364" s="4" t="s">
        <v>346</v>
      </c>
      <c r="C364" s="21" t="s">
        <v>420</v>
      </c>
      <c r="D364" s="4" t="s">
        <v>16</v>
      </c>
      <c r="E364" s="21" t="s">
        <v>420</v>
      </c>
      <c r="F364" s="22" t="s">
        <v>427</v>
      </c>
      <c r="G364" s="19">
        <v>273275829.72000003</v>
      </c>
      <c r="H364" s="4" t="s">
        <v>204</v>
      </c>
    </row>
    <row r="365" spans="1:12" ht="25.5">
      <c r="A365" s="1" t="s">
        <v>14</v>
      </c>
      <c r="B365" s="4" t="s">
        <v>346</v>
      </c>
      <c r="C365" s="4"/>
      <c r="D365" s="4" t="s">
        <v>329</v>
      </c>
      <c r="E365" s="4"/>
      <c r="F365" s="4"/>
      <c r="G365" s="19">
        <v>126724170.28</v>
      </c>
      <c r="H365" s="4" t="s">
        <v>204</v>
      </c>
    </row>
    <row r="366" spans="1:12" ht="38.25">
      <c r="A366" s="1" t="s">
        <v>14</v>
      </c>
      <c r="B366" s="4" t="s">
        <v>347</v>
      </c>
      <c r="C366" s="4"/>
      <c r="D366" s="4" t="s">
        <v>464</v>
      </c>
      <c r="E366" s="4"/>
      <c r="F366" s="4"/>
      <c r="G366" s="19">
        <v>125850844.017507</v>
      </c>
      <c r="H366" s="4" t="s">
        <v>204</v>
      </c>
      <c r="J366" s="2">
        <v>425850844.0175066</v>
      </c>
      <c r="K366" s="9">
        <f>+G362+G366+G381+G382</f>
        <v>425850844.01750702</v>
      </c>
      <c r="L366" s="9">
        <f>+J366-K366</f>
        <v>0</v>
      </c>
    </row>
    <row r="367" spans="1:12">
      <c r="A367" s="1" t="s">
        <v>12</v>
      </c>
      <c r="B367" s="1" t="s">
        <v>348</v>
      </c>
      <c r="C367" s="4"/>
      <c r="D367" s="4"/>
      <c r="E367" s="4"/>
      <c r="F367" s="4"/>
      <c r="G367" s="19">
        <v>13676505901</v>
      </c>
      <c r="H367" s="4"/>
    </row>
    <row r="368" spans="1:12" ht="38.25">
      <c r="A368" s="1" t="s">
        <v>14</v>
      </c>
      <c r="B368" s="4" t="s">
        <v>349</v>
      </c>
      <c r="C368" s="21" t="s">
        <v>420</v>
      </c>
      <c r="D368" s="4" t="s">
        <v>16</v>
      </c>
      <c r="E368" s="21" t="s">
        <v>420</v>
      </c>
      <c r="F368" s="22" t="s">
        <v>427</v>
      </c>
      <c r="G368" s="19">
        <v>190000000</v>
      </c>
      <c r="H368" s="4" t="s">
        <v>204</v>
      </c>
    </row>
    <row r="369" spans="1:8" ht="38.25">
      <c r="A369" s="1" t="s">
        <v>14</v>
      </c>
      <c r="B369" s="4" t="s">
        <v>349</v>
      </c>
      <c r="C369" s="4"/>
      <c r="D369" s="4" t="s">
        <v>320</v>
      </c>
      <c r="E369" s="4"/>
      <c r="F369" s="4"/>
      <c r="G369" s="19">
        <v>200000000</v>
      </c>
      <c r="H369" s="4" t="s">
        <v>204</v>
      </c>
    </row>
    <row r="370" spans="1:8" ht="25.5">
      <c r="A370" s="1" t="s">
        <v>14</v>
      </c>
      <c r="B370" s="4" t="s">
        <v>350</v>
      </c>
      <c r="C370" s="4" t="s">
        <v>436</v>
      </c>
      <c r="D370" s="4" t="s">
        <v>437</v>
      </c>
      <c r="E370" s="4" t="s">
        <v>436</v>
      </c>
      <c r="F370" s="4" t="s">
        <v>308</v>
      </c>
      <c r="G370" s="19">
        <v>6475811961</v>
      </c>
      <c r="H370" s="4" t="s">
        <v>204</v>
      </c>
    </row>
    <row r="371" spans="1:8" ht="51">
      <c r="A371" s="1" t="s">
        <v>14</v>
      </c>
      <c r="B371" s="4" t="s">
        <v>351</v>
      </c>
      <c r="C371" s="4" t="s">
        <v>436</v>
      </c>
      <c r="D371" s="4" t="s">
        <v>437</v>
      </c>
      <c r="E371" s="4" t="s">
        <v>436</v>
      </c>
      <c r="F371" s="4" t="s">
        <v>308</v>
      </c>
      <c r="G371" s="19">
        <v>6810693940</v>
      </c>
      <c r="H371" s="4" t="s">
        <v>204</v>
      </c>
    </row>
    <row r="372" spans="1:8" ht="25.5">
      <c r="A372" s="1" t="s">
        <v>12</v>
      </c>
      <c r="B372" s="1" t="s">
        <v>352</v>
      </c>
      <c r="C372" s="4"/>
      <c r="D372" s="4"/>
      <c r="E372" s="4"/>
      <c r="F372" s="4"/>
      <c r="G372" s="19">
        <v>500000000</v>
      </c>
      <c r="H372" s="4"/>
    </row>
    <row r="373" spans="1:8" ht="38.25">
      <c r="A373" s="1" t="s">
        <v>14</v>
      </c>
      <c r="B373" s="4" t="s">
        <v>353</v>
      </c>
      <c r="C373" s="21" t="s">
        <v>420</v>
      </c>
      <c r="D373" s="4" t="s">
        <v>16</v>
      </c>
      <c r="E373" s="21" t="s">
        <v>420</v>
      </c>
      <c r="F373" s="22" t="s">
        <v>427</v>
      </c>
      <c r="G373" s="19">
        <v>500000000</v>
      </c>
      <c r="H373" s="4" t="s">
        <v>204</v>
      </c>
    </row>
    <row r="374" spans="1:8" ht="25.5">
      <c r="A374" s="1" t="s">
        <v>12</v>
      </c>
      <c r="B374" s="1" t="s">
        <v>354</v>
      </c>
      <c r="C374" s="4"/>
      <c r="D374" s="4"/>
      <c r="E374" s="4"/>
      <c r="F374" s="4"/>
      <c r="G374" s="19">
        <v>7142792822</v>
      </c>
      <c r="H374" s="4"/>
    </row>
    <row r="375" spans="1:8" ht="51">
      <c r="A375" s="1" t="s">
        <v>14</v>
      </c>
      <c r="B375" s="4" t="s">
        <v>355</v>
      </c>
      <c r="C375" s="4" t="s">
        <v>436</v>
      </c>
      <c r="D375" s="4" t="s">
        <v>437</v>
      </c>
      <c r="E375" s="4" t="s">
        <v>436</v>
      </c>
      <c r="F375" s="4" t="s">
        <v>308</v>
      </c>
      <c r="G375" s="19">
        <v>1500000000</v>
      </c>
      <c r="H375" s="4" t="s">
        <v>204</v>
      </c>
    </row>
    <row r="376" spans="1:8" ht="25.5">
      <c r="A376" s="1" t="s">
        <v>14</v>
      </c>
      <c r="B376" s="4" t="s">
        <v>356</v>
      </c>
      <c r="C376" s="4" t="s">
        <v>436</v>
      </c>
      <c r="D376" s="4" t="s">
        <v>437</v>
      </c>
      <c r="E376" s="4" t="s">
        <v>436</v>
      </c>
      <c r="F376" s="4" t="s">
        <v>308</v>
      </c>
      <c r="G376" s="19">
        <v>5642792822</v>
      </c>
      <c r="H376" s="4" t="s">
        <v>204</v>
      </c>
    </row>
    <row r="377" spans="1:8" ht="25.5">
      <c r="A377" s="1" t="s">
        <v>12</v>
      </c>
      <c r="B377" s="1" t="s">
        <v>357</v>
      </c>
      <c r="C377" s="4"/>
      <c r="D377" s="4"/>
      <c r="E377" s="4"/>
      <c r="F377" s="4"/>
      <c r="G377" s="19">
        <v>1465251563</v>
      </c>
      <c r="H377" s="4"/>
    </row>
    <row r="378" spans="1:8" ht="38.25">
      <c r="A378" s="1" t="s">
        <v>14</v>
      </c>
      <c r="B378" s="4" t="s">
        <v>358</v>
      </c>
      <c r="C378" s="4" t="s">
        <v>436</v>
      </c>
      <c r="D378" s="4" t="s">
        <v>437</v>
      </c>
      <c r="E378" s="4" t="s">
        <v>436</v>
      </c>
      <c r="F378" s="4" t="s">
        <v>308</v>
      </c>
      <c r="G378" s="19">
        <v>1465251563</v>
      </c>
      <c r="H378" s="4" t="s">
        <v>204</v>
      </c>
    </row>
    <row r="379" spans="1:8">
      <c r="A379" s="1" t="s">
        <v>10</v>
      </c>
      <c r="B379" s="1" t="s">
        <v>359</v>
      </c>
      <c r="C379" s="4"/>
      <c r="D379" s="4"/>
      <c r="E379" s="4"/>
      <c r="F379" s="4"/>
      <c r="G379" s="19">
        <v>105000000</v>
      </c>
      <c r="H379" s="4"/>
    </row>
    <row r="380" spans="1:8">
      <c r="A380" s="1" t="s">
        <v>12</v>
      </c>
      <c r="B380" s="1" t="s">
        <v>360</v>
      </c>
      <c r="C380" s="4"/>
      <c r="D380" s="4"/>
      <c r="E380" s="4"/>
      <c r="F380" s="4"/>
      <c r="G380" s="19">
        <v>100000000</v>
      </c>
      <c r="H380" s="4"/>
    </row>
    <row r="381" spans="1:8" ht="38.25">
      <c r="A381" s="1" t="s">
        <v>14</v>
      </c>
      <c r="B381" s="4" t="s">
        <v>361</v>
      </c>
      <c r="C381" s="4"/>
      <c r="D381" s="4" t="s">
        <v>464</v>
      </c>
      <c r="E381" s="4"/>
      <c r="F381" s="4"/>
      <c r="G381" s="19">
        <v>40000000</v>
      </c>
      <c r="H381" s="4" t="s">
        <v>204</v>
      </c>
    </row>
    <row r="382" spans="1:8" ht="38.25">
      <c r="A382" s="1" t="s">
        <v>14</v>
      </c>
      <c r="B382" s="4" t="s">
        <v>362</v>
      </c>
      <c r="C382" s="4"/>
      <c r="D382" s="4" t="s">
        <v>464</v>
      </c>
      <c r="E382" s="4"/>
      <c r="F382" s="4"/>
      <c r="G382" s="19">
        <v>60000000</v>
      </c>
      <c r="H382" s="4" t="s">
        <v>204</v>
      </c>
    </row>
    <row r="383" spans="1:8">
      <c r="A383" s="1" t="s">
        <v>12</v>
      </c>
      <c r="B383" s="1" t="s">
        <v>363</v>
      </c>
      <c r="C383" s="4"/>
      <c r="D383" s="4"/>
      <c r="E383" s="4"/>
      <c r="F383" s="4"/>
      <c r="G383" s="19">
        <v>5000000</v>
      </c>
      <c r="H383" s="4"/>
    </row>
    <row r="384" spans="1:8">
      <c r="A384" s="1" t="s">
        <v>8</v>
      </c>
      <c r="B384" s="1" t="s">
        <v>364</v>
      </c>
      <c r="C384" s="4"/>
      <c r="D384" s="4"/>
      <c r="E384" s="4"/>
      <c r="F384" s="4"/>
      <c r="G384" s="19">
        <v>1181392783.6100001</v>
      </c>
      <c r="H384" s="4"/>
    </row>
    <row r="385" spans="1:11">
      <c r="A385" s="1" t="s">
        <v>10</v>
      </c>
      <c r="B385" s="1" t="s">
        <v>365</v>
      </c>
      <c r="C385" s="4"/>
      <c r="D385" s="4"/>
      <c r="E385" s="4"/>
      <c r="F385" s="4"/>
      <c r="G385" s="19">
        <v>714392783.61000001</v>
      </c>
      <c r="H385" s="4"/>
    </row>
    <row r="386" spans="1:11">
      <c r="A386" s="1" t="s">
        <v>12</v>
      </c>
      <c r="B386" s="1" t="s">
        <v>366</v>
      </c>
      <c r="C386" s="4"/>
      <c r="D386" s="4"/>
      <c r="E386" s="4"/>
      <c r="F386" s="4"/>
      <c r="G386" s="19">
        <v>45228200</v>
      </c>
      <c r="H386" s="4"/>
    </row>
    <row r="387" spans="1:11" ht="25.5">
      <c r="A387" s="1" t="s">
        <v>14</v>
      </c>
      <c r="B387" s="4" t="s">
        <v>367</v>
      </c>
      <c r="C387" s="21" t="s">
        <v>451</v>
      </c>
      <c r="D387" s="4" t="s">
        <v>368</v>
      </c>
      <c r="E387" s="21" t="s">
        <v>451</v>
      </c>
      <c r="F387" s="22" t="s">
        <v>452</v>
      </c>
      <c r="G387" s="19">
        <v>5228200</v>
      </c>
      <c r="H387" s="4" t="s">
        <v>369</v>
      </c>
    </row>
    <row r="388" spans="1:11" ht="25.5">
      <c r="A388" s="1" t="s">
        <v>14</v>
      </c>
      <c r="B388" s="4" t="s">
        <v>367</v>
      </c>
      <c r="C388" s="21" t="s">
        <v>420</v>
      </c>
      <c r="D388" s="4" t="s">
        <v>16</v>
      </c>
      <c r="E388" s="21" t="s">
        <v>420</v>
      </c>
      <c r="F388" s="22" t="s">
        <v>427</v>
      </c>
      <c r="G388" s="19">
        <v>40000000</v>
      </c>
      <c r="H388" s="4" t="s">
        <v>369</v>
      </c>
    </row>
    <row r="389" spans="1:11">
      <c r="A389" s="1" t="s">
        <v>12</v>
      </c>
      <c r="B389" s="1" t="s">
        <v>370</v>
      </c>
      <c r="C389" s="4"/>
      <c r="D389" s="4"/>
      <c r="E389" s="4"/>
      <c r="F389" s="4"/>
      <c r="G389" s="19">
        <v>153152800</v>
      </c>
      <c r="H389" s="4"/>
    </row>
    <row r="390" spans="1:11" ht="25.5">
      <c r="A390" s="1" t="s">
        <v>14</v>
      </c>
      <c r="B390" s="4" t="s">
        <v>367</v>
      </c>
      <c r="C390" s="21" t="s">
        <v>451</v>
      </c>
      <c r="D390" s="4" t="s">
        <v>368</v>
      </c>
      <c r="E390" s="21" t="s">
        <v>451</v>
      </c>
      <c r="F390" s="22" t="s">
        <v>452</v>
      </c>
      <c r="G390" s="19">
        <v>110807550</v>
      </c>
      <c r="H390" s="4" t="s">
        <v>369</v>
      </c>
    </row>
    <row r="391" spans="1:11" ht="25.5">
      <c r="A391" s="1" t="s">
        <v>14</v>
      </c>
      <c r="B391" s="4" t="s">
        <v>367</v>
      </c>
      <c r="C391" s="21" t="s">
        <v>420</v>
      </c>
      <c r="D391" s="4" t="s">
        <v>16</v>
      </c>
      <c r="E391" s="21" t="s">
        <v>420</v>
      </c>
      <c r="F391" s="22" t="s">
        <v>427</v>
      </c>
      <c r="G391" s="19">
        <v>10000000</v>
      </c>
      <c r="H391" s="4" t="s">
        <v>369</v>
      </c>
    </row>
    <row r="392" spans="1:11" ht="38.25">
      <c r="A392" s="1" t="s">
        <v>14</v>
      </c>
      <c r="B392" s="4" t="s">
        <v>367</v>
      </c>
      <c r="C392" s="21" t="s">
        <v>462</v>
      </c>
      <c r="D392" s="4" t="s">
        <v>371</v>
      </c>
      <c r="E392" s="21" t="s">
        <v>462</v>
      </c>
      <c r="F392" s="22" t="s">
        <v>463</v>
      </c>
      <c r="G392" s="19">
        <v>32345250</v>
      </c>
      <c r="H392" s="4" t="s">
        <v>369</v>
      </c>
    </row>
    <row r="393" spans="1:11">
      <c r="A393" s="1" t="s">
        <v>12</v>
      </c>
      <c r="B393" s="1" t="s">
        <v>372</v>
      </c>
      <c r="C393" s="4"/>
      <c r="D393" s="4"/>
      <c r="E393" s="4"/>
      <c r="F393" s="4"/>
      <c r="G393" s="19">
        <v>66011783.609999999</v>
      </c>
      <c r="H393" s="4"/>
    </row>
    <row r="394" spans="1:11" ht="25.5">
      <c r="A394" s="1" t="s">
        <v>14</v>
      </c>
      <c r="B394" s="4" t="s">
        <v>367</v>
      </c>
      <c r="C394" s="21" t="s">
        <v>451</v>
      </c>
      <c r="D394" s="4" t="s">
        <v>368</v>
      </c>
      <c r="E394" s="21" t="s">
        <v>451</v>
      </c>
      <c r="F394" s="22" t="s">
        <v>452</v>
      </c>
      <c r="G394" s="19">
        <v>64952975.109999999</v>
      </c>
      <c r="H394" s="4" t="s">
        <v>369</v>
      </c>
    </row>
    <row r="395" spans="1:11" ht="25.5">
      <c r="A395" s="1" t="s">
        <v>14</v>
      </c>
      <c r="B395" s="4" t="s">
        <v>367</v>
      </c>
      <c r="C395" s="4"/>
      <c r="D395" s="4" t="s">
        <v>373</v>
      </c>
      <c r="E395" s="4"/>
      <c r="F395" s="4"/>
      <c r="G395" s="19">
        <v>1058808.5</v>
      </c>
      <c r="H395" s="4" t="s">
        <v>369</v>
      </c>
      <c r="J395" s="2">
        <v>1058808.5</v>
      </c>
      <c r="K395" s="9">
        <f>+J395-G395</f>
        <v>0</v>
      </c>
    </row>
    <row r="396" spans="1:11" ht="25.5">
      <c r="A396" s="1" t="s">
        <v>12</v>
      </c>
      <c r="B396" s="1" t="s">
        <v>374</v>
      </c>
      <c r="C396" s="4"/>
      <c r="D396" s="4"/>
      <c r="E396" s="4"/>
      <c r="F396" s="4"/>
      <c r="G396" s="19">
        <v>160000000</v>
      </c>
      <c r="H396" s="4"/>
    </row>
    <row r="397" spans="1:11" ht="25.5">
      <c r="A397" s="1" t="s">
        <v>14</v>
      </c>
      <c r="B397" s="4" t="s">
        <v>367</v>
      </c>
      <c r="C397" s="21" t="s">
        <v>451</v>
      </c>
      <c r="D397" s="4" t="s">
        <v>368</v>
      </c>
      <c r="E397" s="21" t="s">
        <v>451</v>
      </c>
      <c r="F397" s="22" t="s">
        <v>452</v>
      </c>
      <c r="G397" s="19">
        <v>120000000</v>
      </c>
      <c r="H397" s="4" t="s">
        <v>369</v>
      </c>
    </row>
    <row r="398" spans="1:11" ht="25.5">
      <c r="A398" s="1" t="s">
        <v>14</v>
      </c>
      <c r="B398" s="4" t="s">
        <v>367</v>
      </c>
      <c r="C398" s="21" t="s">
        <v>420</v>
      </c>
      <c r="D398" s="4" t="s">
        <v>16</v>
      </c>
      <c r="E398" s="21" t="s">
        <v>420</v>
      </c>
      <c r="F398" s="22" t="s">
        <v>427</v>
      </c>
      <c r="G398" s="19">
        <v>40000000</v>
      </c>
      <c r="H398" s="4" t="s">
        <v>369</v>
      </c>
    </row>
    <row r="399" spans="1:11">
      <c r="A399" s="1" t="s">
        <v>12</v>
      </c>
      <c r="B399" s="1" t="s">
        <v>375</v>
      </c>
      <c r="C399" s="4"/>
      <c r="D399" s="4"/>
      <c r="E399" s="4"/>
      <c r="F399" s="4"/>
      <c r="G399" s="19">
        <v>260000000</v>
      </c>
      <c r="H399" s="4"/>
    </row>
    <row r="400" spans="1:11" ht="25.5">
      <c r="A400" s="1" t="s">
        <v>14</v>
      </c>
      <c r="B400" s="4" t="s">
        <v>367</v>
      </c>
      <c r="C400" s="21" t="s">
        <v>451</v>
      </c>
      <c r="D400" s="4" t="s">
        <v>368</v>
      </c>
      <c r="E400" s="21" t="s">
        <v>451</v>
      </c>
      <c r="F400" s="22" t="s">
        <v>452</v>
      </c>
      <c r="G400" s="19">
        <v>150000000</v>
      </c>
      <c r="H400" s="4" t="s">
        <v>369</v>
      </c>
    </row>
    <row r="401" spans="1:11" ht="25.5">
      <c r="A401" s="1" t="s">
        <v>14</v>
      </c>
      <c r="B401" s="4" t="s">
        <v>367</v>
      </c>
      <c r="C401" s="21" t="s">
        <v>420</v>
      </c>
      <c r="D401" s="4" t="s">
        <v>16</v>
      </c>
      <c r="E401" s="21" t="s">
        <v>420</v>
      </c>
      <c r="F401" s="22" t="s">
        <v>427</v>
      </c>
      <c r="G401" s="19">
        <v>110000000</v>
      </c>
      <c r="H401" s="4" t="s">
        <v>369</v>
      </c>
    </row>
    <row r="402" spans="1:11">
      <c r="A402" s="1" t="s">
        <v>12</v>
      </c>
      <c r="B402" s="1" t="s">
        <v>376</v>
      </c>
      <c r="C402" s="4"/>
      <c r="D402" s="4"/>
      <c r="E402" s="4"/>
      <c r="F402" s="4"/>
      <c r="G402" s="19">
        <v>30000000</v>
      </c>
      <c r="H402" s="4"/>
    </row>
    <row r="403" spans="1:11" ht="25.5">
      <c r="A403" s="1" t="s">
        <v>14</v>
      </c>
      <c r="B403" s="4" t="s">
        <v>367</v>
      </c>
      <c r="C403" s="21" t="s">
        <v>451</v>
      </c>
      <c r="D403" s="4" t="s">
        <v>368</v>
      </c>
      <c r="E403" s="21" t="s">
        <v>451</v>
      </c>
      <c r="F403" s="22" t="s">
        <v>452</v>
      </c>
      <c r="G403" s="19">
        <v>30000000</v>
      </c>
      <c r="H403" s="4" t="s">
        <v>369</v>
      </c>
    </row>
    <row r="404" spans="1:11">
      <c r="A404" s="1" t="s">
        <v>10</v>
      </c>
      <c r="B404" s="1" t="s">
        <v>377</v>
      </c>
      <c r="C404" s="4"/>
      <c r="D404" s="4"/>
      <c r="E404" s="4"/>
      <c r="F404" s="4"/>
      <c r="G404" s="19">
        <v>467000000</v>
      </c>
      <c r="H404" s="4"/>
    </row>
    <row r="405" spans="1:11">
      <c r="A405" s="1" t="s">
        <v>12</v>
      </c>
      <c r="B405" s="1" t="s">
        <v>378</v>
      </c>
      <c r="C405" s="4"/>
      <c r="D405" s="4"/>
      <c r="E405" s="4"/>
      <c r="F405" s="4"/>
      <c r="G405" s="19">
        <v>367035750</v>
      </c>
      <c r="H405" s="4"/>
    </row>
    <row r="406" spans="1:11" ht="25.5">
      <c r="A406" s="1" t="s">
        <v>14</v>
      </c>
      <c r="B406" s="4" t="s">
        <v>379</v>
      </c>
      <c r="C406" s="21" t="s">
        <v>451</v>
      </c>
      <c r="D406" s="4" t="s">
        <v>368</v>
      </c>
      <c r="E406" s="21" t="s">
        <v>451</v>
      </c>
      <c r="F406" s="22" t="s">
        <v>452</v>
      </c>
      <c r="G406" s="19">
        <v>270000000</v>
      </c>
      <c r="H406" s="4" t="s">
        <v>369</v>
      </c>
    </row>
    <row r="407" spans="1:11" ht="38.25">
      <c r="A407" s="1" t="s">
        <v>14</v>
      </c>
      <c r="B407" s="4" t="s">
        <v>379</v>
      </c>
      <c r="C407" s="21" t="s">
        <v>462</v>
      </c>
      <c r="D407" s="4" t="s">
        <v>371</v>
      </c>
      <c r="E407" s="21" t="s">
        <v>462</v>
      </c>
      <c r="F407" s="22" t="s">
        <v>463</v>
      </c>
      <c r="G407" s="19">
        <v>97035750</v>
      </c>
      <c r="H407" s="4" t="s">
        <v>369</v>
      </c>
    </row>
    <row r="408" spans="1:11">
      <c r="A408" s="1" t="s">
        <v>12</v>
      </c>
      <c r="B408" s="1" t="s">
        <v>380</v>
      </c>
      <c r="C408" s="4"/>
      <c r="D408" s="4"/>
      <c r="E408" s="4"/>
      <c r="F408" s="4"/>
      <c r="G408" s="19">
        <v>99964250</v>
      </c>
      <c r="H408" s="4"/>
    </row>
    <row r="409" spans="1:11" ht="25.5">
      <c r="A409" s="1" t="s">
        <v>14</v>
      </c>
      <c r="B409" s="4" t="s">
        <v>379</v>
      </c>
      <c r="C409" s="21" t="s">
        <v>451</v>
      </c>
      <c r="D409" s="4" t="s">
        <v>368</v>
      </c>
      <c r="E409" s="21" t="s">
        <v>451</v>
      </c>
      <c r="F409" s="22" t="s">
        <v>452</v>
      </c>
      <c r="G409" s="19">
        <v>99964250</v>
      </c>
      <c r="H409" s="4" t="s">
        <v>369</v>
      </c>
    </row>
    <row r="410" spans="1:11">
      <c r="A410" s="1" t="s">
        <v>8</v>
      </c>
      <c r="B410" s="1" t="s">
        <v>381</v>
      </c>
      <c r="C410" s="4"/>
      <c r="D410" s="4"/>
      <c r="E410" s="4"/>
      <c r="F410" s="4"/>
      <c r="G410" s="19">
        <v>6383233133.6429024</v>
      </c>
      <c r="H410" s="4"/>
    </row>
    <row r="411" spans="1:11">
      <c r="A411" s="1" t="s">
        <v>10</v>
      </c>
      <c r="B411" s="1" t="s">
        <v>382</v>
      </c>
      <c r="C411" s="4"/>
      <c r="D411" s="4"/>
      <c r="E411" s="4"/>
      <c r="F411" s="4"/>
      <c r="G411" s="19">
        <v>3162990468.3453999</v>
      </c>
      <c r="H411" s="4"/>
    </row>
    <row r="412" spans="1:11">
      <c r="A412" s="1" t="s">
        <v>12</v>
      </c>
      <c r="B412" s="1" t="s">
        <v>383</v>
      </c>
      <c r="C412" s="4"/>
      <c r="D412" s="4"/>
      <c r="E412" s="4"/>
      <c r="F412" s="4"/>
      <c r="G412" s="19">
        <v>729857620.62530005</v>
      </c>
      <c r="H412" s="4"/>
    </row>
    <row r="413" spans="1:11" ht="38.25">
      <c r="A413" s="1" t="s">
        <v>14</v>
      </c>
      <c r="B413" s="4" t="s">
        <v>384</v>
      </c>
      <c r="C413" s="4"/>
      <c r="D413" s="4" t="s">
        <v>345</v>
      </c>
      <c r="E413" s="4"/>
      <c r="F413" s="4"/>
      <c r="G413" s="19">
        <v>79857620.625300005</v>
      </c>
      <c r="H413" s="4" t="s">
        <v>369</v>
      </c>
      <c r="J413" s="2">
        <v>79857620.625300005</v>
      </c>
      <c r="K413" s="9">
        <f>+J413-G413</f>
        <v>0</v>
      </c>
    </row>
    <row r="414" spans="1:11" ht="38.25">
      <c r="A414" s="1" t="s">
        <v>14</v>
      </c>
      <c r="B414" s="4" t="s">
        <v>384</v>
      </c>
      <c r="C414" s="21" t="s">
        <v>473</v>
      </c>
      <c r="D414" s="4" t="s">
        <v>385</v>
      </c>
      <c r="E414" s="21" t="s">
        <v>473</v>
      </c>
      <c r="F414" s="22" t="s">
        <v>474</v>
      </c>
      <c r="G414" s="19">
        <v>650000000</v>
      </c>
      <c r="H414" s="4" t="s">
        <v>369</v>
      </c>
    </row>
    <row r="415" spans="1:11">
      <c r="A415" s="1" t="s">
        <v>12</v>
      </c>
      <c r="B415" s="1" t="s">
        <v>386</v>
      </c>
      <c r="C415" s="4"/>
      <c r="D415" s="4"/>
      <c r="E415" s="4"/>
      <c r="F415" s="4"/>
      <c r="G415" s="19">
        <v>1146912279.5067999</v>
      </c>
      <c r="H415" s="4"/>
    </row>
    <row r="416" spans="1:11" ht="38.25">
      <c r="A416" s="1" t="s">
        <v>14</v>
      </c>
      <c r="B416" s="4" t="s">
        <v>384</v>
      </c>
      <c r="C416" s="4"/>
      <c r="D416" s="4" t="s">
        <v>387</v>
      </c>
      <c r="E416" s="4"/>
      <c r="F416" s="4"/>
      <c r="G416" s="19">
        <v>12041660.882999999</v>
      </c>
      <c r="H416" s="4" t="s">
        <v>369</v>
      </c>
      <c r="J416" s="2">
        <v>12041660.882999999</v>
      </c>
      <c r="K416" s="9">
        <f>+G416-J416</f>
        <v>0</v>
      </c>
    </row>
    <row r="417" spans="1:11" ht="38.25">
      <c r="A417" s="1" t="s">
        <v>14</v>
      </c>
      <c r="B417" s="4" t="s">
        <v>384</v>
      </c>
      <c r="C417" s="4"/>
      <c r="D417" s="4" t="s">
        <v>388</v>
      </c>
      <c r="E417" s="4"/>
      <c r="F417" s="4"/>
      <c r="G417" s="19">
        <v>11664951.253799999</v>
      </c>
      <c r="H417" s="4" t="s">
        <v>369</v>
      </c>
      <c r="J417" s="2">
        <v>11664951.253799999</v>
      </c>
      <c r="K417" s="9">
        <f>+J417-G417</f>
        <v>0</v>
      </c>
    </row>
    <row r="418" spans="1:11" ht="38.25">
      <c r="A418" s="1" t="s">
        <v>14</v>
      </c>
      <c r="B418" s="4" t="s">
        <v>384</v>
      </c>
      <c r="C418" s="21" t="s">
        <v>473</v>
      </c>
      <c r="D418" s="4" t="s">
        <v>385</v>
      </c>
      <c r="E418" s="21" t="s">
        <v>473</v>
      </c>
      <c r="F418" s="22" t="s">
        <v>474</v>
      </c>
      <c r="G418" s="19">
        <v>1123205667.3699999</v>
      </c>
      <c r="H418" s="4" t="s">
        <v>369</v>
      </c>
    </row>
    <row r="419" spans="1:11">
      <c r="A419" s="1" t="s">
        <v>12</v>
      </c>
      <c r="B419" s="1" t="s">
        <v>389</v>
      </c>
      <c r="C419" s="4"/>
      <c r="D419" s="4"/>
      <c r="E419" s="4"/>
      <c r="F419" s="4"/>
      <c r="G419" s="19">
        <v>220000000</v>
      </c>
      <c r="H419" s="4"/>
    </row>
    <row r="420" spans="1:11" ht="38.25">
      <c r="A420" s="1" t="s">
        <v>14</v>
      </c>
      <c r="B420" s="4" t="s">
        <v>384</v>
      </c>
      <c r="C420" s="21" t="s">
        <v>473</v>
      </c>
      <c r="D420" s="4" t="s">
        <v>385</v>
      </c>
      <c r="E420" s="21" t="s">
        <v>473</v>
      </c>
      <c r="F420" s="22" t="s">
        <v>474</v>
      </c>
      <c r="G420" s="19">
        <v>220000000</v>
      </c>
      <c r="H420" s="4" t="s">
        <v>369</v>
      </c>
    </row>
    <row r="421" spans="1:11">
      <c r="A421" s="1" t="s">
        <v>12</v>
      </c>
      <c r="B421" s="1" t="s">
        <v>390</v>
      </c>
      <c r="C421" s="4"/>
      <c r="D421" s="4"/>
      <c r="E421" s="4"/>
      <c r="F421" s="4"/>
      <c r="G421" s="19">
        <v>1066220568.2133</v>
      </c>
      <c r="H421" s="4"/>
    </row>
    <row r="422" spans="1:11" ht="51">
      <c r="A422" s="1" t="s">
        <v>14</v>
      </c>
      <c r="B422" s="4" t="s">
        <v>384</v>
      </c>
      <c r="C422" s="4"/>
      <c r="D422" s="4" t="s">
        <v>334</v>
      </c>
      <c r="E422" s="4"/>
      <c r="F422" s="4"/>
      <c r="G422" s="19">
        <v>5325367.8</v>
      </c>
      <c r="H422" s="4" t="s">
        <v>369</v>
      </c>
      <c r="J422" s="2">
        <v>5325367.8</v>
      </c>
      <c r="K422" s="9">
        <f>+J422-G422</f>
        <v>0</v>
      </c>
    </row>
    <row r="423" spans="1:11" ht="51">
      <c r="A423" s="1" t="s">
        <v>14</v>
      </c>
      <c r="B423" s="4" t="s">
        <v>384</v>
      </c>
      <c r="C423" s="4"/>
      <c r="D423" s="4" t="s">
        <v>302</v>
      </c>
      <c r="E423" s="4"/>
      <c r="F423" s="4"/>
      <c r="G423" s="19">
        <v>2909111.4</v>
      </c>
      <c r="H423" s="4" t="s">
        <v>369</v>
      </c>
      <c r="J423" s="2">
        <v>2909111.4</v>
      </c>
      <c r="K423" s="9">
        <f>+J423-G423</f>
        <v>0</v>
      </c>
    </row>
    <row r="424" spans="1:11" ht="38.25">
      <c r="A424" s="1" t="s">
        <v>14</v>
      </c>
      <c r="B424" s="4" t="s">
        <v>384</v>
      </c>
      <c r="C424" s="4"/>
      <c r="D424" s="5" t="s">
        <v>335</v>
      </c>
      <c r="E424" s="4"/>
      <c r="F424" s="4"/>
      <c r="G424" s="19">
        <v>29704605.052499998</v>
      </c>
      <c r="H424" s="4" t="s">
        <v>369</v>
      </c>
      <c r="J424" s="2">
        <v>29704605.052499998</v>
      </c>
      <c r="K424" s="9">
        <f>+G424-J424</f>
        <v>0</v>
      </c>
    </row>
    <row r="425" spans="1:11" ht="60">
      <c r="A425" s="1" t="s">
        <v>14</v>
      </c>
      <c r="B425" s="4" t="s">
        <v>384</v>
      </c>
      <c r="C425" s="16"/>
      <c r="D425" s="15" t="s">
        <v>271</v>
      </c>
      <c r="E425" s="16"/>
      <c r="F425" s="15"/>
      <c r="G425" s="19">
        <v>1826833.2108</v>
      </c>
      <c r="H425" s="4" t="s">
        <v>369</v>
      </c>
      <c r="J425" s="2">
        <v>1826833.2108</v>
      </c>
      <c r="K425" s="9">
        <f>+J425-G425</f>
        <v>0</v>
      </c>
    </row>
    <row r="426" spans="1:11" ht="38.25">
      <c r="A426" s="1" t="s">
        <v>14</v>
      </c>
      <c r="B426" s="4" t="s">
        <v>384</v>
      </c>
      <c r="C426" s="21" t="s">
        <v>420</v>
      </c>
      <c r="D426" s="4" t="s">
        <v>16</v>
      </c>
      <c r="E426" s="21" t="s">
        <v>420</v>
      </c>
      <c r="F426" s="22" t="s">
        <v>427</v>
      </c>
      <c r="G426" s="19">
        <v>100000000</v>
      </c>
      <c r="H426" s="4" t="s">
        <v>369</v>
      </c>
    </row>
    <row r="427" spans="1:11" ht="38.25">
      <c r="A427" s="1" t="s">
        <v>14</v>
      </c>
      <c r="B427" s="4" t="s">
        <v>384</v>
      </c>
      <c r="C427" s="4"/>
      <c r="D427" s="4" t="s">
        <v>337</v>
      </c>
      <c r="E427" s="4"/>
      <c r="F427" s="4"/>
      <c r="G427" s="19">
        <v>3768623.75</v>
      </c>
      <c r="H427" s="4" t="s">
        <v>369</v>
      </c>
    </row>
    <row r="428" spans="1:11" ht="38.25">
      <c r="A428" s="1" t="s">
        <v>14</v>
      </c>
      <c r="B428" s="4" t="s">
        <v>384</v>
      </c>
      <c r="C428" s="21" t="s">
        <v>473</v>
      </c>
      <c r="D428" s="4" t="s">
        <v>385</v>
      </c>
      <c r="E428" s="21" t="s">
        <v>473</v>
      </c>
      <c r="F428" s="22" t="s">
        <v>474</v>
      </c>
      <c r="G428" s="19">
        <v>922686027</v>
      </c>
      <c r="H428" s="4" t="s">
        <v>369</v>
      </c>
    </row>
    <row r="429" spans="1:11">
      <c r="A429" s="1" t="s">
        <v>10</v>
      </c>
      <c r="B429" s="1" t="s">
        <v>391</v>
      </c>
      <c r="C429" s="4"/>
      <c r="D429" s="4"/>
      <c r="E429" s="4"/>
      <c r="F429" s="4"/>
      <c r="G429" s="19">
        <v>3220242665.297502</v>
      </c>
      <c r="H429" s="4"/>
    </row>
    <row r="430" spans="1:11">
      <c r="A430" s="1" t="s">
        <v>12</v>
      </c>
      <c r="B430" s="1" t="s">
        <v>392</v>
      </c>
      <c r="C430" s="4"/>
      <c r="D430" s="4"/>
      <c r="E430" s="4"/>
      <c r="F430" s="4"/>
      <c r="G430" s="19">
        <v>500000000</v>
      </c>
      <c r="H430" s="4"/>
    </row>
    <row r="431" spans="1:11" ht="25.5">
      <c r="A431" s="1" t="s">
        <v>14</v>
      </c>
      <c r="B431" s="4" t="s">
        <v>393</v>
      </c>
      <c r="C431" s="21" t="s">
        <v>473</v>
      </c>
      <c r="D431" s="4" t="s">
        <v>385</v>
      </c>
      <c r="E431" s="21" t="s">
        <v>473</v>
      </c>
      <c r="F431" s="22" t="s">
        <v>474</v>
      </c>
      <c r="G431" s="19">
        <v>500000000</v>
      </c>
      <c r="H431" s="4" t="s">
        <v>369</v>
      </c>
    </row>
    <row r="432" spans="1:11">
      <c r="A432" s="1" t="s">
        <v>12</v>
      </c>
      <c r="B432" s="1" t="s">
        <v>394</v>
      </c>
      <c r="C432" s="4"/>
      <c r="D432" s="4"/>
      <c r="E432" s="4"/>
      <c r="F432" s="4"/>
      <c r="G432" s="19">
        <v>100000000</v>
      </c>
      <c r="H432" s="4"/>
    </row>
    <row r="433" spans="1:11" ht="25.5">
      <c r="A433" s="1" t="s">
        <v>14</v>
      </c>
      <c r="B433" s="4" t="s">
        <v>393</v>
      </c>
      <c r="C433" s="21" t="s">
        <v>473</v>
      </c>
      <c r="D433" s="4" t="s">
        <v>385</v>
      </c>
      <c r="E433" s="21" t="s">
        <v>473</v>
      </c>
      <c r="F433" s="22" t="s">
        <v>474</v>
      </c>
      <c r="G433" s="19">
        <v>100000000</v>
      </c>
      <c r="H433" s="4" t="s">
        <v>369</v>
      </c>
    </row>
    <row r="434" spans="1:11">
      <c r="A434" s="1" t="s">
        <v>12</v>
      </c>
      <c r="B434" s="1" t="s">
        <v>395</v>
      </c>
      <c r="C434" s="4"/>
      <c r="D434" s="4"/>
      <c r="E434" s="4"/>
      <c r="F434" s="4"/>
      <c r="G434" s="19">
        <v>770000000</v>
      </c>
      <c r="H434" s="4"/>
    </row>
    <row r="435" spans="1:11" ht="25.5">
      <c r="A435" s="1" t="s">
        <v>14</v>
      </c>
      <c r="B435" s="4" t="s">
        <v>393</v>
      </c>
      <c r="C435" s="21" t="s">
        <v>473</v>
      </c>
      <c r="D435" s="4" t="s">
        <v>385</v>
      </c>
      <c r="E435" s="21" t="s">
        <v>473</v>
      </c>
      <c r="F435" s="22" t="s">
        <v>474</v>
      </c>
      <c r="G435" s="19">
        <v>770000000</v>
      </c>
      <c r="H435" s="4" t="s">
        <v>369</v>
      </c>
    </row>
    <row r="436" spans="1:11">
      <c r="A436" s="1" t="s">
        <v>12</v>
      </c>
      <c r="B436" s="1" t="s">
        <v>396</v>
      </c>
      <c r="C436" s="4"/>
      <c r="D436" s="4"/>
      <c r="E436" s="4"/>
      <c r="F436" s="4"/>
      <c r="G436" s="19">
        <v>999999999.92000008</v>
      </c>
      <c r="H436" s="4"/>
    </row>
    <row r="437" spans="1:11" ht="38.25">
      <c r="A437" s="1" t="s">
        <v>14</v>
      </c>
      <c r="B437" s="4" t="s">
        <v>397</v>
      </c>
      <c r="C437" s="21" t="s">
        <v>453</v>
      </c>
      <c r="D437" s="4" t="s">
        <v>336</v>
      </c>
      <c r="E437" s="21" t="s">
        <v>453</v>
      </c>
      <c r="F437" s="22" t="s">
        <v>454</v>
      </c>
      <c r="G437" s="19">
        <v>486258842.92000002</v>
      </c>
      <c r="H437" s="4" t="s">
        <v>369</v>
      </c>
      <c r="J437" s="2">
        <v>486258842.92000002</v>
      </c>
      <c r="K437" s="9">
        <f>+J437-G437</f>
        <v>0</v>
      </c>
    </row>
    <row r="438" spans="1:11" ht="38.25">
      <c r="A438" s="1" t="s">
        <v>14</v>
      </c>
      <c r="B438" s="4" t="s">
        <v>397</v>
      </c>
      <c r="C438" s="21" t="s">
        <v>473</v>
      </c>
      <c r="D438" s="4" t="s">
        <v>385</v>
      </c>
      <c r="E438" s="21" t="s">
        <v>473</v>
      </c>
      <c r="F438" s="22" t="s">
        <v>474</v>
      </c>
      <c r="G438" s="19">
        <v>513741157</v>
      </c>
      <c r="H438" s="4" t="s">
        <v>369</v>
      </c>
    </row>
    <row r="439" spans="1:11">
      <c r="A439" s="1" t="s">
        <v>12</v>
      </c>
      <c r="B439" s="1" t="s">
        <v>171</v>
      </c>
      <c r="C439" s="4"/>
      <c r="D439" s="4"/>
      <c r="E439" s="4"/>
      <c r="F439" s="4"/>
      <c r="G439" s="19">
        <v>100000000</v>
      </c>
      <c r="H439" s="4"/>
    </row>
    <row r="440" spans="1:11" ht="25.5">
      <c r="A440" s="1" t="s">
        <v>14</v>
      </c>
      <c r="B440" s="4" t="s">
        <v>393</v>
      </c>
      <c r="C440" s="21" t="s">
        <v>473</v>
      </c>
      <c r="D440" s="4" t="s">
        <v>385</v>
      </c>
      <c r="E440" s="21" t="s">
        <v>473</v>
      </c>
      <c r="F440" s="22" t="s">
        <v>474</v>
      </c>
      <c r="G440" s="19">
        <v>100000000</v>
      </c>
      <c r="H440" s="4" t="s">
        <v>369</v>
      </c>
    </row>
    <row r="441" spans="1:11">
      <c r="A441" s="1" t="s">
        <v>12</v>
      </c>
      <c r="B441" s="1" t="s">
        <v>398</v>
      </c>
      <c r="C441" s="4"/>
      <c r="D441" s="4"/>
      <c r="E441" s="4"/>
      <c r="F441" s="4"/>
      <c r="G441" s="19">
        <v>750242665.37750196</v>
      </c>
      <c r="H441" s="4"/>
    </row>
    <row r="442" spans="1:11" ht="25.5">
      <c r="A442" s="1" t="s">
        <v>14</v>
      </c>
      <c r="B442" s="4" t="s">
        <v>393</v>
      </c>
      <c r="C442" s="21" t="s">
        <v>420</v>
      </c>
      <c r="D442" s="4" t="s">
        <v>16</v>
      </c>
      <c r="E442" s="21" t="s">
        <v>420</v>
      </c>
      <c r="F442" s="22" t="s">
        <v>427</v>
      </c>
      <c r="G442" s="19">
        <v>100000000</v>
      </c>
      <c r="H442" s="4" t="s">
        <v>369</v>
      </c>
    </row>
    <row r="443" spans="1:11" ht="38.25">
      <c r="A443" s="1" t="s">
        <v>14</v>
      </c>
      <c r="B443" s="4" t="s">
        <v>393</v>
      </c>
      <c r="C443" s="4"/>
      <c r="D443" s="4" t="s">
        <v>464</v>
      </c>
      <c r="E443" s="4"/>
      <c r="F443" s="4"/>
      <c r="G443" s="19">
        <v>116141139.277502</v>
      </c>
      <c r="H443" s="4" t="s">
        <v>369</v>
      </c>
      <c r="J443" s="2">
        <v>116141139.27750179</v>
      </c>
    </row>
    <row r="444" spans="1:11" ht="25.5">
      <c r="A444" s="1" t="s">
        <v>14</v>
      </c>
      <c r="B444" s="4" t="s">
        <v>393</v>
      </c>
      <c r="C444" s="4"/>
      <c r="D444" s="4" t="s">
        <v>320</v>
      </c>
      <c r="E444" s="4"/>
      <c r="F444" s="4"/>
      <c r="G444" s="19">
        <v>164101526.09999999</v>
      </c>
      <c r="H444" s="4" t="s">
        <v>369</v>
      </c>
      <c r="J444" s="2">
        <v>164101526.09999999</v>
      </c>
      <c r="K444" s="9">
        <f>+J444-G444</f>
        <v>0</v>
      </c>
    </row>
    <row r="445" spans="1:11" ht="25.5">
      <c r="A445" s="1" t="s">
        <v>14</v>
      </c>
      <c r="B445" s="4" t="s">
        <v>393</v>
      </c>
      <c r="C445" s="21" t="s">
        <v>473</v>
      </c>
      <c r="D445" s="4" t="s">
        <v>385</v>
      </c>
      <c r="E445" s="21" t="s">
        <v>473</v>
      </c>
      <c r="F445" s="22" t="s">
        <v>474</v>
      </c>
      <c r="G445" s="19">
        <v>370000000</v>
      </c>
      <c r="H445" s="4" t="s">
        <v>369</v>
      </c>
    </row>
    <row r="446" spans="1:11">
      <c r="A446" s="1" t="s">
        <v>6</v>
      </c>
      <c r="B446" s="1" t="s">
        <v>399</v>
      </c>
      <c r="C446" s="4"/>
      <c r="D446" s="4"/>
      <c r="E446" s="4"/>
      <c r="F446" s="4"/>
      <c r="G446" s="19">
        <v>8585866449.8179998</v>
      </c>
      <c r="H446" s="4"/>
    </row>
    <row r="447" spans="1:11">
      <c r="A447" s="1" t="s">
        <v>8</v>
      </c>
      <c r="B447" s="1" t="s">
        <v>400</v>
      </c>
      <c r="C447" s="4"/>
      <c r="D447" s="4"/>
      <c r="E447" s="4"/>
      <c r="F447" s="4"/>
      <c r="G447" s="19">
        <v>4045223470.4099998</v>
      </c>
      <c r="H447" s="4"/>
    </row>
    <row r="448" spans="1:11">
      <c r="A448" s="1" t="s">
        <v>10</v>
      </c>
      <c r="B448" s="1" t="s">
        <v>401</v>
      </c>
      <c r="C448" s="4"/>
      <c r="D448" s="4"/>
      <c r="E448" s="4"/>
      <c r="F448" s="4"/>
      <c r="G448" s="19">
        <v>3822485170.4099998</v>
      </c>
      <c r="H448" s="4"/>
    </row>
    <row r="449" spans="1:13">
      <c r="A449" s="1" t="s">
        <v>12</v>
      </c>
      <c r="B449" s="1" t="s">
        <v>402</v>
      </c>
      <c r="C449" s="4"/>
      <c r="D449" s="4"/>
      <c r="E449" s="4"/>
      <c r="F449" s="4"/>
      <c r="G449" s="19">
        <v>3822485170.4099998</v>
      </c>
      <c r="H449" s="4"/>
    </row>
    <row r="450" spans="1:13" ht="25.5">
      <c r="A450" s="1" t="s">
        <v>14</v>
      </c>
      <c r="B450" s="4" t="s">
        <v>403</v>
      </c>
      <c r="C450" s="21" t="s">
        <v>428</v>
      </c>
      <c r="D450" s="4" t="s">
        <v>404</v>
      </c>
      <c r="E450" s="21" t="s">
        <v>428</v>
      </c>
      <c r="F450" s="22" t="s">
        <v>429</v>
      </c>
      <c r="G450" s="19">
        <v>2777866670.9899998</v>
      </c>
      <c r="H450" s="4" t="s">
        <v>43</v>
      </c>
      <c r="J450" s="2">
        <v>2777866670.9899998</v>
      </c>
      <c r="K450" s="9">
        <f>+G450-J450</f>
        <v>0</v>
      </c>
    </row>
    <row r="451" spans="1:13" ht="25.5">
      <c r="A451" s="1" t="s">
        <v>14</v>
      </c>
      <c r="B451" s="4" t="s">
        <v>403</v>
      </c>
      <c r="C451" s="21" t="s">
        <v>455</v>
      </c>
      <c r="D451" s="4" t="s">
        <v>69</v>
      </c>
      <c r="E451" s="21" t="s">
        <v>455</v>
      </c>
      <c r="F451" s="22" t="s">
        <v>456</v>
      </c>
      <c r="G451" s="19">
        <v>500000000</v>
      </c>
      <c r="H451" s="4" t="s">
        <v>43</v>
      </c>
    </row>
    <row r="452" spans="1:13" ht="25.5">
      <c r="A452" s="1" t="s">
        <v>14</v>
      </c>
      <c r="B452" s="4" t="s">
        <v>403</v>
      </c>
      <c r="C452" s="21" t="s">
        <v>420</v>
      </c>
      <c r="D452" s="4" t="s">
        <v>16</v>
      </c>
      <c r="E452" s="21" t="s">
        <v>420</v>
      </c>
      <c r="F452" s="22" t="s">
        <v>427</v>
      </c>
      <c r="G452" s="19">
        <v>500000000</v>
      </c>
      <c r="H452" s="4" t="s">
        <v>43</v>
      </c>
    </row>
    <row r="453" spans="1:13" ht="25.5">
      <c r="A453" s="1" t="s">
        <v>14</v>
      </c>
      <c r="B453" s="4" t="s">
        <v>403</v>
      </c>
      <c r="C453" s="4"/>
      <c r="D453" s="4" t="s">
        <v>405</v>
      </c>
      <c r="E453" s="4"/>
      <c r="F453" s="4"/>
      <c r="G453" s="19">
        <v>44618499.420000002</v>
      </c>
      <c r="H453" s="4" t="s">
        <v>43</v>
      </c>
      <c r="J453" s="2">
        <v>44618499.420000002</v>
      </c>
      <c r="K453" s="9">
        <f>+J453-G453</f>
        <v>0</v>
      </c>
    </row>
    <row r="454" spans="1:13">
      <c r="A454" s="1" t="s">
        <v>10</v>
      </c>
      <c r="B454" s="1" t="s">
        <v>406</v>
      </c>
      <c r="C454" s="4"/>
      <c r="D454" s="4"/>
      <c r="E454" s="4"/>
      <c r="F454" s="4"/>
      <c r="G454" s="19">
        <v>222738300</v>
      </c>
      <c r="H454" s="4"/>
    </row>
    <row r="455" spans="1:13">
      <c r="A455" s="1" t="s">
        <v>12</v>
      </c>
      <c r="B455" s="1" t="s">
        <v>407</v>
      </c>
      <c r="C455" s="4"/>
      <c r="D455" s="4"/>
      <c r="E455" s="4"/>
      <c r="F455" s="4"/>
      <c r="G455" s="19">
        <v>222738300</v>
      </c>
      <c r="H455" s="4"/>
    </row>
    <row r="456" spans="1:13" ht="25.5">
      <c r="A456" s="1" t="s">
        <v>14</v>
      </c>
      <c r="B456" s="4" t="s">
        <v>408</v>
      </c>
      <c r="C456" s="21" t="s">
        <v>460</v>
      </c>
      <c r="D456" s="4" t="s">
        <v>409</v>
      </c>
      <c r="E456" s="21" t="s">
        <v>460</v>
      </c>
      <c r="F456" s="22" t="s">
        <v>461</v>
      </c>
      <c r="G456" s="19">
        <v>222738300</v>
      </c>
      <c r="H456" s="4" t="s">
        <v>103</v>
      </c>
      <c r="J456" s="2">
        <v>222738300</v>
      </c>
      <c r="K456" s="9">
        <f>+G456-J456</f>
        <v>0</v>
      </c>
    </row>
    <row r="457" spans="1:13">
      <c r="A457" s="1" t="s">
        <v>8</v>
      </c>
      <c r="B457" s="1" t="s">
        <v>410</v>
      </c>
      <c r="C457" s="4"/>
      <c r="D457" s="4"/>
      <c r="E457" s="4"/>
      <c r="F457" s="4"/>
      <c r="G457" s="19">
        <v>4540642979.408</v>
      </c>
      <c r="H457" s="4"/>
    </row>
    <row r="458" spans="1:13">
      <c r="A458" s="1" t="s">
        <v>10</v>
      </c>
      <c r="B458" s="1" t="s">
        <v>411</v>
      </c>
      <c r="C458" s="4"/>
      <c r="D458" s="4"/>
      <c r="E458" s="4"/>
      <c r="F458" s="4"/>
      <c r="G458" s="19">
        <v>4540642979.408</v>
      </c>
      <c r="H458" s="4"/>
    </row>
    <row r="459" spans="1:13" ht="25.5">
      <c r="A459" s="1" t="s">
        <v>12</v>
      </c>
      <c r="B459" s="1" t="s">
        <v>412</v>
      </c>
      <c r="C459" s="4"/>
      <c r="D459" s="4"/>
      <c r="E459" s="4"/>
      <c r="F459" s="4"/>
      <c r="G459" s="19">
        <v>4540642979.408</v>
      </c>
      <c r="H459" s="4"/>
    </row>
    <row r="460" spans="1:13" ht="38.25">
      <c r="A460" s="1" t="s">
        <v>14</v>
      </c>
      <c r="B460" s="4" t="s">
        <v>413</v>
      </c>
      <c r="C460" s="21" t="s">
        <v>466</v>
      </c>
      <c r="D460" s="4" t="s">
        <v>414</v>
      </c>
      <c r="E460" s="21" t="s">
        <v>466</v>
      </c>
      <c r="F460" s="22" t="s">
        <v>467</v>
      </c>
      <c r="G460" s="19">
        <v>1236461900</v>
      </c>
      <c r="H460" s="4" t="s">
        <v>43</v>
      </c>
    </row>
    <row r="461" spans="1:13" ht="38.25">
      <c r="A461" s="1" t="s">
        <v>14</v>
      </c>
      <c r="B461" s="4" t="s">
        <v>415</v>
      </c>
      <c r="C461" s="21" t="s">
        <v>466</v>
      </c>
      <c r="D461" s="4" t="s">
        <v>414</v>
      </c>
      <c r="E461" s="21" t="s">
        <v>466</v>
      </c>
      <c r="F461" s="22" t="s">
        <v>467</v>
      </c>
      <c r="G461" s="19">
        <v>911438530</v>
      </c>
      <c r="H461" s="4" t="s">
        <v>43</v>
      </c>
      <c r="J461" s="2">
        <v>5759096225.5799999</v>
      </c>
      <c r="K461" s="9">
        <f>+G460+G461+G465+G466</f>
        <v>4325965701.5799999</v>
      </c>
      <c r="L461" s="9">
        <f>+J461-K461</f>
        <v>1433130524</v>
      </c>
      <c r="M461" s="2" t="s">
        <v>465</v>
      </c>
    </row>
    <row r="462" spans="1:13" ht="38.25">
      <c r="A462" s="1" t="s">
        <v>14</v>
      </c>
      <c r="B462" s="4" t="s">
        <v>416</v>
      </c>
      <c r="C462" s="21" t="s">
        <v>453</v>
      </c>
      <c r="D462" s="4" t="s">
        <v>336</v>
      </c>
      <c r="E462" s="21" t="s">
        <v>453</v>
      </c>
      <c r="F462" s="22" t="s">
        <v>454</v>
      </c>
      <c r="G462" s="19">
        <v>194503537.16800001</v>
      </c>
      <c r="H462" s="4" t="s">
        <v>43</v>
      </c>
      <c r="J462" s="2">
        <v>194503537.16800001</v>
      </c>
      <c r="K462" s="9">
        <f>+G462-J462</f>
        <v>0</v>
      </c>
    </row>
    <row r="463" spans="1:13" ht="38.25">
      <c r="A463" s="1" t="s">
        <v>14</v>
      </c>
      <c r="B463" s="4" t="s">
        <v>416</v>
      </c>
      <c r="C463" s="4"/>
      <c r="D463" s="4" t="s">
        <v>337</v>
      </c>
      <c r="E463" s="4"/>
      <c r="F463" s="4"/>
      <c r="G463" s="19">
        <v>1507449.5</v>
      </c>
      <c r="H463" s="4" t="s">
        <v>43</v>
      </c>
    </row>
    <row r="464" spans="1:13" ht="38.25">
      <c r="A464" s="1" t="s">
        <v>14</v>
      </c>
      <c r="B464" s="4" t="s">
        <v>416</v>
      </c>
      <c r="C464" s="4"/>
      <c r="D464" s="4" t="s">
        <v>417</v>
      </c>
      <c r="E464" s="4"/>
      <c r="F464" s="4"/>
      <c r="G464" s="19">
        <v>18666291.16</v>
      </c>
      <c r="H464" s="4" t="s">
        <v>43</v>
      </c>
      <c r="J464" s="2">
        <v>18666291.16</v>
      </c>
      <c r="K464" s="9">
        <f>+J464-G464</f>
        <v>0</v>
      </c>
    </row>
    <row r="465" spans="1:10" ht="38.25">
      <c r="A465" s="1" t="s">
        <v>14</v>
      </c>
      <c r="B465" s="4" t="s">
        <v>416</v>
      </c>
      <c r="C465" s="21" t="s">
        <v>466</v>
      </c>
      <c r="D465" s="4" t="s">
        <v>414</v>
      </c>
      <c r="E465" s="21" t="s">
        <v>466</v>
      </c>
      <c r="F465" s="22" t="s">
        <v>467</v>
      </c>
      <c r="G465" s="19">
        <v>1272250922.5799999</v>
      </c>
      <c r="H465" s="4" t="s">
        <v>43</v>
      </c>
    </row>
    <row r="466" spans="1:10" ht="38.25">
      <c r="A466" s="1" t="s">
        <v>14</v>
      </c>
      <c r="B466" s="4" t="s">
        <v>418</v>
      </c>
      <c r="C466" s="21" t="s">
        <v>466</v>
      </c>
      <c r="D466" s="4" t="s">
        <v>414</v>
      </c>
      <c r="E466" s="21" t="s">
        <v>466</v>
      </c>
      <c r="F466" s="22" t="s">
        <v>467</v>
      </c>
      <c r="G466" s="19">
        <v>905814349</v>
      </c>
      <c r="H466" s="4" t="s">
        <v>43</v>
      </c>
    </row>
    <row r="467" spans="1:10">
      <c r="B467" s="6" t="s">
        <v>419</v>
      </c>
      <c r="G467" s="29">
        <v>562342359894.13501</v>
      </c>
    </row>
    <row r="468" spans="1:10">
      <c r="G468" s="29">
        <f>SUBTOTAL(9,G3:G467)</f>
        <v>3361375102655.8135</v>
      </c>
    </row>
    <row r="469" spans="1:10">
      <c r="H469" s="8"/>
      <c r="I469" s="9"/>
    </row>
    <row r="472" spans="1:10">
      <c r="H472" s="8"/>
      <c r="I472" s="11"/>
      <c r="J472" s="9"/>
    </row>
    <row r="477" spans="1:10">
      <c r="G477" s="29">
        <f>+G469-G475</f>
        <v>0</v>
      </c>
    </row>
  </sheetData>
  <autoFilter ref="A1:M467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7"/>
  <sheetViews>
    <sheetView tabSelected="1" zoomScale="90" zoomScaleNormal="90" workbookViewId="0">
      <selection activeCell="B8" sqref="B8"/>
    </sheetView>
  </sheetViews>
  <sheetFormatPr baseColWidth="10" defaultRowHeight="12.75"/>
  <cols>
    <col min="1" max="1" width="17.7109375" style="6" customWidth="1"/>
    <col min="2" max="2" width="73.85546875" style="6" customWidth="1"/>
    <col min="3" max="3" width="36.85546875" style="7" customWidth="1"/>
    <col min="4" max="4" width="26" style="29" customWidth="1"/>
    <col min="5" max="5" width="25.28515625" style="7" customWidth="1"/>
    <col min="6" max="6" width="16.5703125" style="2" bestFit="1" customWidth="1"/>
    <col min="7" max="8" width="18.5703125" style="2" bestFit="1" customWidth="1"/>
    <col min="9" max="9" width="16.5703125" style="2" bestFit="1" customWidth="1"/>
    <col min="10" max="16384" width="11.42578125" style="2"/>
  </cols>
  <sheetData>
    <row r="1" spans="1:8" ht="25.5">
      <c r="A1" s="1" t="s">
        <v>0</v>
      </c>
      <c r="B1" s="1" t="s">
        <v>1</v>
      </c>
      <c r="C1" s="1" t="s">
        <v>3</v>
      </c>
      <c r="D1" s="18" t="s">
        <v>4</v>
      </c>
      <c r="E1" s="1" t="s">
        <v>5</v>
      </c>
    </row>
    <row r="2" spans="1:8" ht="25.5">
      <c r="A2" s="1" t="s">
        <v>478</v>
      </c>
      <c r="B2" s="1" t="s">
        <v>479</v>
      </c>
      <c r="C2" s="1"/>
      <c r="D2" s="20">
        <v>562342359894.13501</v>
      </c>
      <c r="E2" s="1"/>
    </row>
    <row r="3" spans="1:8" s="33" customFormat="1">
      <c r="A3" s="30" t="s">
        <v>6</v>
      </c>
      <c r="B3" s="30" t="s">
        <v>7</v>
      </c>
      <c r="C3" s="31"/>
      <c r="D3" s="32">
        <v>5837013902.9500008</v>
      </c>
      <c r="E3" s="31"/>
      <c r="F3" s="44"/>
      <c r="G3" s="34"/>
      <c r="H3" s="35"/>
    </row>
    <row r="4" spans="1:8" s="39" customFormat="1">
      <c r="A4" s="36" t="s">
        <v>8</v>
      </c>
      <c r="B4" s="36" t="s">
        <v>9</v>
      </c>
      <c r="C4" s="37"/>
      <c r="D4" s="38">
        <v>1637536036.6500001</v>
      </c>
      <c r="E4" s="37"/>
    </row>
    <row r="5" spans="1:8" s="43" customFormat="1">
      <c r="A5" s="40" t="s">
        <v>10</v>
      </c>
      <c r="B5" s="40" t="s">
        <v>11</v>
      </c>
      <c r="C5" s="41"/>
      <c r="D5" s="42">
        <v>1537536036.6500001</v>
      </c>
      <c r="E5" s="41"/>
    </row>
    <row r="6" spans="1:8">
      <c r="A6" s="1" t="s">
        <v>12</v>
      </c>
      <c r="B6" s="1" t="s">
        <v>13</v>
      </c>
      <c r="C6" s="4"/>
      <c r="D6" s="19">
        <f>SUBTOTAL(9,D7:D10)</f>
        <v>320000000</v>
      </c>
      <c r="E6" s="4"/>
    </row>
    <row r="7" spans="1:8" ht="38.25">
      <c r="A7" s="1" t="s">
        <v>14</v>
      </c>
      <c r="B7" s="4" t="s">
        <v>15</v>
      </c>
      <c r="C7" s="4" t="s">
        <v>16</v>
      </c>
      <c r="D7" s="19">
        <v>80000000</v>
      </c>
      <c r="E7" s="4" t="s">
        <v>17</v>
      </c>
    </row>
    <row r="8" spans="1:8" ht="38.25">
      <c r="A8" s="1" t="s">
        <v>14</v>
      </c>
      <c r="B8" s="4" t="s">
        <v>18</v>
      </c>
      <c r="C8" s="4" t="s">
        <v>16</v>
      </c>
      <c r="D8" s="19">
        <v>50000000</v>
      </c>
      <c r="E8" s="4" t="s">
        <v>17</v>
      </c>
    </row>
    <row r="9" spans="1:8" ht="38.25">
      <c r="A9" s="1" t="s">
        <v>14</v>
      </c>
      <c r="B9" s="4" t="s">
        <v>19</v>
      </c>
      <c r="C9" s="4" t="s">
        <v>16</v>
      </c>
      <c r="D9" s="19">
        <v>90000000</v>
      </c>
      <c r="E9" s="4" t="s">
        <v>17</v>
      </c>
    </row>
    <row r="10" spans="1:8" ht="38.25">
      <c r="A10" s="1" t="s">
        <v>14</v>
      </c>
      <c r="B10" s="4" t="s">
        <v>20</v>
      </c>
      <c r="C10" s="4" t="s">
        <v>21</v>
      </c>
      <c r="D10" s="19">
        <v>100000000</v>
      </c>
      <c r="E10" s="4" t="s">
        <v>17</v>
      </c>
    </row>
    <row r="11" spans="1:8" ht="25.5">
      <c r="A11" s="1" t="s">
        <v>12</v>
      </c>
      <c r="B11" s="1" t="s">
        <v>22</v>
      </c>
      <c r="C11" s="4"/>
      <c r="D11" s="19">
        <f>SUBTOTAL(9,D12:D14)</f>
        <v>437536036.64999998</v>
      </c>
      <c r="E11" s="4"/>
    </row>
    <row r="12" spans="1:8" ht="38.25">
      <c r="A12" s="1" t="s">
        <v>14</v>
      </c>
      <c r="B12" s="4" t="s">
        <v>23</v>
      </c>
      <c r="C12" s="4" t="s">
        <v>21</v>
      </c>
      <c r="D12" s="19">
        <v>227536036.65000001</v>
      </c>
      <c r="E12" s="4" t="s">
        <v>17</v>
      </c>
    </row>
    <row r="13" spans="1:8" ht="38.25">
      <c r="A13" s="1" t="s">
        <v>14</v>
      </c>
      <c r="B13" s="4" t="s">
        <v>24</v>
      </c>
      <c r="C13" s="4" t="s">
        <v>16</v>
      </c>
      <c r="D13" s="19">
        <v>60000000</v>
      </c>
      <c r="E13" s="4" t="s">
        <v>17</v>
      </c>
    </row>
    <row r="14" spans="1:8" ht="38.25">
      <c r="A14" s="1" t="s">
        <v>14</v>
      </c>
      <c r="B14" s="4" t="s">
        <v>25</v>
      </c>
      <c r="C14" s="4" t="s">
        <v>16</v>
      </c>
      <c r="D14" s="19">
        <v>150000000</v>
      </c>
      <c r="E14" s="4" t="s">
        <v>17</v>
      </c>
    </row>
    <row r="15" spans="1:8">
      <c r="A15" s="1" t="s">
        <v>12</v>
      </c>
      <c r="B15" s="1" t="s">
        <v>26</v>
      </c>
      <c r="C15" s="4"/>
      <c r="D15" s="19">
        <f>SUBTOTAL(9,D16:D17)</f>
        <v>270000000</v>
      </c>
      <c r="E15" s="4"/>
    </row>
    <row r="16" spans="1:8" ht="38.25">
      <c r="A16" s="1" t="s">
        <v>14</v>
      </c>
      <c r="B16" s="4" t="s">
        <v>27</v>
      </c>
      <c r="C16" s="4" t="s">
        <v>21</v>
      </c>
      <c r="D16" s="19">
        <v>90000000</v>
      </c>
      <c r="E16" s="4" t="s">
        <v>17</v>
      </c>
    </row>
    <row r="17" spans="1:5" ht="38.25">
      <c r="A17" s="1" t="s">
        <v>14</v>
      </c>
      <c r="B17" s="4" t="s">
        <v>28</v>
      </c>
      <c r="C17" s="4" t="s">
        <v>21</v>
      </c>
      <c r="D17" s="19">
        <v>180000000</v>
      </c>
      <c r="E17" s="4" t="s">
        <v>17</v>
      </c>
    </row>
    <row r="18" spans="1:5">
      <c r="A18" s="1" t="s">
        <v>12</v>
      </c>
      <c r="B18" s="1" t="s">
        <v>29</v>
      </c>
      <c r="C18" s="4"/>
      <c r="D18" s="19">
        <f>SUBTOTAL(9,D19:D21)</f>
        <v>330000000</v>
      </c>
      <c r="E18" s="4"/>
    </row>
    <row r="19" spans="1:5" ht="38.25">
      <c r="A19" s="1" t="s">
        <v>14</v>
      </c>
      <c r="B19" s="4" t="s">
        <v>30</v>
      </c>
      <c r="C19" s="4" t="s">
        <v>16</v>
      </c>
      <c r="D19" s="19">
        <v>100000000</v>
      </c>
      <c r="E19" s="4" t="s">
        <v>17</v>
      </c>
    </row>
    <row r="20" spans="1:5" ht="38.25">
      <c r="A20" s="1" t="s">
        <v>14</v>
      </c>
      <c r="B20" s="4" t="s">
        <v>31</v>
      </c>
      <c r="C20" s="4" t="s">
        <v>16</v>
      </c>
      <c r="D20" s="19">
        <v>100000000</v>
      </c>
      <c r="E20" s="4" t="s">
        <v>17</v>
      </c>
    </row>
    <row r="21" spans="1:5" ht="38.25">
      <c r="A21" s="1" t="s">
        <v>14</v>
      </c>
      <c r="B21" s="4" t="s">
        <v>31</v>
      </c>
      <c r="C21" s="4" t="s">
        <v>21</v>
      </c>
      <c r="D21" s="19">
        <v>130000000</v>
      </c>
      <c r="E21" s="4" t="s">
        <v>17</v>
      </c>
    </row>
    <row r="22" spans="1:5">
      <c r="A22" s="1" t="s">
        <v>12</v>
      </c>
      <c r="B22" s="1" t="s">
        <v>32</v>
      </c>
      <c r="C22" s="4"/>
      <c r="D22" s="19">
        <f>+D23</f>
        <v>90000000</v>
      </c>
      <c r="E22" s="4"/>
    </row>
    <row r="23" spans="1:5" ht="38.25">
      <c r="A23" s="1" t="s">
        <v>14</v>
      </c>
      <c r="B23" s="4" t="s">
        <v>33</v>
      </c>
      <c r="C23" s="4" t="s">
        <v>16</v>
      </c>
      <c r="D23" s="19">
        <v>90000000</v>
      </c>
      <c r="E23" s="4" t="s">
        <v>17</v>
      </c>
    </row>
    <row r="24" spans="1:5" ht="25.5">
      <c r="A24" s="1" t="s">
        <v>12</v>
      </c>
      <c r="B24" s="1" t="s">
        <v>34</v>
      </c>
      <c r="C24" s="4"/>
      <c r="D24" s="19">
        <f>SUBTOTAL(9,D25:D26)</f>
        <v>90000000</v>
      </c>
      <c r="E24" s="4"/>
    </row>
    <row r="25" spans="1:5" ht="51">
      <c r="A25" s="1" t="s">
        <v>14</v>
      </c>
      <c r="B25" s="4" t="s">
        <v>35</v>
      </c>
      <c r="C25" s="4" t="s">
        <v>16</v>
      </c>
      <c r="D25" s="19">
        <v>80000000</v>
      </c>
      <c r="E25" s="4" t="s">
        <v>17</v>
      </c>
    </row>
    <row r="26" spans="1:5" ht="51">
      <c r="A26" s="1" t="s">
        <v>14</v>
      </c>
      <c r="B26" s="4" t="s">
        <v>35</v>
      </c>
      <c r="C26" s="4" t="s">
        <v>21</v>
      </c>
      <c r="D26" s="19">
        <v>10000000</v>
      </c>
      <c r="E26" s="4" t="s">
        <v>17</v>
      </c>
    </row>
    <row r="27" spans="1:5" s="43" customFormat="1">
      <c r="A27" s="40" t="s">
        <v>10</v>
      </c>
      <c r="B27" s="40" t="s">
        <v>36</v>
      </c>
      <c r="C27" s="41"/>
      <c r="D27" s="42">
        <v>100000000</v>
      </c>
      <c r="E27" s="41"/>
    </row>
    <row r="28" spans="1:5">
      <c r="A28" s="1" t="s">
        <v>12</v>
      </c>
      <c r="B28" s="1" t="s">
        <v>29</v>
      </c>
      <c r="C28" s="4"/>
      <c r="D28" s="19">
        <f>+D29</f>
        <v>100000000</v>
      </c>
      <c r="E28" s="4"/>
    </row>
    <row r="29" spans="1:5" ht="38.25">
      <c r="A29" s="1" t="s">
        <v>14</v>
      </c>
      <c r="B29" s="4" t="s">
        <v>37</v>
      </c>
      <c r="C29" s="4" t="s">
        <v>16</v>
      </c>
      <c r="D29" s="19">
        <v>100000000</v>
      </c>
      <c r="E29" s="4" t="s">
        <v>17</v>
      </c>
    </row>
    <row r="30" spans="1:5" s="39" customFormat="1">
      <c r="A30" s="36" t="s">
        <v>8</v>
      </c>
      <c r="B30" s="36" t="s">
        <v>38</v>
      </c>
      <c r="C30" s="37"/>
      <c r="D30" s="38">
        <v>1079858686.3400002</v>
      </c>
      <c r="E30" s="37"/>
    </row>
    <row r="31" spans="1:5" s="43" customFormat="1">
      <c r="A31" s="40" t="s">
        <v>10</v>
      </c>
      <c r="B31" s="40" t="s">
        <v>39</v>
      </c>
      <c r="C31" s="41"/>
      <c r="D31" s="42">
        <v>978358686.34000003</v>
      </c>
      <c r="E31" s="41"/>
    </row>
    <row r="32" spans="1:5">
      <c r="A32" s="1" t="s">
        <v>12</v>
      </c>
      <c r="B32" s="1" t="s">
        <v>40</v>
      </c>
      <c r="C32" s="4"/>
      <c r="D32" s="19">
        <f>SUBTOTAL(9,D33:D34)</f>
        <v>978358686.34000003</v>
      </c>
      <c r="E32" s="4"/>
    </row>
    <row r="33" spans="1:9" ht="51">
      <c r="A33" s="1" t="s">
        <v>14</v>
      </c>
      <c r="B33" s="4" t="s">
        <v>41</v>
      </c>
      <c r="C33" s="4" t="s">
        <v>42</v>
      </c>
      <c r="D33" s="19">
        <v>972517685.84000003</v>
      </c>
      <c r="E33" s="4" t="s">
        <v>43</v>
      </c>
      <c r="H33" s="9"/>
    </row>
    <row r="34" spans="1:9" ht="51">
      <c r="A34" s="1" t="s">
        <v>14</v>
      </c>
      <c r="B34" s="4" t="s">
        <v>41</v>
      </c>
      <c r="C34" s="4" t="s">
        <v>44</v>
      </c>
      <c r="D34" s="19">
        <v>5841000.5</v>
      </c>
      <c r="E34" s="4" t="s">
        <v>43</v>
      </c>
      <c r="H34" s="9"/>
    </row>
    <row r="35" spans="1:9" s="43" customFormat="1">
      <c r="A35" s="40" t="s">
        <v>10</v>
      </c>
      <c r="B35" s="40" t="s">
        <v>45</v>
      </c>
      <c r="C35" s="41"/>
      <c r="D35" s="42">
        <v>51500000</v>
      </c>
      <c r="E35" s="41"/>
    </row>
    <row r="36" spans="1:9">
      <c r="A36" s="1" t="s">
        <v>12</v>
      </c>
      <c r="B36" s="1" t="s">
        <v>46</v>
      </c>
      <c r="C36" s="4"/>
      <c r="D36" s="19">
        <f>+D37</f>
        <v>51500000</v>
      </c>
      <c r="E36" s="4"/>
    </row>
    <row r="37" spans="1:9" ht="38.25">
      <c r="A37" s="1" t="s">
        <v>14</v>
      </c>
      <c r="B37" s="4" t="s">
        <v>47</v>
      </c>
      <c r="C37" s="4" t="s">
        <v>16</v>
      </c>
      <c r="D37" s="19">
        <v>51500000</v>
      </c>
      <c r="E37" s="4" t="s">
        <v>48</v>
      </c>
    </row>
    <row r="38" spans="1:9" s="43" customFormat="1">
      <c r="A38" s="40" t="s">
        <v>10</v>
      </c>
      <c r="B38" s="40" t="s">
        <v>49</v>
      </c>
      <c r="C38" s="41"/>
      <c r="D38" s="42">
        <v>50000000</v>
      </c>
      <c r="E38" s="41"/>
    </row>
    <row r="39" spans="1:9" ht="25.5">
      <c r="A39" s="1" t="s">
        <v>12</v>
      </c>
      <c r="B39" s="1" t="s">
        <v>50</v>
      </c>
      <c r="C39" s="4"/>
      <c r="D39" s="19">
        <f>+D40</f>
        <v>50000000</v>
      </c>
      <c r="E39" s="4"/>
    </row>
    <row r="40" spans="1:9" ht="51">
      <c r="A40" s="1" t="s">
        <v>14</v>
      </c>
      <c r="B40" s="4" t="s">
        <v>51</v>
      </c>
      <c r="C40" s="4" t="s">
        <v>16</v>
      </c>
      <c r="D40" s="19">
        <v>50000000</v>
      </c>
      <c r="E40" s="4" t="s">
        <v>48</v>
      </c>
    </row>
    <row r="41" spans="1:9" s="39" customFormat="1">
      <c r="A41" s="36" t="s">
        <v>8</v>
      </c>
      <c r="B41" s="36" t="s">
        <v>52</v>
      </c>
      <c r="C41" s="37"/>
      <c r="D41" s="38">
        <v>1037587459.12</v>
      </c>
      <c r="E41" s="37"/>
    </row>
    <row r="42" spans="1:9" s="43" customFormat="1">
      <c r="A42" s="40" t="s">
        <v>10</v>
      </c>
      <c r="B42" s="40" t="s">
        <v>53</v>
      </c>
      <c r="C42" s="41"/>
      <c r="D42" s="42">
        <v>737587459.12</v>
      </c>
      <c r="E42" s="41"/>
    </row>
    <row r="43" spans="1:9">
      <c r="A43" s="1" t="s">
        <v>12</v>
      </c>
      <c r="B43" s="1" t="s">
        <v>54</v>
      </c>
      <c r="C43" s="4"/>
      <c r="D43" s="19">
        <f>+D44</f>
        <v>757953534.45175958</v>
      </c>
      <c r="E43" s="4"/>
    </row>
    <row r="44" spans="1:9" ht="38.25">
      <c r="A44" s="1" t="s">
        <v>14</v>
      </c>
      <c r="B44" s="4" t="s">
        <v>55</v>
      </c>
      <c r="C44" s="4" t="s">
        <v>56</v>
      </c>
      <c r="D44" s="25">
        <f>737587459.11+20366075.3417596</f>
        <v>757953534.45175958</v>
      </c>
      <c r="E44" s="4" t="s">
        <v>17</v>
      </c>
      <c r="H44" s="12"/>
      <c r="I44" s="13"/>
    </row>
    <row r="45" spans="1:9" s="43" customFormat="1">
      <c r="A45" s="40" t="s">
        <v>10</v>
      </c>
      <c r="B45" s="40" t="s">
        <v>57</v>
      </c>
      <c r="C45" s="41"/>
      <c r="D45" s="42">
        <v>300000000</v>
      </c>
      <c r="E45" s="41"/>
    </row>
    <row r="46" spans="1:9" ht="25.5">
      <c r="A46" s="1" t="s">
        <v>12</v>
      </c>
      <c r="B46" s="1" t="s">
        <v>58</v>
      </c>
      <c r="C46" s="4"/>
      <c r="D46" s="19">
        <f>+D47</f>
        <v>300000000</v>
      </c>
      <c r="E46" s="4"/>
    </row>
    <row r="47" spans="1:9" ht="38.25">
      <c r="A47" s="1" t="s">
        <v>14</v>
      </c>
      <c r="B47" s="4" t="s">
        <v>59</v>
      </c>
      <c r="C47" s="4" t="s">
        <v>16</v>
      </c>
      <c r="D47" s="19">
        <v>300000000</v>
      </c>
      <c r="E47" s="4" t="s">
        <v>17</v>
      </c>
    </row>
    <row r="48" spans="1:9" s="39" customFormat="1">
      <c r="A48" s="36" t="s">
        <v>8</v>
      </c>
      <c r="B48" s="36" t="s">
        <v>60</v>
      </c>
      <c r="C48" s="37"/>
      <c r="D48" s="38">
        <v>2023630688.8400002</v>
      </c>
      <c r="E48" s="37"/>
    </row>
    <row r="49" spans="1:8" s="43" customFormat="1">
      <c r="A49" s="40" t="s">
        <v>10</v>
      </c>
      <c r="B49" s="40" t="s">
        <v>61</v>
      </c>
      <c r="C49" s="41"/>
      <c r="D49" s="42">
        <v>2023630688.8400002</v>
      </c>
      <c r="E49" s="41"/>
    </row>
    <row r="50" spans="1:8">
      <c r="A50" s="1" t="s">
        <v>12</v>
      </c>
      <c r="B50" s="1" t="s">
        <v>62</v>
      </c>
      <c r="C50" s="4"/>
      <c r="D50" s="19">
        <f>SUBTOTAL(9,D51:D52)</f>
        <v>810000000</v>
      </c>
      <c r="E50" s="4"/>
    </row>
    <row r="51" spans="1:8" ht="25.5">
      <c r="A51" s="1" t="s">
        <v>14</v>
      </c>
      <c r="B51" s="4" t="s">
        <v>63</v>
      </c>
      <c r="C51" s="4" t="s">
        <v>16</v>
      </c>
      <c r="D51" s="19">
        <v>310000000</v>
      </c>
      <c r="E51" s="4" t="s">
        <v>48</v>
      </c>
    </row>
    <row r="52" spans="1:8" ht="38.25">
      <c r="A52" s="1" t="s">
        <v>14</v>
      </c>
      <c r="B52" s="4" t="s">
        <v>64</v>
      </c>
      <c r="C52" s="4" t="s">
        <v>16</v>
      </c>
      <c r="D52" s="19">
        <v>500000000</v>
      </c>
      <c r="E52" s="4" t="s">
        <v>48</v>
      </c>
    </row>
    <row r="53" spans="1:8" ht="25.5">
      <c r="A53" s="1" t="s">
        <v>12</v>
      </c>
      <c r="B53" s="1" t="s">
        <v>65</v>
      </c>
      <c r="C53" s="4"/>
      <c r="D53" s="19">
        <f>+D54</f>
        <v>19630688</v>
      </c>
      <c r="E53" s="4"/>
    </row>
    <row r="54" spans="1:8" ht="38.25">
      <c r="A54" s="1" t="s">
        <v>14</v>
      </c>
      <c r="B54" s="4" t="s">
        <v>66</v>
      </c>
      <c r="C54" s="4" t="s">
        <v>16</v>
      </c>
      <c r="D54" s="19">
        <v>19630688</v>
      </c>
      <c r="E54" s="4" t="s">
        <v>48</v>
      </c>
    </row>
    <row r="55" spans="1:8" ht="25.5">
      <c r="A55" s="1" t="s">
        <v>12</v>
      </c>
      <c r="B55" s="1" t="s">
        <v>67</v>
      </c>
      <c r="C55" s="4"/>
      <c r="D55" s="19">
        <f>SUBTOTAL(9,D56:D58)</f>
        <v>543000000.84000003</v>
      </c>
      <c r="E55" s="4"/>
    </row>
    <row r="56" spans="1:8" ht="51">
      <c r="A56" s="1" t="s">
        <v>14</v>
      </c>
      <c r="B56" s="4" t="s">
        <v>68</v>
      </c>
      <c r="C56" s="4" t="s">
        <v>69</v>
      </c>
      <c r="D56" s="19">
        <v>472517685.84000003</v>
      </c>
      <c r="E56" s="4" t="s">
        <v>48</v>
      </c>
      <c r="H56" s="9"/>
    </row>
    <row r="57" spans="1:8" ht="51">
      <c r="A57" s="1" t="s">
        <v>14</v>
      </c>
      <c r="B57" s="4" t="s">
        <v>68</v>
      </c>
      <c r="C57" s="4" t="s">
        <v>16</v>
      </c>
      <c r="D57" s="19">
        <v>59468280</v>
      </c>
      <c r="E57" s="4" t="s">
        <v>48</v>
      </c>
    </row>
    <row r="58" spans="1:8" ht="51">
      <c r="A58" s="1" t="s">
        <v>14</v>
      </c>
      <c r="B58" s="4" t="s">
        <v>68</v>
      </c>
      <c r="C58" s="4" t="s">
        <v>70</v>
      </c>
      <c r="D58" s="19">
        <v>11014035</v>
      </c>
      <c r="E58" s="4" t="s">
        <v>48</v>
      </c>
      <c r="H58" s="9"/>
    </row>
    <row r="59" spans="1:8">
      <c r="A59" s="1" t="s">
        <v>12</v>
      </c>
      <c r="B59" s="1" t="s">
        <v>71</v>
      </c>
      <c r="C59" s="4"/>
      <c r="D59" s="19">
        <f>+D60</f>
        <v>200000000</v>
      </c>
      <c r="E59" s="4"/>
    </row>
    <row r="60" spans="1:8" ht="38.25">
      <c r="A60" s="1" t="s">
        <v>14</v>
      </c>
      <c r="B60" s="4" t="s">
        <v>72</v>
      </c>
      <c r="C60" s="4" t="s">
        <v>16</v>
      </c>
      <c r="D60" s="19">
        <v>200000000</v>
      </c>
      <c r="E60" s="4" t="s">
        <v>48</v>
      </c>
    </row>
    <row r="61" spans="1:8">
      <c r="A61" s="1" t="s">
        <v>12</v>
      </c>
      <c r="B61" s="1" t="s">
        <v>73</v>
      </c>
      <c r="C61" s="4"/>
      <c r="D61" s="19">
        <f>SUBTOTAL(9,D62:D66)</f>
        <v>451000000</v>
      </c>
      <c r="E61" s="4"/>
    </row>
    <row r="62" spans="1:8" ht="38.25">
      <c r="A62" s="1" t="s">
        <v>14</v>
      </c>
      <c r="B62" s="4" t="s">
        <v>74</v>
      </c>
      <c r="C62" s="4" t="s">
        <v>16</v>
      </c>
      <c r="D62" s="19">
        <v>90000000</v>
      </c>
      <c r="E62" s="4" t="s">
        <v>48</v>
      </c>
    </row>
    <row r="63" spans="1:8" ht="25.5">
      <c r="A63" s="1" t="s">
        <v>14</v>
      </c>
      <c r="B63" s="4" t="s">
        <v>75</v>
      </c>
      <c r="C63" s="4" t="s">
        <v>16</v>
      </c>
      <c r="D63" s="19">
        <v>87000000</v>
      </c>
      <c r="E63" s="4" t="s">
        <v>48</v>
      </c>
    </row>
    <row r="64" spans="1:8" ht="38.25">
      <c r="A64" s="1" t="s">
        <v>14</v>
      </c>
      <c r="B64" s="4" t="s">
        <v>76</v>
      </c>
      <c r="C64" s="4" t="s">
        <v>16</v>
      </c>
      <c r="D64" s="19">
        <v>87000000</v>
      </c>
      <c r="E64" s="4" t="s">
        <v>48</v>
      </c>
    </row>
    <row r="65" spans="1:6" ht="25.5">
      <c r="A65" s="1" t="s">
        <v>14</v>
      </c>
      <c r="B65" s="4" t="s">
        <v>77</v>
      </c>
      <c r="C65" s="4" t="s">
        <v>16</v>
      </c>
      <c r="D65" s="19">
        <v>100000000</v>
      </c>
      <c r="E65" s="4" t="s">
        <v>48</v>
      </c>
    </row>
    <row r="66" spans="1:6" ht="25.5">
      <c r="A66" s="1" t="s">
        <v>14</v>
      </c>
      <c r="B66" s="4" t="s">
        <v>78</v>
      </c>
      <c r="C66" s="4" t="s">
        <v>16</v>
      </c>
      <c r="D66" s="19">
        <v>87000000</v>
      </c>
      <c r="E66" s="4" t="s">
        <v>48</v>
      </c>
    </row>
    <row r="67" spans="1:6" s="39" customFormat="1">
      <c r="A67" s="36" t="s">
        <v>8</v>
      </c>
      <c r="B67" s="36" t="s">
        <v>79</v>
      </c>
      <c r="C67" s="37"/>
      <c r="D67" s="38">
        <v>58401032</v>
      </c>
      <c r="E67" s="37"/>
    </row>
    <row r="68" spans="1:6" s="43" customFormat="1" ht="25.5">
      <c r="A68" s="40" t="s">
        <v>10</v>
      </c>
      <c r="B68" s="40" t="s">
        <v>80</v>
      </c>
      <c r="C68" s="41"/>
      <c r="D68" s="42">
        <v>58401032</v>
      </c>
      <c r="E68" s="41"/>
    </row>
    <row r="69" spans="1:6">
      <c r="A69" s="1" t="s">
        <v>12</v>
      </c>
      <c r="B69" s="1" t="s">
        <v>81</v>
      </c>
      <c r="C69" s="4"/>
      <c r="D69" s="19">
        <f>+D70</f>
        <v>58401032</v>
      </c>
      <c r="E69" s="4"/>
    </row>
    <row r="70" spans="1:6" ht="38.25">
      <c r="A70" s="1" t="s">
        <v>14</v>
      </c>
      <c r="B70" s="4" t="s">
        <v>82</v>
      </c>
      <c r="C70" s="4" t="s">
        <v>16</v>
      </c>
      <c r="D70" s="19">
        <v>58401032</v>
      </c>
      <c r="E70" s="4" t="s">
        <v>48</v>
      </c>
    </row>
    <row r="71" spans="1:6" s="33" customFormat="1">
      <c r="A71" s="30" t="s">
        <v>6</v>
      </c>
      <c r="B71" s="30" t="s">
        <v>83</v>
      </c>
      <c r="C71" s="31"/>
      <c r="D71" s="32">
        <v>18189931597.938</v>
      </c>
      <c r="E71" s="31"/>
      <c r="F71" s="44"/>
    </row>
    <row r="72" spans="1:6" s="39" customFormat="1">
      <c r="A72" s="36" t="s">
        <v>8</v>
      </c>
      <c r="B72" s="36" t="s">
        <v>84</v>
      </c>
      <c r="C72" s="37"/>
      <c r="D72" s="38">
        <v>222000000</v>
      </c>
      <c r="E72" s="37"/>
    </row>
    <row r="73" spans="1:6" s="43" customFormat="1">
      <c r="A73" s="40" t="s">
        <v>10</v>
      </c>
      <c r="B73" s="40" t="s">
        <v>85</v>
      </c>
      <c r="C73" s="41"/>
      <c r="D73" s="42">
        <v>150000000</v>
      </c>
      <c r="E73" s="41"/>
    </row>
    <row r="74" spans="1:6" ht="25.5">
      <c r="A74" s="1" t="s">
        <v>12</v>
      </c>
      <c r="B74" s="1" t="s">
        <v>86</v>
      </c>
      <c r="C74" s="4"/>
      <c r="D74" s="19">
        <f>+D75</f>
        <v>37000000</v>
      </c>
      <c r="E74" s="4"/>
    </row>
    <row r="75" spans="1:6" ht="37.5" customHeight="1">
      <c r="A75" s="1" t="s">
        <v>14</v>
      </c>
      <c r="B75" s="4" t="s">
        <v>87</v>
      </c>
      <c r="C75" s="4" t="s">
        <v>16</v>
      </c>
      <c r="D75" s="19">
        <v>37000000</v>
      </c>
      <c r="E75" s="4" t="s">
        <v>88</v>
      </c>
    </row>
    <row r="76" spans="1:6" ht="25.5">
      <c r="A76" s="1" t="s">
        <v>12</v>
      </c>
      <c r="B76" s="1" t="s">
        <v>89</v>
      </c>
      <c r="C76" s="4"/>
      <c r="D76" s="19">
        <f>+D77</f>
        <v>37000000</v>
      </c>
      <c r="E76" s="4"/>
    </row>
    <row r="77" spans="1:6" ht="25.5">
      <c r="A77" s="1" t="s">
        <v>14</v>
      </c>
      <c r="B77" s="4" t="s">
        <v>90</v>
      </c>
      <c r="C77" s="4" t="s">
        <v>16</v>
      </c>
      <c r="D77" s="19">
        <v>37000000</v>
      </c>
      <c r="E77" s="4" t="s">
        <v>88</v>
      </c>
    </row>
    <row r="78" spans="1:6">
      <c r="A78" s="1" t="s">
        <v>12</v>
      </c>
      <c r="B78" s="1" t="s">
        <v>91</v>
      </c>
      <c r="C78" s="4"/>
      <c r="D78" s="19">
        <f>+D79</f>
        <v>37000000</v>
      </c>
      <c r="E78" s="4"/>
    </row>
    <row r="79" spans="1:6" ht="25.5">
      <c r="A79" s="1" t="s">
        <v>14</v>
      </c>
      <c r="B79" s="4" t="s">
        <v>92</v>
      </c>
      <c r="C79" s="4" t="s">
        <v>16</v>
      </c>
      <c r="D79" s="19">
        <v>37000000</v>
      </c>
      <c r="E79" s="4" t="s">
        <v>88</v>
      </c>
    </row>
    <row r="80" spans="1:6">
      <c r="A80" s="1" t="s">
        <v>12</v>
      </c>
      <c r="B80" s="1" t="s">
        <v>93</v>
      </c>
      <c r="C80" s="4"/>
      <c r="D80" s="19">
        <f>+D81</f>
        <v>39000000</v>
      </c>
      <c r="E80" s="4"/>
    </row>
    <row r="81" spans="1:5" ht="25.5">
      <c r="A81" s="1" t="s">
        <v>14</v>
      </c>
      <c r="B81" s="4" t="s">
        <v>94</v>
      </c>
      <c r="C81" s="4" t="s">
        <v>16</v>
      </c>
      <c r="D81" s="19">
        <v>39000000</v>
      </c>
      <c r="E81" s="4" t="s">
        <v>88</v>
      </c>
    </row>
    <row r="82" spans="1:5" s="43" customFormat="1">
      <c r="A82" s="40" t="s">
        <v>10</v>
      </c>
      <c r="B82" s="40" t="s">
        <v>95</v>
      </c>
      <c r="C82" s="41"/>
      <c r="D82" s="42">
        <v>72000000</v>
      </c>
      <c r="E82" s="41"/>
    </row>
    <row r="83" spans="1:5">
      <c r="A83" s="1" t="s">
        <v>12</v>
      </c>
      <c r="B83" s="1" t="s">
        <v>96</v>
      </c>
      <c r="C83" s="4"/>
      <c r="D83" s="19">
        <f>+D84</f>
        <v>72000000</v>
      </c>
      <c r="E83" s="4"/>
    </row>
    <row r="84" spans="1:5" ht="63.75">
      <c r="A84" s="1" t="s">
        <v>14</v>
      </c>
      <c r="B84" s="4" t="s">
        <v>97</v>
      </c>
      <c r="C84" s="4" t="s">
        <v>16</v>
      </c>
      <c r="D84" s="19">
        <v>72000000</v>
      </c>
      <c r="E84" s="4" t="s">
        <v>98</v>
      </c>
    </row>
    <row r="85" spans="1:5" s="39" customFormat="1">
      <c r="A85" s="36" t="s">
        <v>8</v>
      </c>
      <c r="B85" s="36" t="s">
        <v>99</v>
      </c>
      <c r="C85" s="37"/>
      <c r="D85" s="38">
        <v>50000000</v>
      </c>
      <c r="E85" s="37"/>
    </row>
    <row r="86" spans="1:5" s="43" customFormat="1">
      <c r="A86" s="40" t="s">
        <v>10</v>
      </c>
      <c r="B86" s="40" t="s">
        <v>100</v>
      </c>
      <c r="C86" s="41"/>
      <c r="D86" s="42">
        <v>50000000</v>
      </c>
      <c r="E86" s="41"/>
    </row>
    <row r="87" spans="1:5" ht="25.5">
      <c r="A87" s="1" t="s">
        <v>12</v>
      </c>
      <c r="B87" s="1" t="s">
        <v>101</v>
      </c>
      <c r="C87" s="4"/>
      <c r="D87" s="19">
        <f>+D88</f>
        <v>50000000</v>
      </c>
      <c r="E87" s="4"/>
    </row>
    <row r="88" spans="1:5" ht="38.25">
      <c r="A88" s="1" t="s">
        <v>14</v>
      </c>
      <c r="B88" s="4" t="s">
        <v>102</v>
      </c>
      <c r="C88" s="4" t="s">
        <v>16</v>
      </c>
      <c r="D88" s="19">
        <v>50000000</v>
      </c>
      <c r="E88" s="4" t="s">
        <v>103</v>
      </c>
    </row>
    <row r="89" spans="1:5" s="39" customFormat="1">
      <c r="A89" s="36" t="s">
        <v>8</v>
      </c>
      <c r="B89" s="36" t="s">
        <v>104</v>
      </c>
      <c r="C89" s="37"/>
      <c r="D89" s="38">
        <v>7326914068.8100004</v>
      </c>
      <c r="E89" s="37"/>
    </row>
    <row r="90" spans="1:5" s="43" customFormat="1">
      <c r="A90" s="40" t="s">
        <v>10</v>
      </c>
      <c r="B90" s="40" t="s">
        <v>105</v>
      </c>
      <c r="C90" s="41"/>
      <c r="D90" s="42">
        <v>300000000</v>
      </c>
      <c r="E90" s="41"/>
    </row>
    <row r="91" spans="1:5" ht="25.5">
      <c r="A91" s="1" t="s">
        <v>12</v>
      </c>
      <c r="B91" s="1" t="s">
        <v>106</v>
      </c>
      <c r="C91" s="4"/>
      <c r="D91" s="19">
        <f>+D92</f>
        <v>20000000</v>
      </c>
      <c r="E91" s="4"/>
    </row>
    <row r="92" spans="1:5" ht="25.5">
      <c r="A92" s="1" t="s">
        <v>14</v>
      </c>
      <c r="B92" s="4" t="s">
        <v>107</v>
      </c>
      <c r="C92" s="4" t="s">
        <v>16</v>
      </c>
      <c r="D92" s="19">
        <v>20000000</v>
      </c>
      <c r="E92" s="4" t="s">
        <v>88</v>
      </c>
    </row>
    <row r="93" spans="1:5">
      <c r="A93" s="1" t="s">
        <v>12</v>
      </c>
      <c r="B93" s="1" t="s">
        <v>108</v>
      </c>
      <c r="C93" s="4"/>
      <c r="D93" s="19">
        <f>+D94</f>
        <v>100000000</v>
      </c>
      <c r="E93" s="4"/>
    </row>
    <row r="94" spans="1:5" ht="38.25">
      <c r="A94" s="1" t="s">
        <v>14</v>
      </c>
      <c r="B94" s="4" t="s">
        <v>109</v>
      </c>
      <c r="C94" s="4" t="s">
        <v>16</v>
      </c>
      <c r="D94" s="19">
        <v>100000000</v>
      </c>
      <c r="E94" s="4" t="s">
        <v>88</v>
      </c>
    </row>
    <row r="95" spans="1:5">
      <c r="A95" s="1" t="s">
        <v>12</v>
      </c>
      <c r="B95" s="1" t="s">
        <v>110</v>
      </c>
      <c r="C95" s="4"/>
      <c r="D95" s="19">
        <f>+D96</f>
        <v>100000000</v>
      </c>
      <c r="E95" s="4"/>
    </row>
    <row r="96" spans="1:5" ht="25.5">
      <c r="A96" s="1" t="s">
        <v>14</v>
      </c>
      <c r="B96" s="4" t="s">
        <v>111</v>
      </c>
      <c r="C96" s="4" t="s">
        <v>16</v>
      </c>
      <c r="D96" s="19">
        <v>100000000</v>
      </c>
      <c r="E96" s="4" t="s">
        <v>88</v>
      </c>
    </row>
    <row r="97" spans="1:5" ht="25.5">
      <c r="A97" s="1" t="s">
        <v>12</v>
      </c>
      <c r="B97" s="1" t="s">
        <v>112</v>
      </c>
      <c r="C97" s="4"/>
      <c r="D97" s="19">
        <f>+D98</f>
        <v>30000000</v>
      </c>
      <c r="E97" s="4"/>
    </row>
    <row r="98" spans="1:5" ht="38.25">
      <c r="A98" s="1" t="s">
        <v>14</v>
      </c>
      <c r="B98" s="4" t="s">
        <v>113</v>
      </c>
      <c r="C98" s="4" t="s">
        <v>16</v>
      </c>
      <c r="D98" s="19">
        <v>30000000</v>
      </c>
      <c r="E98" s="4" t="s">
        <v>88</v>
      </c>
    </row>
    <row r="99" spans="1:5" ht="25.5">
      <c r="A99" s="1" t="s">
        <v>12</v>
      </c>
      <c r="B99" s="1" t="s">
        <v>114</v>
      </c>
      <c r="C99" s="4"/>
      <c r="D99" s="19">
        <f>+D100</f>
        <v>50000000</v>
      </c>
      <c r="E99" s="4"/>
    </row>
    <row r="100" spans="1:5" ht="38.25">
      <c r="A100" s="1" t="s">
        <v>14</v>
      </c>
      <c r="B100" s="4" t="s">
        <v>115</v>
      </c>
      <c r="C100" s="4" t="s">
        <v>16</v>
      </c>
      <c r="D100" s="19">
        <v>50000000</v>
      </c>
      <c r="E100" s="4" t="s">
        <v>88</v>
      </c>
    </row>
    <row r="101" spans="1:5" s="43" customFormat="1" ht="25.5">
      <c r="A101" s="40" t="s">
        <v>10</v>
      </c>
      <c r="B101" s="40" t="s">
        <v>116</v>
      </c>
      <c r="C101" s="41"/>
      <c r="D101" s="42">
        <v>523000000</v>
      </c>
      <c r="E101" s="41"/>
    </row>
    <row r="102" spans="1:5">
      <c r="A102" s="1" t="s">
        <v>12</v>
      </c>
      <c r="B102" s="1" t="s">
        <v>117</v>
      </c>
      <c r="C102" s="4"/>
      <c r="D102" s="19">
        <f>+D103</f>
        <v>120000000</v>
      </c>
      <c r="E102" s="4"/>
    </row>
    <row r="103" spans="1:5" ht="38.25">
      <c r="A103" s="1" t="s">
        <v>14</v>
      </c>
      <c r="B103" s="4" t="s">
        <v>118</v>
      </c>
      <c r="C103" s="4" t="s">
        <v>16</v>
      </c>
      <c r="D103" s="19">
        <v>120000000</v>
      </c>
      <c r="E103" s="4" t="s">
        <v>98</v>
      </c>
    </row>
    <row r="104" spans="1:5" ht="38.25">
      <c r="A104" s="1" t="s">
        <v>12</v>
      </c>
      <c r="B104" s="1" t="s">
        <v>119</v>
      </c>
      <c r="C104" s="4"/>
      <c r="D104" s="19">
        <f>+D105</f>
        <v>30000000</v>
      </c>
      <c r="E104" s="4"/>
    </row>
    <row r="105" spans="1:5" ht="38.25">
      <c r="A105" s="1" t="s">
        <v>14</v>
      </c>
      <c r="B105" s="4" t="s">
        <v>118</v>
      </c>
      <c r="C105" s="4" t="s">
        <v>16</v>
      </c>
      <c r="D105" s="19">
        <v>30000000</v>
      </c>
      <c r="E105" s="4" t="s">
        <v>98</v>
      </c>
    </row>
    <row r="106" spans="1:5" ht="25.5">
      <c r="A106" s="1" t="s">
        <v>12</v>
      </c>
      <c r="B106" s="1" t="s">
        <v>120</v>
      </c>
      <c r="C106" s="4"/>
      <c r="D106" s="19">
        <f>+D107</f>
        <v>150000000</v>
      </c>
      <c r="E106" s="4"/>
    </row>
    <row r="107" spans="1:5" ht="38.25">
      <c r="A107" s="1" t="s">
        <v>14</v>
      </c>
      <c r="B107" s="4" t="s">
        <v>118</v>
      </c>
      <c r="C107" s="4" t="s">
        <v>16</v>
      </c>
      <c r="D107" s="19">
        <v>150000000</v>
      </c>
      <c r="E107" s="4" t="s">
        <v>98</v>
      </c>
    </row>
    <row r="108" spans="1:5">
      <c r="A108" s="1" t="s">
        <v>12</v>
      </c>
      <c r="B108" s="1" t="s">
        <v>121</v>
      </c>
      <c r="C108" s="4"/>
      <c r="D108" s="19">
        <f>SUBTOTAL(9,D109:D110)</f>
        <v>223000000</v>
      </c>
      <c r="E108" s="4"/>
    </row>
    <row r="109" spans="1:5" ht="38.25">
      <c r="A109" s="1" t="s">
        <v>14</v>
      </c>
      <c r="B109" s="4" t="s">
        <v>122</v>
      </c>
      <c r="C109" s="4" t="s">
        <v>123</v>
      </c>
      <c r="D109" s="19">
        <v>170000000</v>
      </c>
      <c r="E109" s="4" t="s">
        <v>88</v>
      </c>
    </row>
    <row r="110" spans="1:5" ht="38.25">
      <c r="A110" s="1" t="s">
        <v>14</v>
      </c>
      <c r="B110" s="4" t="s">
        <v>118</v>
      </c>
      <c r="C110" s="4" t="s">
        <v>16</v>
      </c>
      <c r="D110" s="19">
        <v>53000000</v>
      </c>
      <c r="E110" s="4" t="s">
        <v>98</v>
      </c>
    </row>
    <row r="111" spans="1:5" s="43" customFormat="1">
      <c r="A111" s="40" t="s">
        <v>10</v>
      </c>
      <c r="B111" s="40" t="s">
        <v>124</v>
      </c>
      <c r="C111" s="41"/>
      <c r="D111" s="42">
        <v>50000000</v>
      </c>
      <c r="E111" s="41"/>
    </row>
    <row r="112" spans="1:5" ht="25.5">
      <c r="A112" s="1" t="s">
        <v>12</v>
      </c>
      <c r="B112" s="1" t="s">
        <v>125</v>
      </c>
      <c r="C112" s="4"/>
      <c r="D112" s="19">
        <f>+D113</f>
        <v>50000000</v>
      </c>
      <c r="E112" s="4"/>
    </row>
    <row r="113" spans="1:8" ht="25.5">
      <c r="A113" s="1" t="s">
        <v>14</v>
      </c>
      <c r="B113" s="4" t="s">
        <v>126</v>
      </c>
      <c r="C113" s="4" t="s">
        <v>16</v>
      </c>
      <c r="D113" s="19">
        <v>50000000</v>
      </c>
      <c r="E113" s="4" t="s">
        <v>88</v>
      </c>
    </row>
    <row r="114" spans="1:8" s="43" customFormat="1" ht="25.5">
      <c r="A114" s="40" t="s">
        <v>10</v>
      </c>
      <c r="B114" s="40" t="s">
        <v>127</v>
      </c>
      <c r="C114" s="41"/>
      <c r="D114" s="42">
        <v>6453914068.8100004</v>
      </c>
      <c r="E114" s="41"/>
    </row>
    <row r="115" spans="1:8">
      <c r="A115" s="1" t="s">
        <v>12</v>
      </c>
      <c r="B115" s="1" t="s">
        <v>128</v>
      </c>
      <c r="C115" s="4"/>
      <c r="D115" s="19">
        <f>SUBTOTAL(9,D116:D117)</f>
        <v>6237914068.8120003</v>
      </c>
      <c r="E115" s="4"/>
    </row>
    <row r="116" spans="1:8" ht="38.25">
      <c r="A116" s="1" t="s">
        <v>14</v>
      </c>
      <c r="B116" s="4" t="s">
        <v>129</v>
      </c>
      <c r="C116" s="4" t="s">
        <v>130</v>
      </c>
      <c r="D116" s="19">
        <v>6203131810.3120003</v>
      </c>
      <c r="E116" s="4" t="s">
        <v>98</v>
      </c>
      <c r="H116" s="9"/>
    </row>
    <row r="117" spans="1:8" ht="38.25">
      <c r="A117" s="1" t="s">
        <v>14</v>
      </c>
      <c r="B117" s="4" t="s">
        <v>129</v>
      </c>
      <c r="C117" s="17" t="s">
        <v>448</v>
      </c>
      <c r="D117" s="19">
        <v>34782258.5</v>
      </c>
      <c r="E117" s="4" t="s">
        <v>98</v>
      </c>
      <c r="H117" s="9"/>
    </row>
    <row r="118" spans="1:8">
      <c r="A118" s="1" t="s">
        <v>12</v>
      </c>
      <c r="B118" s="1" t="s">
        <v>131</v>
      </c>
      <c r="C118" s="4"/>
      <c r="D118" s="19">
        <f>+D119</f>
        <v>216000000</v>
      </c>
      <c r="E118" s="4"/>
    </row>
    <row r="119" spans="1:8" ht="51">
      <c r="A119" s="1" t="s">
        <v>14</v>
      </c>
      <c r="B119" s="4" t="s">
        <v>132</v>
      </c>
      <c r="C119" s="4" t="s">
        <v>16</v>
      </c>
      <c r="D119" s="19">
        <v>216000000</v>
      </c>
      <c r="E119" s="4" t="s">
        <v>98</v>
      </c>
    </row>
    <row r="120" spans="1:8" s="39" customFormat="1">
      <c r="A120" s="36" t="s">
        <v>8</v>
      </c>
      <c r="B120" s="36" t="s">
        <v>133</v>
      </c>
      <c r="C120" s="37"/>
      <c r="D120" s="38">
        <v>10591017529.128</v>
      </c>
      <c r="E120" s="37"/>
    </row>
    <row r="121" spans="1:8" s="43" customFormat="1">
      <c r="A121" s="40" t="s">
        <v>10</v>
      </c>
      <c r="B121" s="40" t="s">
        <v>134</v>
      </c>
      <c r="C121" s="41"/>
      <c r="D121" s="42">
        <v>5082893381.4899998</v>
      </c>
      <c r="E121" s="41"/>
    </row>
    <row r="122" spans="1:8">
      <c r="A122" s="1" t="s">
        <v>12</v>
      </c>
      <c r="B122" s="1" t="s">
        <v>135</v>
      </c>
      <c r="C122" s="4"/>
      <c r="D122" s="19">
        <f>+D123</f>
        <v>170000000</v>
      </c>
      <c r="E122" s="4"/>
    </row>
    <row r="123" spans="1:8" ht="38.25">
      <c r="A123" s="1" t="s">
        <v>14</v>
      </c>
      <c r="B123" s="4" t="s">
        <v>136</v>
      </c>
      <c r="C123" s="4" t="s">
        <v>123</v>
      </c>
      <c r="D123" s="19">
        <v>170000000</v>
      </c>
      <c r="E123" s="4" t="s">
        <v>88</v>
      </c>
    </row>
    <row r="124" spans="1:8">
      <c r="A124" s="1" t="s">
        <v>12</v>
      </c>
      <c r="B124" s="1" t="s">
        <v>137</v>
      </c>
      <c r="C124" s="4"/>
      <c r="D124" s="19">
        <f>+D125</f>
        <v>170000000</v>
      </c>
      <c r="E124" s="4"/>
    </row>
    <row r="125" spans="1:8" ht="38.25">
      <c r="A125" s="1" t="s">
        <v>14</v>
      </c>
      <c r="B125" s="4" t="s">
        <v>138</v>
      </c>
      <c r="C125" s="4" t="s">
        <v>123</v>
      </c>
      <c r="D125" s="19">
        <v>170000000</v>
      </c>
      <c r="E125" s="4" t="s">
        <v>88</v>
      </c>
    </row>
    <row r="126" spans="1:8">
      <c r="A126" s="1" t="s">
        <v>12</v>
      </c>
      <c r="B126" s="1" t="s">
        <v>139</v>
      </c>
      <c r="C126" s="4"/>
      <c r="D126" s="19">
        <f>+D127</f>
        <v>80000000</v>
      </c>
      <c r="E126" s="4"/>
    </row>
    <row r="127" spans="1:8" ht="38.25">
      <c r="A127" s="1" t="s">
        <v>14</v>
      </c>
      <c r="B127" s="4" t="s">
        <v>140</v>
      </c>
      <c r="C127" s="4" t="s">
        <v>16</v>
      </c>
      <c r="D127" s="19">
        <v>80000000</v>
      </c>
      <c r="E127" s="4" t="s">
        <v>98</v>
      </c>
    </row>
    <row r="128" spans="1:8">
      <c r="A128" s="1" t="s">
        <v>12</v>
      </c>
      <c r="B128" s="1" t="s">
        <v>141</v>
      </c>
      <c r="C128" s="4"/>
      <c r="D128" s="19">
        <f>+D129</f>
        <v>170000000</v>
      </c>
      <c r="E128" s="4"/>
    </row>
    <row r="129" spans="1:9" ht="38.25">
      <c r="A129" s="1" t="s">
        <v>14</v>
      </c>
      <c r="B129" s="4" t="s">
        <v>142</v>
      </c>
      <c r="C129" s="4" t="s">
        <v>123</v>
      </c>
      <c r="D129" s="19">
        <v>170000000</v>
      </c>
      <c r="E129" s="4" t="s">
        <v>88</v>
      </c>
    </row>
    <row r="130" spans="1:9">
      <c r="A130" s="1" t="s">
        <v>12</v>
      </c>
      <c r="B130" s="1" t="s">
        <v>143</v>
      </c>
      <c r="C130" s="4"/>
      <c r="D130" s="19">
        <f>+D131</f>
        <v>36366075.340000004</v>
      </c>
      <c r="E130" s="4"/>
    </row>
    <row r="131" spans="1:9" ht="38.25">
      <c r="A131" s="1" t="s">
        <v>14</v>
      </c>
      <c r="B131" s="4" t="s">
        <v>144</v>
      </c>
      <c r="C131" s="4" t="s">
        <v>16</v>
      </c>
      <c r="D131" s="19">
        <v>36366075.340000004</v>
      </c>
      <c r="E131" s="4" t="s">
        <v>98</v>
      </c>
    </row>
    <row r="132" spans="1:9">
      <c r="A132" s="1" t="s">
        <v>12</v>
      </c>
      <c r="B132" s="1" t="s">
        <v>145</v>
      </c>
      <c r="C132" s="4"/>
      <c r="D132" s="19">
        <f>+D133</f>
        <v>3566438445.3000002</v>
      </c>
      <c r="E132" s="4"/>
    </row>
    <row r="133" spans="1:9" ht="25.5">
      <c r="A133" s="1" t="s">
        <v>14</v>
      </c>
      <c r="B133" s="4" t="s">
        <v>146</v>
      </c>
      <c r="C133" s="26" t="s">
        <v>443</v>
      </c>
      <c r="D133" s="19">
        <v>3566438445.3000002</v>
      </c>
      <c r="E133" s="4" t="s">
        <v>88</v>
      </c>
      <c r="H133" s="9"/>
      <c r="I133" s="3"/>
    </row>
    <row r="134" spans="1:9">
      <c r="A134" s="1" t="s">
        <v>12</v>
      </c>
      <c r="B134" s="1" t="s">
        <v>148</v>
      </c>
      <c r="C134" s="4"/>
      <c r="D134" s="19">
        <f>SUBTOTAL(9,D135:D140)</f>
        <v>890088860.8499999</v>
      </c>
      <c r="E134" s="4"/>
    </row>
    <row r="135" spans="1:9" ht="38.25">
      <c r="A135" s="1" t="s">
        <v>14</v>
      </c>
      <c r="B135" s="4" t="s">
        <v>149</v>
      </c>
      <c r="C135" s="4" t="s">
        <v>123</v>
      </c>
      <c r="D135" s="19">
        <v>170000000</v>
      </c>
      <c r="E135" s="4" t="s">
        <v>88</v>
      </c>
    </row>
    <row r="136" spans="1:9" ht="38.25">
      <c r="A136" s="1" t="s">
        <v>14</v>
      </c>
      <c r="B136" s="4" t="s">
        <v>150</v>
      </c>
      <c r="C136" s="4" t="s">
        <v>123</v>
      </c>
      <c r="D136" s="19">
        <v>170000000</v>
      </c>
      <c r="E136" s="4" t="s">
        <v>88</v>
      </c>
    </row>
    <row r="137" spans="1:9" ht="38.25">
      <c r="A137" s="1" t="s">
        <v>14</v>
      </c>
      <c r="B137" s="4" t="s">
        <v>150</v>
      </c>
      <c r="C137" s="4" t="s">
        <v>151</v>
      </c>
      <c r="D137" s="19">
        <v>12209914.5</v>
      </c>
      <c r="E137" s="4" t="s">
        <v>88</v>
      </c>
      <c r="H137" s="9"/>
    </row>
    <row r="138" spans="1:9" ht="38.25">
      <c r="A138" s="1" t="s">
        <v>14</v>
      </c>
      <c r="B138" s="4" t="s">
        <v>152</v>
      </c>
      <c r="C138" s="4" t="s">
        <v>123</v>
      </c>
      <c r="D138" s="19">
        <v>170000000</v>
      </c>
      <c r="E138" s="4" t="s">
        <v>88</v>
      </c>
    </row>
    <row r="139" spans="1:9" ht="38.25">
      <c r="A139" s="1" t="s">
        <v>14</v>
      </c>
      <c r="B139" s="4" t="s">
        <v>153</v>
      </c>
      <c r="C139" s="4" t="s">
        <v>123</v>
      </c>
      <c r="D139" s="19">
        <v>197878946.3499999</v>
      </c>
      <c r="E139" s="4" t="s">
        <v>88</v>
      </c>
    </row>
    <row r="140" spans="1:9" ht="38.25">
      <c r="A140" s="1" t="s">
        <v>14</v>
      </c>
      <c r="B140" s="4" t="s">
        <v>154</v>
      </c>
      <c r="C140" s="4" t="s">
        <v>123</v>
      </c>
      <c r="D140" s="19">
        <v>170000000</v>
      </c>
      <c r="E140" s="4" t="s">
        <v>88</v>
      </c>
    </row>
    <row r="141" spans="1:9" s="43" customFormat="1" ht="25.5">
      <c r="A141" s="40" t="s">
        <v>10</v>
      </c>
      <c r="B141" s="40" t="s">
        <v>155</v>
      </c>
      <c r="C141" s="41"/>
      <c r="D141" s="42">
        <v>1840536036.6500001</v>
      </c>
      <c r="E141" s="41"/>
    </row>
    <row r="142" spans="1:9">
      <c r="A142" s="1" t="s">
        <v>12</v>
      </c>
      <c r="B142" s="1" t="s">
        <v>156</v>
      </c>
      <c r="C142" s="4"/>
      <c r="D142" s="19">
        <f>SUBTOTAL(9,D143:D147)</f>
        <v>473000000</v>
      </c>
      <c r="E142" s="4"/>
    </row>
    <row r="143" spans="1:9" ht="25.5">
      <c r="A143" s="1" t="s">
        <v>14</v>
      </c>
      <c r="B143" s="4" t="s">
        <v>157</v>
      </c>
      <c r="C143" s="4" t="s">
        <v>16</v>
      </c>
      <c r="D143" s="19">
        <v>100000000</v>
      </c>
      <c r="E143" s="4" t="s">
        <v>88</v>
      </c>
    </row>
    <row r="144" spans="1:9" ht="38.25">
      <c r="A144" s="1" t="s">
        <v>14</v>
      </c>
      <c r="B144" s="4" t="s">
        <v>158</v>
      </c>
      <c r="C144" s="4" t="s">
        <v>16</v>
      </c>
      <c r="D144" s="19">
        <v>156000000</v>
      </c>
      <c r="E144" s="4" t="s">
        <v>98</v>
      </c>
    </row>
    <row r="145" spans="1:8" ht="38.25">
      <c r="A145" s="1" t="s">
        <v>14</v>
      </c>
      <c r="B145" s="4" t="s">
        <v>159</v>
      </c>
      <c r="C145" s="4" t="s">
        <v>16</v>
      </c>
      <c r="D145" s="19">
        <v>60000000</v>
      </c>
      <c r="E145" s="4" t="s">
        <v>103</v>
      </c>
    </row>
    <row r="146" spans="1:8" ht="38.25">
      <c r="A146" s="1" t="s">
        <v>14</v>
      </c>
      <c r="B146" s="4" t="s">
        <v>160</v>
      </c>
      <c r="C146" s="4" t="s">
        <v>16</v>
      </c>
      <c r="D146" s="19">
        <v>125000000</v>
      </c>
      <c r="E146" s="4" t="s">
        <v>98</v>
      </c>
    </row>
    <row r="147" spans="1:8" ht="38.25">
      <c r="A147" s="1" t="s">
        <v>14</v>
      </c>
      <c r="B147" s="4" t="s">
        <v>161</v>
      </c>
      <c r="C147" s="4" t="s">
        <v>16</v>
      </c>
      <c r="D147" s="19">
        <v>32000000</v>
      </c>
      <c r="E147" s="4" t="s">
        <v>98</v>
      </c>
    </row>
    <row r="148" spans="1:8">
      <c r="A148" s="1" t="s">
        <v>12</v>
      </c>
      <c r="B148" s="1" t="s">
        <v>162</v>
      </c>
      <c r="C148" s="4"/>
      <c r="D148" s="19">
        <f>+D149</f>
        <v>737536036.64999998</v>
      </c>
      <c r="E148" s="4"/>
    </row>
    <row r="149" spans="1:8" ht="25.5">
      <c r="A149" s="1" t="s">
        <v>14</v>
      </c>
      <c r="B149" s="4" t="s">
        <v>163</v>
      </c>
      <c r="C149" s="4" t="s">
        <v>164</v>
      </c>
      <c r="D149" s="19">
        <v>737536036.64999998</v>
      </c>
      <c r="E149" s="4" t="s">
        <v>88</v>
      </c>
      <c r="H149" s="9"/>
    </row>
    <row r="150" spans="1:8">
      <c r="A150" s="1" t="s">
        <v>12</v>
      </c>
      <c r="B150" s="1" t="s">
        <v>165</v>
      </c>
      <c r="C150" s="4"/>
      <c r="D150" s="19">
        <f>+D151</f>
        <v>50000000</v>
      </c>
      <c r="E150" s="4"/>
    </row>
    <row r="151" spans="1:8" ht="25.5">
      <c r="A151" s="1" t="s">
        <v>14</v>
      </c>
      <c r="B151" s="4" t="s">
        <v>166</v>
      </c>
      <c r="C151" s="4" t="s">
        <v>16</v>
      </c>
      <c r="D151" s="19">
        <v>50000000</v>
      </c>
      <c r="E151" s="4" t="s">
        <v>88</v>
      </c>
    </row>
    <row r="152" spans="1:8">
      <c r="A152" s="1" t="s">
        <v>12</v>
      </c>
      <c r="B152" s="1" t="s">
        <v>81</v>
      </c>
      <c r="C152" s="4"/>
      <c r="D152" s="19">
        <f>SUBTOTAL(9,D153:D156)</f>
        <v>480000000</v>
      </c>
      <c r="E152" s="4"/>
    </row>
    <row r="153" spans="1:8" ht="38.25">
      <c r="A153" s="1" t="s">
        <v>14</v>
      </c>
      <c r="B153" s="4" t="s">
        <v>167</v>
      </c>
      <c r="C153" s="4" t="s">
        <v>16</v>
      </c>
      <c r="D153" s="19">
        <v>40000000</v>
      </c>
      <c r="E153" s="4" t="s">
        <v>88</v>
      </c>
    </row>
    <row r="154" spans="1:8" ht="38.25">
      <c r="A154" s="1" t="s">
        <v>14</v>
      </c>
      <c r="B154" s="4" t="s">
        <v>168</v>
      </c>
      <c r="C154" s="4" t="s">
        <v>16</v>
      </c>
      <c r="D154" s="19">
        <v>120000000</v>
      </c>
      <c r="E154" s="4" t="s">
        <v>88</v>
      </c>
    </row>
    <row r="155" spans="1:8" ht="38.25">
      <c r="A155" s="1" t="s">
        <v>14</v>
      </c>
      <c r="B155" s="4" t="s">
        <v>169</v>
      </c>
      <c r="C155" s="4" t="s">
        <v>16</v>
      </c>
      <c r="D155" s="19">
        <v>120000000</v>
      </c>
      <c r="E155" s="4" t="s">
        <v>88</v>
      </c>
    </row>
    <row r="156" spans="1:8" ht="38.25">
      <c r="A156" s="1" t="s">
        <v>14</v>
      </c>
      <c r="B156" s="4" t="s">
        <v>170</v>
      </c>
      <c r="C156" s="4" t="s">
        <v>16</v>
      </c>
      <c r="D156" s="19">
        <v>200000000</v>
      </c>
      <c r="E156" s="4" t="s">
        <v>88</v>
      </c>
    </row>
    <row r="157" spans="1:8">
      <c r="A157" s="1" t="s">
        <v>12</v>
      </c>
      <c r="B157" s="1" t="s">
        <v>171</v>
      </c>
      <c r="C157" s="4"/>
      <c r="D157" s="19">
        <f>+D158</f>
        <v>20000000</v>
      </c>
      <c r="E157" s="4"/>
    </row>
    <row r="158" spans="1:8" ht="25.5">
      <c r="A158" s="1" t="s">
        <v>14</v>
      </c>
      <c r="B158" s="4" t="s">
        <v>172</v>
      </c>
      <c r="C158" s="4" t="s">
        <v>16</v>
      </c>
      <c r="D158" s="19">
        <v>20000000</v>
      </c>
      <c r="E158" s="4" t="s">
        <v>98</v>
      </c>
    </row>
    <row r="159" spans="1:8">
      <c r="A159" s="1" t="s">
        <v>12</v>
      </c>
      <c r="B159" s="1" t="s">
        <v>173</v>
      </c>
      <c r="C159" s="4"/>
      <c r="D159" s="19">
        <f>+D160</f>
        <v>20000000</v>
      </c>
      <c r="E159" s="4"/>
    </row>
    <row r="160" spans="1:8" ht="25.5">
      <c r="A160" s="1" t="s">
        <v>14</v>
      </c>
      <c r="B160" s="4" t="s">
        <v>174</v>
      </c>
      <c r="C160" s="4" t="s">
        <v>16</v>
      </c>
      <c r="D160" s="19">
        <v>20000000</v>
      </c>
      <c r="E160" s="4" t="s">
        <v>98</v>
      </c>
    </row>
    <row r="161" spans="1:9">
      <c r="A161" s="1" t="s">
        <v>12</v>
      </c>
      <c r="B161" s="1" t="s">
        <v>175</v>
      </c>
      <c r="C161" s="4"/>
      <c r="D161" s="19">
        <f>+D162</f>
        <v>39633924.6582404</v>
      </c>
      <c r="E161" s="4"/>
    </row>
    <row r="162" spans="1:9" ht="25.5">
      <c r="A162" s="1" t="s">
        <v>14</v>
      </c>
      <c r="B162" s="4" t="s">
        <v>174</v>
      </c>
      <c r="C162" s="4" t="s">
        <v>16</v>
      </c>
      <c r="D162" s="25">
        <f>60000000-20366075.3417596</f>
        <v>39633924.6582404</v>
      </c>
      <c r="E162" s="4" t="s">
        <v>98</v>
      </c>
    </row>
    <row r="163" spans="1:9" s="43" customFormat="1">
      <c r="A163" s="40" t="s">
        <v>10</v>
      </c>
      <c r="B163" s="40" t="s">
        <v>176</v>
      </c>
      <c r="C163" s="41"/>
      <c r="D163" s="42">
        <v>1671989110.7880001</v>
      </c>
      <c r="E163" s="41"/>
    </row>
    <row r="164" spans="1:9">
      <c r="A164" s="1" t="s">
        <v>12</v>
      </c>
      <c r="B164" s="1" t="s">
        <v>81</v>
      </c>
      <c r="C164" s="4"/>
      <c r="D164" s="19">
        <f>SUBTOTAL(9,D165:D166)</f>
        <v>145159055.5</v>
      </c>
      <c r="E164" s="4"/>
    </row>
    <row r="165" spans="1:9" ht="38.25">
      <c r="A165" s="1" t="s">
        <v>14</v>
      </c>
      <c r="B165" s="4" t="s">
        <v>177</v>
      </c>
      <c r="C165" s="4" t="s">
        <v>178</v>
      </c>
      <c r="D165" s="19">
        <v>50000000</v>
      </c>
      <c r="E165" s="4" t="s">
        <v>88</v>
      </c>
      <c r="H165" s="9"/>
    </row>
    <row r="166" spans="1:9" ht="38.25">
      <c r="A166" s="1" t="s">
        <v>14</v>
      </c>
      <c r="B166" s="4" t="s">
        <v>179</v>
      </c>
      <c r="C166" s="4" t="s">
        <v>180</v>
      </c>
      <c r="D166" s="19">
        <v>95159055.5</v>
      </c>
      <c r="E166" s="4" t="s">
        <v>88</v>
      </c>
    </row>
    <row r="167" spans="1:9">
      <c r="A167" s="1" t="s">
        <v>12</v>
      </c>
      <c r="B167" s="1" t="s">
        <v>181</v>
      </c>
      <c r="C167" s="4"/>
      <c r="D167" s="19">
        <v>1008757411.288</v>
      </c>
      <c r="E167" s="4"/>
    </row>
    <row r="168" spans="1:9" ht="51">
      <c r="A168" s="1" t="s">
        <v>14</v>
      </c>
      <c r="B168" s="4" t="s">
        <v>182</v>
      </c>
      <c r="C168" s="4" t="s">
        <v>183</v>
      </c>
      <c r="D168" s="19">
        <v>954790831.28799999</v>
      </c>
      <c r="E168" s="4" t="s">
        <v>88</v>
      </c>
      <c r="H168" s="9"/>
    </row>
    <row r="169" spans="1:9" ht="51">
      <c r="A169" s="1" t="s">
        <v>14</v>
      </c>
      <c r="B169" s="4" t="s">
        <v>182</v>
      </c>
      <c r="C169" s="4" t="s">
        <v>184</v>
      </c>
      <c r="D169" s="19">
        <v>9831397</v>
      </c>
      <c r="E169" s="4" t="s">
        <v>88</v>
      </c>
      <c r="H169" s="9"/>
    </row>
    <row r="170" spans="1:9" ht="51">
      <c r="A170" s="1" t="s">
        <v>14</v>
      </c>
      <c r="B170" s="4" t="s">
        <v>182</v>
      </c>
      <c r="C170" s="4" t="s">
        <v>185</v>
      </c>
      <c r="D170" s="19">
        <v>44135183</v>
      </c>
      <c r="E170" s="4" t="s">
        <v>88</v>
      </c>
      <c r="H170" s="9"/>
    </row>
    <row r="171" spans="1:9">
      <c r="A171" s="1" t="s">
        <v>12</v>
      </c>
      <c r="B171" s="1" t="s">
        <v>186</v>
      </c>
      <c r="C171" s="4"/>
      <c r="D171" s="19">
        <v>40000000</v>
      </c>
      <c r="E171" s="4"/>
    </row>
    <row r="172" spans="1:9" ht="25.5">
      <c r="A172" s="1" t="s">
        <v>14</v>
      </c>
      <c r="B172" s="4" t="s">
        <v>187</v>
      </c>
      <c r="C172" s="4" t="s">
        <v>180</v>
      </c>
      <c r="D172" s="19">
        <v>40000000</v>
      </c>
      <c r="E172" s="4" t="s">
        <v>88</v>
      </c>
      <c r="G172" s="9"/>
      <c r="I172" s="9"/>
    </row>
    <row r="173" spans="1:9">
      <c r="A173" s="1" t="s">
        <v>12</v>
      </c>
      <c r="B173" s="1" t="s">
        <v>188</v>
      </c>
      <c r="C173" s="4"/>
      <c r="D173" s="19">
        <v>128072644</v>
      </c>
      <c r="E173" s="4"/>
    </row>
    <row r="174" spans="1:9">
      <c r="A174" s="1" t="s">
        <v>14</v>
      </c>
      <c r="B174" s="4" t="s">
        <v>189</v>
      </c>
      <c r="C174" s="4" t="s">
        <v>180</v>
      </c>
      <c r="D174" s="19">
        <v>100000000</v>
      </c>
      <c r="E174" s="4" t="s">
        <v>88</v>
      </c>
    </row>
    <row r="175" spans="1:9">
      <c r="A175" s="1" t="s">
        <v>14</v>
      </c>
      <c r="B175" s="4" t="s">
        <v>189</v>
      </c>
      <c r="C175" s="4" t="s">
        <v>16</v>
      </c>
      <c r="D175" s="19">
        <v>20000000</v>
      </c>
      <c r="E175" s="4" t="s">
        <v>88</v>
      </c>
    </row>
    <row r="176" spans="1:9" ht="25.5">
      <c r="A176" s="1" t="s">
        <v>14</v>
      </c>
      <c r="B176" s="4" t="s">
        <v>189</v>
      </c>
      <c r="C176" s="4" t="s">
        <v>190</v>
      </c>
      <c r="D176" s="19">
        <v>8072644</v>
      </c>
      <c r="E176" s="4" t="s">
        <v>88</v>
      </c>
      <c r="H176" s="9"/>
    </row>
    <row r="177" spans="1:5">
      <c r="A177" s="1" t="s">
        <v>12</v>
      </c>
      <c r="B177" s="1" t="s">
        <v>191</v>
      </c>
      <c r="C177" s="4"/>
      <c r="D177" s="19">
        <v>100000000</v>
      </c>
      <c r="E177" s="4"/>
    </row>
    <row r="178" spans="1:5" ht="25.5">
      <c r="A178" s="1" t="s">
        <v>14</v>
      </c>
      <c r="B178" s="4" t="s">
        <v>192</v>
      </c>
      <c r="C178" s="4" t="s">
        <v>16</v>
      </c>
      <c r="D178" s="19">
        <v>100000000</v>
      </c>
      <c r="E178" s="4" t="s">
        <v>88</v>
      </c>
    </row>
    <row r="179" spans="1:5" ht="25.5">
      <c r="A179" s="1" t="s">
        <v>12</v>
      </c>
      <c r="B179" s="1" t="s">
        <v>193</v>
      </c>
      <c r="C179" s="4"/>
      <c r="D179" s="19">
        <v>250000000</v>
      </c>
      <c r="E179" s="4"/>
    </row>
    <row r="180" spans="1:5" ht="25.5">
      <c r="A180" s="1" t="s">
        <v>14</v>
      </c>
      <c r="B180" s="4" t="s">
        <v>194</v>
      </c>
      <c r="C180" s="4" t="s">
        <v>16</v>
      </c>
      <c r="D180" s="19">
        <v>150000000</v>
      </c>
      <c r="E180" s="4" t="s">
        <v>88</v>
      </c>
    </row>
    <row r="181" spans="1:5" ht="38.25">
      <c r="A181" s="1" t="s">
        <v>14</v>
      </c>
      <c r="B181" s="4" t="s">
        <v>195</v>
      </c>
      <c r="C181" s="4" t="s">
        <v>16</v>
      </c>
      <c r="D181" s="19">
        <v>100000000</v>
      </c>
      <c r="E181" s="4" t="s">
        <v>88</v>
      </c>
    </row>
    <row r="182" spans="1:5" s="43" customFormat="1" ht="25.5">
      <c r="A182" s="40" t="s">
        <v>10</v>
      </c>
      <c r="B182" s="40" t="s">
        <v>196</v>
      </c>
      <c r="C182" s="41"/>
      <c r="D182" s="42">
        <v>1995599000.2</v>
      </c>
      <c r="E182" s="41"/>
    </row>
    <row r="183" spans="1:5">
      <c r="A183" s="1" t="s">
        <v>12</v>
      </c>
      <c r="B183" s="1" t="s">
        <v>197</v>
      </c>
      <c r="C183" s="4"/>
      <c r="D183" s="19">
        <v>150000000</v>
      </c>
      <c r="E183" s="4"/>
    </row>
    <row r="184" spans="1:5" ht="38.25">
      <c r="A184" s="1" t="s">
        <v>14</v>
      </c>
      <c r="B184" s="4" t="s">
        <v>198</v>
      </c>
      <c r="C184" s="4" t="s">
        <v>16</v>
      </c>
      <c r="D184" s="19">
        <v>150000000</v>
      </c>
      <c r="E184" s="4" t="s">
        <v>199</v>
      </c>
    </row>
    <row r="185" spans="1:5">
      <c r="A185" s="1" t="s">
        <v>12</v>
      </c>
      <c r="B185" s="1" t="s">
        <v>200</v>
      </c>
      <c r="C185" s="4"/>
      <c r="D185" s="19">
        <v>500000000</v>
      </c>
      <c r="E185" s="4"/>
    </row>
    <row r="186" spans="1:5" ht="25.5">
      <c r="A186" s="1" t="s">
        <v>14</v>
      </c>
      <c r="B186" s="4" t="s">
        <v>201</v>
      </c>
      <c r="C186" s="4" t="s">
        <v>16</v>
      </c>
      <c r="D186" s="19">
        <v>500000000</v>
      </c>
      <c r="E186" s="4" t="s">
        <v>199</v>
      </c>
    </row>
    <row r="187" spans="1:5">
      <c r="A187" s="1" t="s">
        <v>12</v>
      </c>
      <c r="B187" s="1" t="s">
        <v>202</v>
      </c>
      <c r="C187" s="4"/>
      <c r="D187" s="19">
        <v>167000000</v>
      </c>
      <c r="E187" s="4"/>
    </row>
    <row r="188" spans="1:5" ht="25.5">
      <c r="A188" s="1" t="s">
        <v>14</v>
      </c>
      <c r="B188" s="4" t="s">
        <v>203</v>
      </c>
      <c r="C188" s="4" t="s">
        <v>16</v>
      </c>
      <c r="D188" s="19">
        <v>20000000</v>
      </c>
      <c r="E188" s="4" t="s">
        <v>204</v>
      </c>
    </row>
    <row r="189" spans="1:5" ht="25.5">
      <c r="A189" s="1" t="s">
        <v>14</v>
      </c>
      <c r="B189" s="4" t="s">
        <v>205</v>
      </c>
      <c r="C189" s="4" t="s">
        <v>16</v>
      </c>
      <c r="D189" s="19">
        <v>147000000</v>
      </c>
      <c r="E189" s="4" t="s">
        <v>103</v>
      </c>
    </row>
    <row r="190" spans="1:5">
      <c r="A190" s="1" t="s">
        <v>12</v>
      </c>
      <c r="B190" s="1" t="s">
        <v>188</v>
      </c>
      <c r="C190" s="4"/>
      <c r="D190" s="19">
        <v>25000000</v>
      </c>
      <c r="E190" s="4"/>
    </row>
    <row r="191" spans="1:5" ht="25.5">
      <c r="A191" s="1" t="s">
        <v>14</v>
      </c>
      <c r="B191" s="4" t="s">
        <v>206</v>
      </c>
      <c r="C191" s="4" t="s">
        <v>16</v>
      </c>
      <c r="D191" s="19">
        <v>25000000</v>
      </c>
      <c r="E191" s="4" t="s">
        <v>103</v>
      </c>
    </row>
    <row r="192" spans="1:5">
      <c r="A192" s="1" t="s">
        <v>12</v>
      </c>
      <c r="B192" s="1" t="s">
        <v>171</v>
      </c>
      <c r="C192" s="4"/>
      <c r="D192" s="19">
        <v>150000000</v>
      </c>
      <c r="E192" s="4"/>
    </row>
    <row r="193" spans="1:8" ht="38.25">
      <c r="A193" s="1" t="s">
        <v>14</v>
      </c>
      <c r="B193" s="4" t="s">
        <v>207</v>
      </c>
      <c r="C193" s="4" t="s">
        <v>16</v>
      </c>
      <c r="D193" s="19">
        <v>150000000</v>
      </c>
      <c r="E193" s="4" t="s">
        <v>208</v>
      </c>
    </row>
    <row r="194" spans="1:8">
      <c r="A194" s="1" t="s">
        <v>12</v>
      </c>
      <c r="B194" s="1" t="s">
        <v>81</v>
      </c>
      <c r="C194" s="4"/>
      <c r="D194" s="19">
        <v>553599000.20000005</v>
      </c>
      <c r="E194" s="4"/>
    </row>
    <row r="195" spans="1:8" ht="38.25">
      <c r="A195" s="1" t="s">
        <v>14</v>
      </c>
      <c r="B195" s="4" t="s">
        <v>207</v>
      </c>
      <c r="C195" s="4" t="s">
        <v>16</v>
      </c>
      <c r="D195" s="19">
        <v>235599000.19999999</v>
      </c>
      <c r="E195" s="4" t="s">
        <v>208</v>
      </c>
    </row>
    <row r="196" spans="1:8" ht="38.25">
      <c r="A196" s="1" t="s">
        <v>14</v>
      </c>
      <c r="B196" s="4" t="s">
        <v>209</v>
      </c>
      <c r="C196" s="4" t="s">
        <v>16</v>
      </c>
      <c r="D196" s="19">
        <v>260000000</v>
      </c>
      <c r="E196" s="4" t="s">
        <v>103</v>
      </c>
    </row>
    <row r="197" spans="1:8" ht="25.5">
      <c r="A197" s="1" t="s">
        <v>14</v>
      </c>
      <c r="B197" s="4" t="s">
        <v>210</v>
      </c>
      <c r="C197" s="4" t="s">
        <v>16</v>
      </c>
      <c r="D197" s="19">
        <v>58000000</v>
      </c>
      <c r="E197" s="4" t="s">
        <v>103</v>
      </c>
    </row>
    <row r="198" spans="1:8">
      <c r="A198" s="1" t="s">
        <v>12</v>
      </c>
      <c r="B198" s="1" t="s">
        <v>211</v>
      </c>
      <c r="C198" s="4"/>
      <c r="D198" s="19">
        <v>50000000</v>
      </c>
      <c r="E198" s="4"/>
    </row>
    <row r="199" spans="1:8" ht="25.5">
      <c r="A199" s="1" t="s">
        <v>14</v>
      </c>
      <c r="B199" s="4" t="s">
        <v>212</v>
      </c>
      <c r="C199" s="4" t="s">
        <v>16</v>
      </c>
      <c r="D199" s="19">
        <v>50000000</v>
      </c>
      <c r="E199" s="4" t="s">
        <v>98</v>
      </c>
    </row>
    <row r="200" spans="1:8">
      <c r="A200" s="1" t="s">
        <v>12</v>
      </c>
      <c r="B200" s="1" t="s">
        <v>213</v>
      </c>
      <c r="C200" s="4"/>
      <c r="D200" s="19">
        <v>400000000</v>
      </c>
      <c r="E200" s="4"/>
    </row>
    <row r="201" spans="1:8" ht="38.25">
      <c r="A201" s="1" t="s">
        <v>14</v>
      </c>
      <c r="B201" s="4" t="s">
        <v>214</v>
      </c>
      <c r="C201" s="4" t="s">
        <v>16</v>
      </c>
      <c r="D201" s="19">
        <f>350000000+50000000</f>
        <v>400000000</v>
      </c>
      <c r="E201" s="4" t="s">
        <v>199</v>
      </c>
    </row>
    <row r="202" spans="1:8" s="33" customFormat="1">
      <c r="A202" s="30" t="s">
        <v>6</v>
      </c>
      <c r="B202" s="30" t="s">
        <v>215</v>
      </c>
      <c r="C202" s="31"/>
      <c r="D202" s="32">
        <v>529729547943.42914</v>
      </c>
      <c r="E202" s="31"/>
      <c r="F202" s="44"/>
    </row>
    <row r="203" spans="1:8" s="39" customFormat="1">
      <c r="A203" s="36" t="s">
        <v>8</v>
      </c>
      <c r="B203" s="36" t="s">
        <v>216</v>
      </c>
      <c r="C203" s="37"/>
      <c r="D203" s="38">
        <v>39147574885.018539</v>
      </c>
      <c r="E203" s="37"/>
    </row>
    <row r="204" spans="1:8" s="43" customFormat="1">
      <c r="A204" s="40" t="s">
        <v>10</v>
      </c>
      <c r="B204" s="40" t="s">
        <v>217</v>
      </c>
      <c r="C204" s="41"/>
      <c r="D204" s="42">
        <v>833896772.22000003</v>
      </c>
      <c r="E204" s="41"/>
    </row>
    <row r="205" spans="1:8">
      <c r="A205" s="1" t="s">
        <v>12</v>
      </c>
      <c r="B205" s="1" t="s">
        <v>218</v>
      </c>
      <c r="C205" s="4"/>
      <c r="D205" s="19">
        <v>157296772.22</v>
      </c>
      <c r="E205" s="4"/>
    </row>
    <row r="206" spans="1:8" ht="38.25">
      <c r="A206" s="1" t="s">
        <v>14</v>
      </c>
      <c r="B206" s="4" t="s">
        <v>219</v>
      </c>
      <c r="C206" s="4" t="s">
        <v>220</v>
      </c>
      <c r="D206" s="19">
        <v>57296771.57</v>
      </c>
      <c r="E206" s="4" t="s">
        <v>221</v>
      </c>
      <c r="H206" s="9"/>
    </row>
    <row r="207" spans="1:8" ht="38.25">
      <c r="A207" s="1" t="s">
        <v>14</v>
      </c>
      <c r="B207" s="4" t="s">
        <v>219</v>
      </c>
      <c r="C207" s="4" t="s">
        <v>222</v>
      </c>
      <c r="D207" s="19">
        <v>100000000.66</v>
      </c>
      <c r="E207" s="4" t="s">
        <v>221</v>
      </c>
    </row>
    <row r="208" spans="1:8">
      <c r="A208" s="1" t="s">
        <v>12</v>
      </c>
      <c r="B208" s="1" t="s">
        <v>223</v>
      </c>
      <c r="C208" s="4"/>
      <c r="D208" s="19">
        <v>87600000</v>
      </c>
      <c r="E208" s="4"/>
    </row>
    <row r="209" spans="1:9" ht="38.25">
      <c r="A209" s="1" t="s">
        <v>14</v>
      </c>
      <c r="B209" s="4" t="s">
        <v>224</v>
      </c>
      <c r="C209" s="4" t="s">
        <v>16</v>
      </c>
      <c r="D209" s="19">
        <v>43800000</v>
      </c>
      <c r="E209" s="4" t="s">
        <v>221</v>
      </c>
    </row>
    <row r="210" spans="1:9" ht="38.25">
      <c r="A210" s="1" t="s">
        <v>14</v>
      </c>
      <c r="B210" s="4" t="s">
        <v>224</v>
      </c>
      <c r="C210" s="4" t="s">
        <v>225</v>
      </c>
      <c r="D210" s="19">
        <v>43800000</v>
      </c>
      <c r="E210" s="4" t="s">
        <v>221</v>
      </c>
    </row>
    <row r="211" spans="1:9">
      <c r="A211" s="1" t="s">
        <v>12</v>
      </c>
      <c r="B211" s="1" t="s">
        <v>226</v>
      </c>
      <c r="C211" s="4"/>
      <c r="D211" s="19">
        <v>343400000</v>
      </c>
      <c r="E211" s="4"/>
    </row>
    <row r="212" spans="1:9" ht="38.25">
      <c r="A212" s="1" t="s">
        <v>14</v>
      </c>
      <c r="B212" s="4" t="s">
        <v>224</v>
      </c>
      <c r="C212" s="4" t="s">
        <v>16</v>
      </c>
      <c r="D212" s="19">
        <v>143400000</v>
      </c>
      <c r="E212" s="4" t="s">
        <v>221</v>
      </c>
    </row>
    <row r="213" spans="1:9" ht="38.25">
      <c r="A213" s="1" t="s">
        <v>14</v>
      </c>
      <c r="B213" s="4" t="s">
        <v>224</v>
      </c>
      <c r="C213" s="4" t="s">
        <v>225</v>
      </c>
      <c r="D213" s="19">
        <v>200000000</v>
      </c>
      <c r="E213" s="4" t="s">
        <v>221</v>
      </c>
      <c r="G213" s="9"/>
      <c r="I213" s="9"/>
    </row>
    <row r="214" spans="1:9">
      <c r="A214" s="1" t="s">
        <v>12</v>
      </c>
      <c r="B214" s="1" t="s">
        <v>227</v>
      </c>
      <c r="C214" s="4"/>
      <c r="D214" s="19">
        <v>45600000</v>
      </c>
      <c r="E214" s="4"/>
    </row>
    <row r="215" spans="1:9" ht="38.25">
      <c r="A215" s="1" t="s">
        <v>14</v>
      </c>
      <c r="B215" s="4" t="s">
        <v>224</v>
      </c>
      <c r="C215" s="4" t="s">
        <v>16</v>
      </c>
      <c r="D215" s="19">
        <v>22800000</v>
      </c>
      <c r="E215" s="4" t="s">
        <v>221</v>
      </c>
    </row>
    <row r="216" spans="1:9" ht="38.25">
      <c r="A216" s="1" t="s">
        <v>14</v>
      </c>
      <c r="B216" s="4" t="s">
        <v>224</v>
      </c>
      <c r="C216" s="4" t="s">
        <v>225</v>
      </c>
      <c r="D216" s="19">
        <v>22800000</v>
      </c>
      <c r="E216" s="4" t="s">
        <v>221</v>
      </c>
    </row>
    <row r="217" spans="1:9">
      <c r="A217" s="1" t="s">
        <v>12</v>
      </c>
      <c r="B217" s="1" t="s">
        <v>228</v>
      </c>
      <c r="C217" s="4"/>
      <c r="D217" s="19">
        <v>100000000</v>
      </c>
      <c r="E217" s="4"/>
    </row>
    <row r="218" spans="1:9" ht="25.5">
      <c r="A218" s="1" t="s">
        <v>14</v>
      </c>
      <c r="B218" s="4" t="s">
        <v>229</v>
      </c>
      <c r="C218" s="4" t="s">
        <v>222</v>
      </c>
      <c r="D218" s="19">
        <v>100000000</v>
      </c>
      <c r="E218" s="4" t="s">
        <v>221</v>
      </c>
    </row>
    <row r="219" spans="1:9" ht="51">
      <c r="A219" s="1" t="s">
        <v>12</v>
      </c>
      <c r="B219" s="1" t="s">
        <v>230</v>
      </c>
      <c r="C219" s="4"/>
      <c r="D219" s="19">
        <v>50000000</v>
      </c>
      <c r="E219" s="4"/>
    </row>
    <row r="220" spans="1:9" ht="38.25">
      <c r="A220" s="1" t="s">
        <v>14</v>
      </c>
      <c r="B220" s="4" t="s">
        <v>231</v>
      </c>
      <c r="C220" s="4" t="s">
        <v>222</v>
      </c>
      <c r="D220" s="19">
        <v>50000000</v>
      </c>
      <c r="E220" s="4" t="s">
        <v>221</v>
      </c>
    </row>
    <row r="221" spans="1:9" ht="38.25">
      <c r="A221" s="1" t="s">
        <v>12</v>
      </c>
      <c r="B221" s="1" t="s">
        <v>232</v>
      </c>
      <c r="C221" s="4"/>
      <c r="D221" s="19">
        <v>50000000</v>
      </c>
      <c r="E221" s="4"/>
    </row>
    <row r="222" spans="1:9" ht="38.25">
      <c r="A222" s="1" t="s">
        <v>14</v>
      </c>
      <c r="B222" s="4" t="s">
        <v>231</v>
      </c>
      <c r="C222" s="4" t="s">
        <v>222</v>
      </c>
      <c r="D222" s="19">
        <v>50000000</v>
      </c>
      <c r="E222" s="4" t="s">
        <v>221</v>
      </c>
    </row>
    <row r="223" spans="1:9" s="43" customFormat="1">
      <c r="A223" s="40" t="s">
        <v>10</v>
      </c>
      <c r="B223" s="40" t="s">
        <v>233</v>
      </c>
      <c r="C223" s="41"/>
      <c r="D223" s="42">
        <v>9814434297.8400002</v>
      </c>
      <c r="E223" s="41"/>
    </row>
    <row r="224" spans="1:9">
      <c r="A224" s="1" t="s">
        <v>12</v>
      </c>
      <c r="B224" s="1" t="s">
        <v>191</v>
      </c>
      <c r="C224" s="4"/>
      <c r="D224" s="19">
        <v>3815538031.8400002</v>
      </c>
      <c r="E224" s="4"/>
    </row>
    <row r="225" spans="1:8" ht="25.5">
      <c r="A225" s="1" t="s">
        <v>14</v>
      </c>
      <c r="B225" s="4" t="s">
        <v>234</v>
      </c>
      <c r="C225" s="4" t="s">
        <v>222</v>
      </c>
      <c r="D225" s="19">
        <v>138378084</v>
      </c>
      <c r="E225" s="4" t="s">
        <v>221</v>
      </c>
    </row>
    <row r="226" spans="1:8" ht="38.25">
      <c r="A226" s="1" t="s">
        <v>14</v>
      </c>
      <c r="B226" s="4" t="s">
        <v>235</v>
      </c>
      <c r="C226" s="4" t="s">
        <v>222</v>
      </c>
      <c r="D226" s="19">
        <v>158146382</v>
      </c>
      <c r="E226" s="4" t="s">
        <v>221</v>
      </c>
    </row>
    <row r="227" spans="1:8" ht="25.5">
      <c r="A227" s="1" t="s">
        <v>14</v>
      </c>
      <c r="B227" s="4" t="s">
        <v>236</v>
      </c>
      <c r="C227" s="4" t="s">
        <v>222</v>
      </c>
      <c r="D227" s="19">
        <v>137219573</v>
      </c>
      <c r="E227" s="4" t="s">
        <v>221</v>
      </c>
    </row>
    <row r="228" spans="1:8" ht="25.5">
      <c r="A228" s="1" t="s">
        <v>14</v>
      </c>
      <c r="B228" s="5" t="s">
        <v>237</v>
      </c>
      <c r="C228" s="4" t="s">
        <v>16</v>
      </c>
      <c r="D228" s="19">
        <v>854778833</v>
      </c>
      <c r="E228" s="4" t="s">
        <v>221</v>
      </c>
      <c r="H228" s="9"/>
    </row>
    <row r="229" spans="1:8" ht="25.5">
      <c r="A229" s="1" t="s">
        <v>14</v>
      </c>
      <c r="B229" s="4" t="s">
        <v>237</v>
      </c>
      <c r="C229" s="4" t="s">
        <v>238</v>
      </c>
      <c r="D229" s="19">
        <v>63929418.840000004</v>
      </c>
      <c r="E229" s="4" t="s">
        <v>221</v>
      </c>
      <c r="H229" s="9"/>
    </row>
    <row r="230" spans="1:8" ht="25.5">
      <c r="A230" s="1" t="s">
        <v>14</v>
      </c>
      <c r="B230" s="4" t="s">
        <v>237</v>
      </c>
      <c r="C230" s="4" t="s">
        <v>222</v>
      </c>
      <c r="D230" s="19">
        <v>920000000</v>
      </c>
      <c r="E230" s="4" t="s">
        <v>221</v>
      </c>
    </row>
    <row r="231" spans="1:8" ht="25.5">
      <c r="A231" s="1" t="s">
        <v>14</v>
      </c>
      <c r="B231" s="4" t="s">
        <v>239</v>
      </c>
      <c r="C231" s="4" t="s">
        <v>222</v>
      </c>
      <c r="D231" s="19">
        <v>158146382</v>
      </c>
      <c r="E231" s="4" t="s">
        <v>221</v>
      </c>
    </row>
    <row r="232" spans="1:8">
      <c r="A232" s="1" t="s">
        <v>14</v>
      </c>
      <c r="B232" s="4" t="s">
        <v>240</v>
      </c>
      <c r="C232" s="4" t="s">
        <v>222</v>
      </c>
      <c r="D232" s="19">
        <v>100000000</v>
      </c>
      <c r="E232" s="4" t="s">
        <v>221</v>
      </c>
    </row>
    <row r="233" spans="1:8" ht="25.5">
      <c r="A233" s="1" t="s">
        <v>14</v>
      </c>
      <c r="B233" s="4" t="s">
        <v>241</v>
      </c>
      <c r="C233" s="4" t="s">
        <v>222</v>
      </c>
      <c r="D233" s="19">
        <v>197682978</v>
      </c>
      <c r="E233" s="4" t="s">
        <v>221</v>
      </c>
    </row>
    <row r="234" spans="1:8" ht="25.5">
      <c r="A234" s="1" t="s">
        <v>14</v>
      </c>
      <c r="B234" s="4" t="s">
        <v>242</v>
      </c>
      <c r="C234" s="4" t="s">
        <v>222</v>
      </c>
      <c r="D234" s="19">
        <v>296524468</v>
      </c>
      <c r="E234" s="4" t="s">
        <v>221</v>
      </c>
    </row>
    <row r="235" spans="1:8" ht="25.5">
      <c r="A235" s="1" t="s">
        <v>14</v>
      </c>
      <c r="B235" s="4" t="s">
        <v>243</v>
      </c>
      <c r="C235" s="4" t="s">
        <v>222</v>
      </c>
      <c r="D235" s="19">
        <v>177914680</v>
      </c>
      <c r="E235" s="4" t="s">
        <v>221</v>
      </c>
    </row>
    <row r="236" spans="1:8" ht="25.5">
      <c r="A236" s="1" t="s">
        <v>14</v>
      </c>
      <c r="B236" s="4" t="s">
        <v>244</v>
      </c>
      <c r="C236" s="4" t="s">
        <v>222</v>
      </c>
      <c r="D236" s="19">
        <v>79073191</v>
      </c>
      <c r="E236" s="4" t="s">
        <v>221</v>
      </c>
    </row>
    <row r="237" spans="1:8" ht="25.5">
      <c r="A237" s="1" t="s">
        <v>14</v>
      </c>
      <c r="B237" s="4" t="s">
        <v>245</v>
      </c>
      <c r="C237" s="4" t="s">
        <v>222</v>
      </c>
      <c r="D237" s="19">
        <v>256987873</v>
      </c>
      <c r="E237" s="4" t="s">
        <v>221</v>
      </c>
    </row>
    <row r="238" spans="1:8" ht="25.5">
      <c r="A238" s="1" t="s">
        <v>14</v>
      </c>
      <c r="B238" s="4" t="s">
        <v>246</v>
      </c>
      <c r="C238" s="4" t="s">
        <v>222</v>
      </c>
      <c r="D238" s="19">
        <v>276756169</v>
      </c>
      <c r="E238" s="4" t="s">
        <v>221</v>
      </c>
    </row>
    <row r="239" spans="1:8" ht="25.5">
      <c r="A239" s="1" t="s">
        <v>12</v>
      </c>
      <c r="B239" s="1" t="s">
        <v>247</v>
      </c>
      <c r="C239" s="4"/>
      <c r="D239" s="19">
        <v>90000000</v>
      </c>
      <c r="E239" s="4"/>
    </row>
    <row r="240" spans="1:8" ht="25.5">
      <c r="A240" s="1" t="s">
        <v>14</v>
      </c>
      <c r="B240" s="4" t="s">
        <v>239</v>
      </c>
      <c r="C240" s="4" t="s">
        <v>222</v>
      </c>
      <c r="D240" s="19">
        <v>90000000</v>
      </c>
      <c r="E240" s="4" t="s">
        <v>221</v>
      </c>
    </row>
    <row r="241" spans="1:8">
      <c r="A241" s="1" t="s">
        <v>12</v>
      </c>
      <c r="B241" s="1" t="s">
        <v>248</v>
      </c>
      <c r="C241" s="4"/>
      <c r="D241" s="19">
        <v>200000000</v>
      </c>
      <c r="E241" s="4"/>
    </row>
    <row r="242" spans="1:8" ht="25.5">
      <c r="A242" s="1" t="s">
        <v>14</v>
      </c>
      <c r="B242" s="4" t="s">
        <v>241</v>
      </c>
      <c r="C242" s="4" t="s">
        <v>222</v>
      </c>
      <c r="D242" s="19">
        <v>200000000</v>
      </c>
      <c r="E242" s="4" t="s">
        <v>221</v>
      </c>
    </row>
    <row r="243" spans="1:8" ht="25.5">
      <c r="A243" s="1" t="s">
        <v>12</v>
      </c>
      <c r="B243" s="1" t="s">
        <v>249</v>
      </c>
      <c r="C243" s="4"/>
      <c r="D243" s="19">
        <v>35500000</v>
      </c>
      <c r="E243" s="4"/>
    </row>
    <row r="244" spans="1:8" ht="25.5">
      <c r="A244" s="1" t="s">
        <v>14</v>
      </c>
      <c r="B244" s="4" t="s">
        <v>250</v>
      </c>
      <c r="C244" s="4" t="s">
        <v>16</v>
      </c>
      <c r="D244" s="19">
        <v>35500000</v>
      </c>
      <c r="E244" s="4" t="s">
        <v>221</v>
      </c>
    </row>
    <row r="245" spans="1:8">
      <c r="A245" s="1" t="s">
        <v>12</v>
      </c>
      <c r="B245" s="1" t="s">
        <v>251</v>
      </c>
      <c r="C245" s="4"/>
      <c r="D245" s="19">
        <v>20000000</v>
      </c>
      <c r="E245" s="4"/>
    </row>
    <row r="246" spans="1:8" ht="25.5">
      <c r="A246" s="1" t="s">
        <v>14</v>
      </c>
      <c r="B246" s="4" t="s">
        <v>252</v>
      </c>
      <c r="C246" s="4" t="s">
        <v>16</v>
      </c>
      <c r="D246" s="19">
        <v>20000000</v>
      </c>
      <c r="E246" s="4" t="s">
        <v>221</v>
      </c>
    </row>
    <row r="247" spans="1:8">
      <c r="A247" s="1" t="s">
        <v>12</v>
      </c>
      <c r="B247" s="1" t="s">
        <v>253</v>
      </c>
      <c r="C247" s="4"/>
      <c r="D247" s="19">
        <v>20000000</v>
      </c>
      <c r="E247" s="4"/>
    </row>
    <row r="248" spans="1:8" ht="25.5">
      <c r="A248" s="1" t="s">
        <v>14</v>
      </c>
      <c r="B248" s="4" t="s">
        <v>254</v>
      </c>
      <c r="C248" s="4" t="s">
        <v>16</v>
      </c>
      <c r="D248" s="19">
        <v>20000000</v>
      </c>
      <c r="E248" s="4" t="s">
        <v>221</v>
      </c>
    </row>
    <row r="249" spans="1:8" ht="25.5">
      <c r="A249" s="1" t="s">
        <v>12</v>
      </c>
      <c r="B249" s="1" t="s">
        <v>255</v>
      </c>
      <c r="C249" s="4"/>
      <c r="D249" s="19">
        <v>93000000</v>
      </c>
      <c r="E249" s="4"/>
    </row>
    <row r="250" spans="1:8" ht="25.5">
      <c r="A250" s="1" t="s">
        <v>14</v>
      </c>
      <c r="B250" s="4" t="s">
        <v>250</v>
      </c>
      <c r="C250" s="4" t="s">
        <v>16</v>
      </c>
      <c r="D250" s="19">
        <v>93000000</v>
      </c>
      <c r="E250" s="4" t="s">
        <v>221</v>
      </c>
    </row>
    <row r="251" spans="1:8" ht="25.5">
      <c r="A251" s="1" t="s">
        <v>12</v>
      </c>
      <c r="B251" s="1" t="s">
        <v>256</v>
      </c>
      <c r="C251" s="4"/>
      <c r="D251" s="19">
        <v>3076396266</v>
      </c>
      <c r="E251" s="4"/>
    </row>
    <row r="252" spans="1:8" ht="25.5">
      <c r="A252" s="1" t="s">
        <v>14</v>
      </c>
      <c r="B252" s="4" t="s">
        <v>234</v>
      </c>
      <c r="C252" s="4" t="s">
        <v>222</v>
      </c>
      <c r="D252" s="19">
        <v>600000000</v>
      </c>
      <c r="E252" s="4" t="s">
        <v>221</v>
      </c>
    </row>
    <row r="253" spans="1:8" ht="25.5">
      <c r="A253" s="1" t="s">
        <v>14</v>
      </c>
      <c r="B253" s="4" t="s">
        <v>236</v>
      </c>
      <c r="C253" s="4" t="s">
        <v>257</v>
      </c>
      <c r="D253" s="19">
        <v>1412981000</v>
      </c>
      <c r="E253" s="4" t="s">
        <v>221</v>
      </c>
      <c r="H253" s="9"/>
    </row>
    <row r="254" spans="1:8" ht="25.5">
      <c r="A254" s="1" t="s">
        <v>14</v>
      </c>
      <c r="B254" s="5" t="s">
        <v>236</v>
      </c>
      <c r="C254" s="4" t="s">
        <v>16</v>
      </c>
      <c r="D254" s="19">
        <v>944812445</v>
      </c>
      <c r="E254" s="4" t="s">
        <v>221</v>
      </c>
      <c r="H254" s="9"/>
    </row>
    <row r="255" spans="1:8" ht="25.5">
      <c r="A255" s="1" t="s">
        <v>14</v>
      </c>
      <c r="B255" s="4" t="s">
        <v>236</v>
      </c>
      <c r="C255" s="4" t="s">
        <v>222</v>
      </c>
      <c r="D255" s="19">
        <v>68602821</v>
      </c>
      <c r="E255" s="4" t="s">
        <v>221</v>
      </c>
    </row>
    <row r="256" spans="1:8">
      <c r="A256" s="1" t="s">
        <v>14</v>
      </c>
      <c r="B256" s="4" t="s">
        <v>240</v>
      </c>
      <c r="C256" s="4" t="s">
        <v>222</v>
      </c>
      <c r="D256" s="19">
        <v>50000000</v>
      </c>
      <c r="E256" s="4" t="s">
        <v>221</v>
      </c>
    </row>
    <row r="257" spans="1:5">
      <c r="A257" s="1" t="s">
        <v>12</v>
      </c>
      <c r="B257" s="1" t="s">
        <v>258</v>
      </c>
      <c r="C257" s="4"/>
      <c r="D257" s="19">
        <v>300000000</v>
      </c>
      <c r="E257" s="4"/>
    </row>
    <row r="258" spans="1:5" ht="38.25">
      <c r="A258" s="1" t="s">
        <v>14</v>
      </c>
      <c r="B258" s="4" t="s">
        <v>259</v>
      </c>
      <c r="C258" s="4" t="s">
        <v>222</v>
      </c>
      <c r="D258" s="19">
        <v>300000000</v>
      </c>
      <c r="E258" s="4" t="s">
        <v>221</v>
      </c>
    </row>
    <row r="259" spans="1:5">
      <c r="A259" s="1" t="s">
        <v>12</v>
      </c>
      <c r="B259" s="1" t="s">
        <v>260</v>
      </c>
      <c r="C259" s="4"/>
      <c r="D259" s="19">
        <v>40000000</v>
      </c>
      <c r="E259" s="4"/>
    </row>
    <row r="260" spans="1:5" ht="25.5">
      <c r="A260" s="1" t="s">
        <v>14</v>
      </c>
      <c r="B260" s="4" t="s">
        <v>261</v>
      </c>
      <c r="C260" s="4" t="s">
        <v>16</v>
      </c>
      <c r="D260" s="19">
        <v>40000000</v>
      </c>
      <c r="E260" s="4" t="s">
        <v>221</v>
      </c>
    </row>
    <row r="261" spans="1:5">
      <c r="A261" s="1" t="s">
        <v>12</v>
      </c>
      <c r="B261" s="1" t="s">
        <v>81</v>
      </c>
      <c r="C261" s="4"/>
      <c r="D261" s="19">
        <v>1360000000</v>
      </c>
      <c r="E261" s="4"/>
    </row>
    <row r="262" spans="1:5" ht="25.5">
      <c r="A262" s="1" t="s">
        <v>14</v>
      </c>
      <c r="B262" s="4" t="s">
        <v>262</v>
      </c>
      <c r="C262" s="4" t="s">
        <v>16</v>
      </c>
      <c r="D262" s="19">
        <v>20000000</v>
      </c>
      <c r="E262" s="4" t="s">
        <v>221</v>
      </c>
    </row>
    <row r="263" spans="1:5" ht="38.25">
      <c r="A263" s="1" t="s">
        <v>14</v>
      </c>
      <c r="B263" s="4" t="s">
        <v>235</v>
      </c>
      <c r="C263" s="4" t="s">
        <v>222</v>
      </c>
      <c r="D263" s="19">
        <v>100000000</v>
      </c>
      <c r="E263" s="4" t="s">
        <v>221</v>
      </c>
    </row>
    <row r="264" spans="1:5" ht="25.5">
      <c r="A264" s="1" t="s">
        <v>14</v>
      </c>
      <c r="B264" s="4" t="s">
        <v>263</v>
      </c>
      <c r="C264" s="4" t="s">
        <v>16</v>
      </c>
      <c r="D264" s="19">
        <v>20000000</v>
      </c>
      <c r="E264" s="4" t="s">
        <v>221</v>
      </c>
    </row>
    <row r="265" spans="1:5" ht="38.25">
      <c r="A265" s="1" t="s">
        <v>14</v>
      </c>
      <c r="B265" s="4" t="s">
        <v>259</v>
      </c>
      <c r="C265" s="4" t="s">
        <v>222</v>
      </c>
      <c r="D265" s="19">
        <v>700000000</v>
      </c>
      <c r="E265" s="4" t="s">
        <v>221</v>
      </c>
    </row>
    <row r="266" spans="1:5" ht="25.5">
      <c r="A266" s="1" t="s">
        <v>14</v>
      </c>
      <c r="B266" s="4" t="s">
        <v>264</v>
      </c>
      <c r="C266" s="4" t="s">
        <v>222</v>
      </c>
      <c r="D266" s="19">
        <v>520000000</v>
      </c>
      <c r="E266" s="4" t="s">
        <v>221</v>
      </c>
    </row>
    <row r="267" spans="1:5">
      <c r="A267" s="1" t="s">
        <v>12</v>
      </c>
      <c r="B267" s="1" t="s">
        <v>265</v>
      </c>
      <c r="C267" s="4"/>
      <c r="D267" s="19">
        <v>764000000</v>
      </c>
      <c r="E267" s="4"/>
    </row>
    <row r="268" spans="1:5" ht="25.5">
      <c r="A268" s="1" t="s">
        <v>14</v>
      </c>
      <c r="B268" s="4" t="s">
        <v>239</v>
      </c>
      <c r="C268" s="4" t="s">
        <v>222</v>
      </c>
      <c r="D268" s="19">
        <v>90000000</v>
      </c>
      <c r="E268" s="4" t="s">
        <v>221</v>
      </c>
    </row>
    <row r="269" spans="1:5" ht="25.5">
      <c r="A269" s="1" t="s">
        <v>14</v>
      </c>
      <c r="B269" s="4" t="s">
        <v>242</v>
      </c>
      <c r="C269" s="4" t="s">
        <v>222</v>
      </c>
      <c r="D269" s="19">
        <v>120000000</v>
      </c>
      <c r="E269" s="4" t="s">
        <v>221</v>
      </c>
    </row>
    <row r="270" spans="1:5" ht="25.5">
      <c r="A270" s="1" t="s">
        <v>14</v>
      </c>
      <c r="B270" s="4" t="s">
        <v>243</v>
      </c>
      <c r="C270" s="4" t="s">
        <v>222</v>
      </c>
      <c r="D270" s="19">
        <v>136000000</v>
      </c>
      <c r="E270" s="4" t="s">
        <v>221</v>
      </c>
    </row>
    <row r="271" spans="1:5" ht="25.5">
      <c r="A271" s="1" t="s">
        <v>14</v>
      </c>
      <c r="B271" s="4" t="s">
        <v>244</v>
      </c>
      <c r="C271" s="4" t="s">
        <v>222</v>
      </c>
      <c r="D271" s="19">
        <v>109000000</v>
      </c>
      <c r="E271" s="4" t="s">
        <v>221</v>
      </c>
    </row>
    <row r="272" spans="1:5" ht="25.5">
      <c r="A272" s="1" t="s">
        <v>14</v>
      </c>
      <c r="B272" s="4" t="s">
        <v>245</v>
      </c>
      <c r="C272" s="4" t="s">
        <v>222</v>
      </c>
      <c r="D272" s="19">
        <v>189000000</v>
      </c>
      <c r="E272" s="4" t="s">
        <v>221</v>
      </c>
    </row>
    <row r="273" spans="1:8" ht="25.5">
      <c r="A273" s="1" t="s">
        <v>14</v>
      </c>
      <c r="B273" s="4" t="s">
        <v>246</v>
      </c>
      <c r="C273" s="4" t="s">
        <v>222</v>
      </c>
      <c r="D273" s="19">
        <v>120000000</v>
      </c>
      <c r="E273" s="4" t="s">
        <v>221</v>
      </c>
    </row>
    <row r="274" spans="1:8" s="43" customFormat="1">
      <c r="A274" s="40" t="s">
        <v>10</v>
      </c>
      <c r="B274" s="40" t="s">
        <v>266</v>
      </c>
      <c r="C274" s="41"/>
      <c r="D274" s="42">
        <v>28499243814.958549</v>
      </c>
      <c r="E274" s="41"/>
    </row>
    <row r="275" spans="1:8">
      <c r="A275" s="1" t="s">
        <v>12</v>
      </c>
      <c r="B275" s="1" t="s">
        <v>267</v>
      </c>
      <c r="C275" s="4"/>
      <c r="D275" s="19">
        <v>5181939007.3100004</v>
      </c>
      <c r="E275" s="4"/>
    </row>
    <row r="276" spans="1:8" ht="38.25">
      <c r="A276" s="1" t="s">
        <v>14</v>
      </c>
      <c r="B276" s="4" t="s">
        <v>268</v>
      </c>
      <c r="C276" s="4" t="s">
        <v>269</v>
      </c>
      <c r="D276" s="19">
        <v>65679536.200000003</v>
      </c>
      <c r="E276" s="4" t="s">
        <v>221</v>
      </c>
      <c r="H276" s="9"/>
    </row>
    <row r="277" spans="1:8" ht="38.25">
      <c r="A277" s="1" t="s">
        <v>14</v>
      </c>
      <c r="B277" s="4" t="s">
        <v>268</v>
      </c>
      <c r="C277" s="4" t="s">
        <v>270</v>
      </c>
      <c r="D277" s="19">
        <v>35879040.600000001</v>
      </c>
      <c r="E277" s="4" t="s">
        <v>221</v>
      </c>
      <c r="H277" s="9"/>
    </row>
    <row r="278" spans="1:8" ht="38.25">
      <c r="A278" s="1" t="s">
        <v>14</v>
      </c>
      <c r="B278" s="4" t="s">
        <v>268</v>
      </c>
      <c r="C278" s="4" t="s">
        <v>271</v>
      </c>
      <c r="D278" s="19">
        <v>22530942.93</v>
      </c>
      <c r="E278" s="4" t="s">
        <v>221</v>
      </c>
      <c r="H278" s="9"/>
    </row>
    <row r="279" spans="1:8" ht="38.25">
      <c r="A279" s="1" t="s">
        <v>14</v>
      </c>
      <c r="B279" s="4" t="s">
        <v>268</v>
      </c>
      <c r="C279" s="4" t="s">
        <v>272</v>
      </c>
      <c r="D279" s="19">
        <v>366356795.64999998</v>
      </c>
      <c r="E279" s="4" t="s">
        <v>221</v>
      </c>
      <c r="H279" s="9"/>
    </row>
    <row r="280" spans="1:8" ht="38.25">
      <c r="A280" s="1" t="s">
        <v>14</v>
      </c>
      <c r="B280" s="4" t="s">
        <v>268</v>
      </c>
      <c r="C280" s="4" t="s">
        <v>273</v>
      </c>
      <c r="D280" s="19">
        <v>1484028.51</v>
      </c>
      <c r="E280" s="4" t="s">
        <v>221</v>
      </c>
      <c r="H280" s="9"/>
    </row>
    <row r="281" spans="1:8" ht="38.25">
      <c r="A281" s="1" t="s">
        <v>14</v>
      </c>
      <c r="B281" s="4" t="s">
        <v>268</v>
      </c>
      <c r="C281" s="4" t="s">
        <v>274</v>
      </c>
      <c r="D281" s="19">
        <v>892276415.29999995</v>
      </c>
      <c r="E281" s="4" t="s">
        <v>221</v>
      </c>
      <c r="H281" s="9"/>
    </row>
    <row r="282" spans="1:8" ht="38.25">
      <c r="A282" s="1" t="s">
        <v>14</v>
      </c>
      <c r="B282" s="4" t="s">
        <v>268</v>
      </c>
      <c r="C282" s="4" t="s">
        <v>275</v>
      </c>
      <c r="D282" s="19">
        <v>37128454.390000001</v>
      </c>
      <c r="E282" s="4" t="s">
        <v>221</v>
      </c>
      <c r="H282" s="9"/>
    </row>
    <row r="283" spans="1:8" ht="38.25">
      <c r="A283" s="1" t="s">
        <v>14</v>
      </c>
      <c r="B283" s="4" t="s">
        <v>268</v>
      </c>
      <c r="C283" s="4" t="s">
        <v>276</v>
      </c>
      <c r="D283" s="19">
        <v>35966933.030000001</v>
      </c>
      <c r="E283" s="4" t="s">
        <v>221</v>
      </c>
      <c r="H283" s="9"/>
    </row>
    <row r="284" spans="1:8" ht="38.25">
      <c r="A284" s="1" t="s">
        <v>14</v>
      </c>
      <c r="B284" s="4" t="s">
        <v>268</v>
      </c>
      <c r="C284" s="4" t="s">
        <v>464</v>
      </c>
      <c r="D284" s="19">
        <v>1432407384.4200001</v>
      </c>
      <c r="E284" s="4" t="s">
        <v>221</v>
      </c>
      <c r="H284" s="9"/>
    </row>
    <row r="285" spans="1:8" ht="38.25">
      <c r="A285" s="1" t="s">
        <v>14</v>
      </c>
      <c r="B285" s="4" t="s">
        <v>268</v>
      </c>
      <c r="C285" s="4" t="s">
        <v>225</v>
      </c>
      <c r="D285" s="19">
        <v>268310654.38</v>
      </c>
      <c r="E285" s="4" t="s">
        <v>221</v>
      </c>
    </row>
    <row r="286" spans="1:8" ht="38.25">
      <c r="A286" s="1" t="s">
        <v>14</v>
      </c>
      <c r="B286" s="4" t="s">
        <v>268</v>
      </c>
      <c r="C286" s="4" t="s">
        <v>277</v>
      </c>
      <c r="D286" s="19">
        <v>2023918821.9000001</v>
      </c>
      <c r="E286" s="4" t="s">
        <v>221</v>
      </c>
      <c r="H286" s="9"/>
    </row>
    <row r="287" spans="1:8" ht="25.5">
      <c r="A287" s="1" t="s">
        <v>12</v>
      </c>
      <c r="B287" s="1" t="s">
        <v>278</v>
      </c>
      <c r="C287" s="4"/>
      <c r="D287" s="19">
        <v>399866203.47000003</v>
      </c>
      <c r="E287" s="4"/>
    </row>
    <row r="288" spans="1:8" ht="38.25">
      <c r="A288" s="1" t="s">
        <v>14</v>
      </c>
      <c r="B288" s="4" t="s">
        <v>279</v>
      </c>
      <c r="C288" s="4" t="s">
        <v>269</v>
      </c>
      <c r="D288" s="19">
        <v>5325367.8</v>
      </c>
      <c r="E288" s="4" t="s">
        <v>221</v>
      </c>
      <c r="H288" s="9"/>
    </row>
    <row r="289" spans="1:8" ht="38.25">
      <c r="A289" s="1" t="s">
        <v>14</v>
      </c>
      <c r="B289" s="4" t="s">
        <v>279</v>
      </c>
      <c r="C289" s="4" t="s">
        <v>270</v>
      </c>
      <c r="D289" s="19">
        <v>2909111.4</v>
      </c>
      <c r="E289" s="4" t="s">
        <v>221</v>
      </c>
      <c r="H289" s="9"/>
    </row>
    <row r="290" spans="1:8" ht="38.25">
      <c r="A290" s="1" t="s">
        <v>14</v>
      </c>
      <c r="B290" s="4" t="s">
        <v>279</v>
      </c>
      <c r="C290" s="4" t="s">
        <v>271</v>
      </c>
      <c r="D290" s="19">
        <v>1826833.21</v>
      </c>
      <c r="E290" s="4" t="s">
        <v>221</v>
      </c>
      <c r="H290" s="9"/>
    </row>
    <row r="291" spans="1:8" ht="38.25">
      <c r="A291" s="1" t="s">
        <v>14</v>
      </c>
      <c r="B291" s="4" t="s">
        <v>279</v>
      </c>
      <c r="C291" s="4" t="s">
        <v>272</v>
      </c>
      <c r="D291" s="19">
        <v>29704605.050000001</v>
      </c>
      <c r="E291" s="4" t="s">
        <v>221</v>
      </c>
      <c r="H291" s="9"/>
    </row>
    <row r="292" spans="1:8" ht="38.25">
      <c r="A292" s="1" t="s">
        <v>14</v>
      </c>
      <c r="B292" s="4" t="s">
        <v>279</v>
      </c>
      <c r="C292" s="4" t="s">
        <v>464</v>
      </c>
      <c r="D292" s="19">
        <v>116141139.28</v>
      </c>
      <c r="E292" s="4" t="s">
        <v>221</v>
      </c>
      <c r="H292" s="9"/>
    </row>
    <row r="293" spans="1:8" ht="38.25">
      <c r="A293" s="1" t="s">
        <v>14</v>
      </c>
      <c r="B293" s="4" t="s">
        <v>279</v>
      </c>
      <c r="C293" s="4" t="s">
        <v>225</v>
      </c>
      <c r="D293" s="19">
        <v>79857620.629999995</v>
      </c>
      <c r="E293" s="4" t="s">
        <v>221</v>
      </c>
      <c r="H293" s="9"/>
    </row>
    <row r="294" spans="1:8" ht="38.25">
      <c r="A294" s="1" t="s">
        <v>14</v>
      </c>
      <c r="B294" s="4" t="s">
        <v>279</v>
      </c>
      <c r="C294" s="4" t="s">
        <v>277</v>
      </c>
      <c r="D294" s="19">
        <v>164101526.09999999</v>
      </c>
      <c r="E294" s="4" t="s">
        <v>221</v>
      </c>
      <c r="H294" s="9"/>
    </row>
    <row r="295" spans="1:8">
      <c r="A295" s="1" t="s">
        <v>12</v>
      </c>
      <c r="B295" s="1" t="s">
        <v>280</v>
      </c>
      <c r="C295" s="4"/>
      <c r="D295" s="19">
        <v>5000000</v>
      </c>
      <c r="E295" s="4"/>
    </row>
    <row r="296" spans="1:8" ht="38.25">
      <c r="A296" s="1" t="s">
        <v>14</v>
      </c>
      <c r="B296" s="4" t="s">
        <v>254</v>
      </c>
      <c r="C296" s="4" t="s">
        <v>225</v>
      </c>
      <c r="D296" s="19">
        <v>5000000</v>
      </c>
      <c r="E296" s="4" t="s">
        <v>221</v>
      </c>
    </row>
    <row r="297" spans="1:8" ht="25.5">
      <c r="A297" s="1" t="s">
        <v>12</v>
      </c>
      <c r="B297" s="1" t="s">
        <v>281</v>
      </c>
      <c r="C297" s="4"/>
      <c r="D297" s="19">
        <v>445000000</v>
      </c>
      <c r="E297" s="4"/>
    </row>
    <row r="298" spans="1:8" ht="38.25">
      <c r="A298" s="1" t="s">
        <v>14</v>
      </c>
      <c r="B298" s="4" t="s">
        <v>282</v>
      </c>
      <c r="C298" s="4" t="s">
        <v>225</v>
      </c>
      <c r="D298" s="19">
        <v>445000000</v>
      </c>
      <c r="E298" s="4" t="s">
        <v>221</v>
      </c>
    </row>
    <row r="299" spans="1:8">
      <c r="A299" s="1" t="s">
        <v>12</v>
      </c>
      <c r="B299" s="1" t="s">
        <v>283</v>
      </c>
      <c r="C299" s="4"/>
      <c r="D299" s="19">
        <v>12589767335.41</v>
      </c>
      <c r="E299" s="4"/>
    </row>
    <row r="300" spans="1:8" ht="25.5">
      <c r="A300" s="1" t="s">
        <v>14</v>
      </c>
      <c r="B300" s="4" t="s">
        <v>284</v>
      </c>
      <c r="C300" s="4" t="s">
        <v>285</v>
      </c>
      <c r="D300" s="19">
        <v>418786916.41000003</v>
      </c>
      <c r="E300" s="4" t="s">
        <v>221</v>
      </c>
      <c r="H300" s="9"/>
    </row>
    <row r="301" spans="1:8" ht="25.5">
      <c r="A301" s="1" t="s">
        <v>14</v>
      </c>
      <c r="B301" s="4" t="s">
        <v>284</v>
      </c>
      <c r="C301" s="4" t="s">
        <v>286</v>
      </c>
      <c r="D301" s="19">
        <v>12170980419</v>
      </c>
      <c r="E301" s="4" t="s">
        <v>221</v>
      </c>
      <c r="H301" s="9"/>
    </row>
    <row r="302" spans="1:8">
      <c r="A302" s="1" t="s">
        <v>12</v>
      </c>
      <c r="B302" s="1" t="s">
        <v>81</v>
      </c>
      <c r="C302" s="4"/>
      <c r="D302" s="19">
        <v>41500000</v>
      </c>
      <c r="E302" s="4"/>
    </row>
    <row r="303" spans="1:8" ht="25.5">
      <c r="A303" s="1" t="s">
        <v>14</v>
      </c>
      <c r="B303" s="4" t="s">
        <v>287</v>
      </c>
      <c r="C303" s="4" t="s">
        <v>16</v>
      </c>
      <c r="D303" s="19">
        <v>41500000</v>
      </c>
      <c r="E303" s="4" t="s">
        <v>221</v>
      </c>
    </row>
    <row r="304" spans="1:8" ht="25.5">
      <c r="A304" s="1" t="s">
        <v>12</v>
      </c>
      <c r="B304" s="1" t="s">
        <v>288</v>
      </c>
      <c r="C304" s="4"/>
      <c r="D304" s="19">
        <v>9836171268.768549</v>
      </c>
      <c r="E304" s="4"/>
    </row>
    <row r="305" spans="1:8" ht="38.25">
      <c r="A305" s="1" t="s">
        <v>14</v>
      </c>
      <c r="B305" s="4" t="s">
        <v>289</v>
      </c>
      <c r="C305" s="4" t="s">
        <v>290</v>
      </c>
      <c r="D305" s="19">
        <v>1661461331.6199999</v>
      </c>
      <c r="E305" s="4" t="s">
        <v>221</v>
      </c>
      <c r="G305" s="11"/>
      <c r="H305" s="9"/>
    </row>
    <row r="306" spans="1:8" ht="38.25">
      <c r="A306" s="1" t="s">
        <v>14</v>
      </c>
      <c r="B306" s="4" t="s">
        <v>289</v>
      </c>
      <c r="C306" s="4" t="s">
        <v>291</v>
      </c>
      <c r="D306" s="19">
        <v>3191172993.6588998</v>
      </c>
      <c r="E306" s="4" t="s">
        <v>221</v>
      </c>
      <c r="G306" s="11"/>
      <c r="H306" s="9"/>
    </row>
    <row r="307" spans="1:8" ht="38.25">
      <c r="A307" s="1" t="s">
        <v>14</v>
      </c>
      <c r="B307" s="4" t="s">
        <v>289</v>
      </c>
      <c r="C307" s="4" t="s">
        <v>292</v>
      </c>
      <c r="D307" s="19">
        <v>397840799.00999999</v>
      </c>
      <c r="E307" s="4" t="s">
        <v>221</v>
      </c>
      <c r="G307" s="11"/>
      <c r="H307" s="9"/>
    </row>
    <row r="308" spans="1:8" ht="25.5">
      <c r="A308" s="1" t="s">
        <v>14</v>
      </c>
      <c r="B308" s="4" t="s">
        <v>289</v>
      </c>
      <c r="C308" s="4" t="s">
        <v>293</v>
      </c>
      <c r="D308" s="19">
        <v>698139394.11000001</v>
      </c>
      <c r="E308" s="4" t="s">
        <v>221</v>
      </c>
      <c r="H308" s="9"/>
    </row>
    <row r="309" spans="1:8" ht="25.5">
      <c r="A309" s="1" t="s">
        <v>14</v>
      </c>
      <c r="B309" s="4" t="s">
        <v>289</v>
      </c>
      <c r="C309" s="4" t="s">
        <v>273</v>
      </c>
      <c r="D309" s="19">
        <v>2968057.01</v>
      </c>
      <c r="E309" s="4" t="s">
        <v>221</v>
      </c>
      <c r="H309" s="9"/>
    </row>
    <row r="310" spans="1:8" ht="25.5">
      <c r="A310" s="1" t="s">
        <v>14</v>
      </c>
      <c r="B310" s="4" t="s">
        <v>289</v>
      </c>
      <c r="C310" s="4" t="s">
        <v>274</v>
      </c>
      <c r="D310" s="19">
        <v>1784552830.5999999</v>
      </c>
      <c r="E310" s="4" t="s">
        <v>221</v>
      </c>
      <c r="H310" s="9"/>
    </row>
    <row r="311" spans="1:8" ht="25.5">
      <c r="A311" s="1" t="s">
        <v>14</v>
      </c>
      <c r="B311" s="4" t="s">
        <v>289</v>
      </c>
      <c r="C311" s="4" t="s">
        <v>275</v>
      </c>
      <c r="D311" s="19">
        <v>74256908.780000001</v>
      </c>
      <c r="E311" s="4" t="s">
        <v>221</v>
      </c>
      <c r="H311" s="9"/>
    </row>
    <row r="312" spans="1:8" ht="25.5">
      <c r="A312" s="1" t="s">
        <v>14</v>
      </c>
      <c r="B312" s="4" t="s">
        <v>289</v>
      </c>
      <c r="C312" s="4" t="s">
        <v>276</v>
      </c>
      <c r="D312" s="19">
        <v>71933866.067650005</v>
      </c>
      <c r="E312" s="4" t="s">
        <v>221</v>
      </c>
      <c r="H312" s="9"/>
    </row>
    <row r="313" spans="1:8" ht="25.5">
      <c r="A313" s="1" t="s">
        <v>14</v>
      </c>
      <c r="B313" s="4" t="s">
        <v>289</v>
      </c>
      <c r="C313" s="4" t="s">
        <v>294</v>
      </c>
      <c r="D313" s="19">
        <v>109180684.332</v>
      </c>
      <c r="E313" s="4" t="s">
        <v>221</v>
      </c>
      <c r="H313" s="9"/>
    </row>
    <row r="314" spans="1:8" ht="25.5">
      <c r="A314" s="1" t="s">
        <v>14</v>
      </c>
      <c r="B314" s="4" t="s">
        <v>289</v>
      </c>
      <c r="C314" s="4" t="s">
        <v>295</v>
      </c>
      <c r="D314" s="19">
        <v>1273082250</v>
      </c>
      <c r="E314" s="4" t="s">
        <v>221</v>
      </c>
      <c r="H314" s="9"/>
    </row>
    <row r="315" spans="1:8" ht="25.5">
      <c r="A315" s="1" t="s">
        <v>14</v>
      </c>
      <c r="B315" s="4" t="s">
        <v>289</v>
      </c>
      <c r="C315" s="4" t="s">
        <v>296</v>
      </c>
      <c r="D315" s="19">
        <v>138217840.02000001</v>
      </c>
      <c r="E315" s="4" t="s">
        <v>221</v>
      </c>
      <c r="H315" s="9"/>
    </row>
    <row r="316" spans="1:8" ht="25.5">
      <c r="A316" s="1" t="s">
        <v>14</v>
      </c>
      <c r="B316" s="4" t="s">
        <v>289</v>
      </c>
      <c r="C316" s="4" t="s">
        <v>297</v>
      </c>
      <c r="D316" s="19">
        <v>433364313.56</v>
      </c>
      <c r="E316" s="4" t="s">
        <v>221</v>
      </c>
      <c r="H316" s="9"/>
    </row>
    <row r="317" spans="1:8" s="39" customFormat="1" ht="25.5">
      <c r="A317" s="36" t="s">
        <v>8</v>
      </c>
      <c r="B317" s="36" t="s">
        <v>298</v>
      </c>
      <c r="C317" s="37"/>
      <c r="D317" s="38">
        <v>483017347141.15771</v>
      </c>
      <c r="E317" s="37"/>
    </row>
    <row r="318" spans="1:8" s="43" customFormat="1" ht="25.5">
      <c r="A318" s="40" t="s">
        <v>10</v>
      </c>
      <c r="B318" s="40" t="s">
        <v>299</v>
      </c>
      <c r="C318" s="41"/>
      <c r="D318" s="42">
        <v>482912347141.15771</v>
      </c>
      <c r="E318" s="41"/>
    </row>
    <row r="319" spans="1:8">
      <c r="A319" s="1" t="s">
        <v>12</v>
      </c>
      <c r="B319" s="1" t="s">
        <v>300</v>
      </c>
      <c r="C319" s="4"/>
      <c r="D319" s="19">
        <v>200483424.30000001</v>
      </c>
      <c r="E319" s="4"/>
    </row>
    <row r="320" spans="1:8" ht="51">
      <c r="A320" s="1" t="s">
        <v>14</v>
      </c>
      <c r="B320" s="4" t="s">
        <v>301</v>
      </c>
      <c r="C320" s="4" t="s">
        <v>302</v>
      </c>
      <c r="D320" s="19">
        <v>5666741.7999999998</v>
      </c>
      <c r="E320" s="4" t="s">
        <v>204</v>
      </c>
      <c r="H320" s="9"/>
    </row>
    <row r="321" spans="1:8" ht="38.25">
      <c r="A321" s="1" t="s">
        <v>14</v>
      </c>
      <c r="B321" s="4" t="s">
        <v>301</v>
      </c>
      <c r="C321" s="4" t="s">
        <v>303</v>
      </c>
      <c r="D321" s="19">
        <v>194816682.5</v>
      </c>
      <c r="E321" s="4" t="s">
        <v>204</v>
      </c>
      <c r="H321" s="9"/>
    </row>
    <row r="322" spans="1:8">
      <c r="A322" s="1" t="s">
        <v>12</v>
      </c>
      <c r="B322" s="1" t="s">
        <v>304</v>
      </c>
      <c r="C322" s="4"/>
      <c r="D322" s="19">
        <v>5000000</v>
      </c>
      <c r="E322" s="4"/>
    </row>
    <row r="323" spans="1:8" ht="51">
      <c r="A323" s="1" t="s">
        <v>14</v>
      </c>
      <c r="B323" s="4" t="s">
        <v>305</v>
      </c>
      <c r="C323" s="4" t="s">
        <v>302</v>
      </c>
      <c r="D323" s="19">
        <v>5000000</v>
      </c>
      <c r="E323" s="4" t="s">
        <v>204</v>
      </c>
    </row>
    <row r="324" spans="1:8">
      <c r="A324" s="1" t="s">
        <v>12</v>
      </c>
      <c r="B324" s="1" t="s">
        <v>306</v>
      </c>
      <c r="C324" s="4"/>
      <c r="D324" s="19">
        <v>10668355760</v>
      </c>
      <c r="E324" s="4"/>
    </row>
    <row r="325" spans="1:8" ht="25.5">
      <c r="A325" s="1" t="s">
        <v>14</v>
      </c>
      <c r="B325" s="4" t="s">
        <v>307</v>
      </c>
      <c r="C325" s="4" t="s">
        <v>437</v>
      </c>
      <c r="D325" s="19">
        <v>1178299458</v>
      </c>
      <c r="E325" s="4" t="s">
        <v>204</v>
      </c>
    </row>
    <row r="326" spans="1:8" ht="38.25">
      <c r="A326" s="1" t="s">
        <v>14</v>
      </c>
      <c r="B326" s="4" t="s">
        <v>309</v>
      </c>
      <c r="C326" s="4" t="s">
        <v>437</v>
      </c>
      <c r="D326" s="19">
        <v>725367164</v>
      </c>
      <c r="E326" s="4" t="s">
        <v>204</v>
      </c>
    </row>
    <row r="327" spans="1:8" ht="25.5">
      <c r="A327" s="1" t="s">
        <v>14</v>
      </c>
      <c r="B327" s="4" t="s">
        <v>310</v>
      </c>
      <c r="C327" s="4" t="s">
        <v>437</v>
      </c>
      <c r="D327" s="19">
        <v>2647521617</v>
      </c>
      <c r="E327" s="4" t="s">
        <v>204</v>
      </c>
    </row>
    <row r="328" spans="1:8" ht="38.25">
      <c r="A328" s="1" t="s">
        <v>14</v>
      </c>
      <c r="B328" s="4" t="s">
        <v>311</v>
      </c>
      <c r="C328" s="4" t="s">
        <v>437</v>
      </c>
      <c r="D328" s="19">
        <v>879478650</v>
      </c>
      <c r="E328" s="4" t="s">
        <v>204</v>
      </c>
    </row>
    <row r="329" spans="1:8" ht="25.5">
      <c r="A329" s="1" t="s">
        <v>14</v>
      </c>
      <c r="B329" s="4" t="s">
        <v>312</v>
      </c>
      <c r="C329" s="4" t="s">
        <v>437</v>
      </c>
      <c r="D329" s="19">
        <v>802361362</v>
      </c>
      <c r="E329" s="4" t="s">
        <v>204</v>
      </c>
    </row>
    <row r="330" spans="1:8" ht="25.5">
      <c r="A330" s="1" t="s">
        <v>14</v>
      </c>
      <c r="B330" s="4" t="s">
        <v>313</v>
      </c>
      <c r="C330" s="4" t="s">
        <v>437</v>
      </c>
      <c r="D330" s="19">
        <v>1529856976</v>
      </c>
      <c r="E330" s="4" t="s">
        <v>204</v>
      </c>
    </row>
    <row r="331" spans="1:8" ht="25.5">
      <c r="A331" s="1" t="s">
        <v>14</v>
      </c>
      <c r="B331" s="4" t="s">
        <v>314</v>
      </c>
      <c r="C331" s="4" t="s">
        <v>437</v>
      </c>
      <c r="D331" s="19">
        <v>974169020</v>
      </c>
      <c r="E331" s="4" t="s">
        <v>204</v>
      </c>
    </row>
    <row r="332" spans="1:8" ht="25.5">
      <c r="A332" s="1" t="s">
        <v>14</v>
      </c>
      <c r="B332" s="4" t="s">
        <v>315</v>
      </c>
      <c r="C332" s="4" t="s">
        <v>437</v>
      </c>
      <c r="D332" s="19">
        <v>1624872763</v>
      </c>
      <c r="E332" s="4" t="s">
        <v>204</v>
      </c>
    </row>
    <row r="333" spans="1:8" ht="25.5">
      <c r="A333" s="1" t="s">
        <v>14</v>
      </c>
      <c r="B333" s="4" t="s">
        <v>316</v>
      </c>
      <c r="C333" s="4" t="s">
        <v>437</v>
      </c>
      <c r="D333" s="19">
        <v>306428750</v>
      </c>
      <c r="E333" s="4" t="s">
        <v>204</v>
      </c>
    </row>
    <row r="334" spans="1:8">
      <c r="A334" s="1" t="s">
        <v>12</v>
      </c>
      <c r="B334" s="1" t="s">
        <v>317</v>
      </c>
      <c r="C334" s="4"/>
      <c r="D334" s="19">
        <v>445349490163</v>
      </c>
      <c r="E334" s="4"/>
    </row>
    <row r="335" spans="1:8" ht="38.25">
      <c r="A335" s="1" t="s">
        <v>14</v>
      </c>
      <c r="B335" s="4" t="s">
        <v>318</v>
      </c>
      <c r="C335" s="4" t="s">
        <v>319</v>
      </c>
      <c r="D335" s="19">
        <v>1863550761</v>
      </c>
      <c r="E335" s="4" t="s">
        <v>204</v>
      </c>
      <c r="H335" s="9"/>
    </row>
    <row r="336" spans="1:8" ht="38.25">
      <c r="A336" s="1" t="s">
        <v>14</v>
      </c>
      <c r="B336" s="4" t="s">
        <v>318</v>
      </c>
      <c r="C336" s="4" t="s">
        <v>16</v>
      </c>
      <c r="D336" s="19">
        <v>60000000</v>
      </c>
      <c r="E336" s="4" t="s">
        <v>204</v>
      </c>
    </row>
    <row r="337" spans="1:9" ht="38.25">
      <c r="A337" s="1" t="s">
        <v>14</v>
      </c>
      <c r="B337" s="4" t="s">
        <v>318</v>
      </c>
      <c r="C337" s="4" t="s">
        <v>320</v>
      </c>
      <c r="D337" s="19">
        <v>100000000</v>
      </c>
      <c r="E337" s="4" t="s">
        <v>204</v>
      </c>
      <c r="G337" s="9"/>
      <c r="I337" s="9"/>
    </row>
    <row r="338" spans="1:9" ht="38.25">
      <c r="A338" s="1" t="s">
        <v>14</v>
      </c>
      <c r="B338" s="4" t="s">
        <v>318</v>
      </c>
      <c r="C338" s="4" t="s">
        <v>437</v>
      </c>
      <c r="D338" s="19">
        <v>443027592246</v>
      </c>
      <c r="E338" s="4" t="s">
        <v>204</v>
      </c>
    </row>
    <row r="339" spans="1:9" ht="63.75">
      <c r="A339" s="1" t="s">
        <v>14</v>
      </c>
      <c r="B339" s="4" t="s">
        <v>318</v>
      </c>
      <c r="C339" s="4" t="s">
        <v>321</v>
      </c>
      <c r="D339" s="19">
        <v>30000000</v>
      </c>
      <c r="E339" s="4" t="s">
        <v>204</v>
      </c>
      <c r="H339" s="9"/>
    </row>
    <row r="340" spans="1:9" ht="25.5">
      <c r="A340" s="1" t="s">
        <v>14</v>
      </c>
      <c r="B340" s="4" t="s">
        <v>322</v>
      </c>
      <c r="C340" s="4" t="s">
        <v>437</v>
      </c>
      <c r="D340" s="19">
        <v>268347156</v>
      </c>
      <c r="E340" s="4" t="s">
        <v>204</v>
      </c>
    </row>
    <row r="341" spans="1:9">
      <c r="A341" s="1" t="s">
        <v>12</v>
      </c>
      <c r="B341" s="1" t="s">
        <v>171</v>
      </c>
      <c r="C341" s="4"/>
      <c r="D341" s="19">
        <v>671724170.27999997</v>
      </c>
      <c r="E341" s="4"/>
    </row>
    <row r="342" spans="1:9" ht="25.5">
      <c r="A342" s="1" t="s">
        <v>14</v>
      </c>
      <c r="B342" s="4" t="s">
        <v>323</v>
      </c>
      <c r="C342" s="4" t="s">
        <v>16</v>
      </c>
      <c r="D342" s="19">
        <v>40000000</v>
      </c>
      <c r="E342" s="4" t="s">
        <v>204</v>
      </c>
    </row>
    <row r="343" spans="1:9" ht="25.5">
      <c r="A343" s="1" t="s">
        <v>14</v>
      </c>
      <c r="B343" s="4" t="s">
        <v>324</v>
      </c>
      <c r="C343" s="4" t="s">
        <v>16</v>
      </c>
      <c r="D343" s="19">
        <v>50000000</v>
      </c>
      <c r="E343" s="4" t="s">
        <v>204</v>
      </c>
    </row>
    <row r="344" spans="1:9" ht="25.5">
      <c r="A344" s="1" t="s">
        <v>14</v>
      </c>
      <c r="B344" s="4" t="s">
        <v>325</v>
      </c>
      <c r="C344" s="4" t="s">
        <v>16</v>
      </c>
      <c r="D344" s="19">
        <v>60000000</v>
      </c>
      <c r="E344" s="4" t="s">
        <v>204</v>
      </c>
    </row>
    <row r="345" spans="1:9" ht="25.5">
      <c r="A345" s="1" t="s">
        <v>14</v>
      </c>
      <c r="B345" s="4" t="s">
        <v>326</v>
      </c>
      <c r="C345" s="4" t="s">
        <v>16</v>
      </c>
      <c r="D345" s="19">
        <v>181724170.28</v>
      </c>
      <c r="E345" s="4" t="s">
        <v>204</v>
      </c>
    </row>
    <row r="346" spans="1:9" ht="63.75">
      <c r="A346" s="1" t="s">
        <v>14</v>
      </c>
      <c r="B346" s="4" t="s">
        <v>327</v>
      </c>
      <c r="C346" s="4" t="s">
        <v>321</v>
      </c>
      <c r="D346" s="19">
        <v>40000000</v>
      </c>
      <c r="E346" s="4" t="s">
        <v>204</v>
      </c>
    </row>
    <row r="347" spans="1:9" ht="25.5">
      <c r="A347" s="1" t="s">
        <v>14</v>
      </c>
      <c r="B347" s="4" t="s">
        <v>328</v>
      </c>
      <c r="C347" s="4" t="s">
        <v>329</v>
      </c>
      <c r="D347" s="19">
        <v>300000000</v>
      </c>
      <c r="E347" s="4" t="s">
        <v>204</v>
      </c>
      <c r="H347" s="9"/>
    </row>
    <row r="348" spans="1:9">
      <c r="A348" s="1" t="s">
        <v>12</v>
      </c>
      <c r="B348" s="1" t="s">
        <v>330</v>
      </c>
      <c r="C348" s="4"/>
      <c r="D348" s="19">
        <v>1182217520</v>
      </c>
      <c r="E348" s="4"/>
    </row>
    <row r="349" spans="1:9" ht="38.25">
      <c r="A349" s="1" t="s">
        <v>14</v>
      </c>
      <c r="B349" s="4" t="s">
        <v>331</v>
      </c>
      <c r="C349" s="4" t="s">
        <v>437</v>
      </c>
      <c r="D349" s="19">
        <v>1182217520</v>
      </c>
      <c r="E349" s="4" t="s">
        <v>204</v>
      </c>
    </row>
    <row r="350" spans="1:9">
      <c r="A350" s="1" t="s">
        <v>12</v>
      </c>
      <c r="B350" s="1" t="s">
        <v>332</v>
      </c>
      <c r="C350" s="4"/>
      <c r="D350" s="19">
        <v>956863697.93409991</v>
      </c>
      <c r="E350" s="4"/>
    </row>
    <row r="351" spans="1:9" ht="57.75" customHeight="1">
      <c r="A351" s="1" t="s">
        <v>14</v>
      </c>
      <c r="B351" s="4" t="s">
        <v>333</v>
      </c>
      <c r="C351" s="5" t="s">
        <v>334</v>
      </c>
      <c r="D351" s="25">
        <f>19526348.6</f>
        <v>19526348.600000001</v>
      </c>
      <c r="E351" s="5" t="s">
        <v>204</v>
      </c>
      <c r="H351" s="9"/>
    </row>
    <row r="352" spans="1:9" ht="78" customHeight="1">
      <c r="A352" s="1" t="s">
        <v>14</v>
      </c>
      <c r="B352" s="4" t="s">
        <v>333</v>
      </c>
      <c r="C352" s="5" t="s">
        <v>335</v>
      </c>
      <c r="D352" s="25">
        <v>108916885.1925</v>
      </c>
      <c r="E352" s="5" t="s">
        <v>204</v>
      </c>
      <c r="H352" s="9"/>
    </row>
    <row r="353" spans="1:9" ht="78" customHeight="1">
      <c r="A353" s="1" t="s">
        <v>14</v>
      </c>
      <c r="B353" s="4" t="s">
        <v>333</v>
      </c>
      <c r="C353" s="15" t="s">
        <v>271</v>
      </c>
      <c r="D353" s="25">
        <v>6698388.4396000002</v>
      </c>
      <c r="E353" s="5" t="s">
        <v>204</v>
      </c>
      <c r="H353" s="9"/>
    </row>
    <row r="354" spans="1:9" ht="25.5">
      <c r="A354" s="1" t="s">
        <v>14</v>
      </c>
      <c r="B354" s="4" t="s">
        <v>333</v>
      </c>
      <c r="C354" s="4" t="s">
        <v>336</v>
      </c>
      <c r="D354" s="19">
        <v>161755305.75199997</v>
      </c>
      <c r="E354" s="4" t="s">
        <v>204</v>
      </c>
    </row>
    <row r="355" spans="1:9" ht="25.5">
      <c r="A355" s="1" t="s">
        <v>14</v>
      </c>
      <c r="B355" s="4" t="s">
        <v>333</v>
      </c>
      <c r="C355" s="4" t="s">
        <v>320</v>
      </c>
      <c r="D355" s="19">
        <v>301705595.69999999</v>
      </c>
      <c r="E355" s="4" t="s">
        <v>204</v>
      </c>
    </row>
    <row r="356" spans="1:9" ht="25.5">
      <c r="A356" s="1" t="s">
        <v>14</v>
      </c>
      <c r="B356" s="4" t="s">
        <v>333</v>
      </c>
      <c r="C356" s="4" t="s">
        <v>337</v>
      </c>
      <c r="D356" s="19">
        <v>2261174.25</v>
      </c>
      <c r="E356" s="4" t="s">
        <v>204</v>
      </c>
    </row>
    <row r="357" spans="1:9" ht="38.25">
      <c r="A357" s="1" t="s">
        <v>14</v>
      </c>
      <c r="B357" s="4" t="s">
        <v>338</v>
      </c>
      <c r="C357" s="4" t="s">
        <v>336</v>
      </c>
      <c r="D357" s="19">
        <v>130000000</v>
      </c>
      <c r="E357" s="4" t="s">
        <v>204</v>
      </c>
      <c r="H357" s="9"/>
    </row>
    <row r="358" spans="1:9" ht="25.5">
      <c r="A358" s="1" t="s">
        <v>14</v>
      </c>
      <c r="B358" s="4" t="s">
        <v>339</v>
      </c>
      <c r="C358" s="4" t="s">
        <v>437</v>
      </c>
      <c r="D358" s="19">
        <v>231000000</v>
      </c>
      <c r="E358" s="4" t="s">
        <v>204</v>
      </c>
    </row>
    <row r="359" spans="1:9">
      <c r="A359" s="1" t="s">
        <v>12</v>
      </c>
      <c r="B359" s="1" t="s">
        <v>340</v>
      </c>
      <c r="C359" s="4"/>
      <c r="D359" s="19">
        <v>75000000</v>
      </c>
      <c r="E359" s="4"/>
    </row>
    <row r="360" spans="1:9" ht="25.5">
      <c r="A360" s="1" t="s">
        <v>14</v>
      </c>
      <c r="B360" s="4" t="s">
        <v>341</v>
      </c>
      <c r="C360" s="4" t="s">
        <v>16</v>
      </c>
      <c r="D360" s="19">
        <v>75000000</v>
      </c>
      <c r="E360" s="4" t="s">
        <v>204</v>
      </c>
    </row>
    <row r="361" spans="1:9">
      <c r="A361" s="1" t="s">
        <v>12</v>
      </c>
      <c r="B361" s="1" t="s">
        <v>342</v>
      </c>
      <c r="C361" s="4"/>
      <c r="D361" s="19">
        <v>1018662119.643607</v>
      </c>
      <c r="E361" s="4"/>
    </row>
    <row r="362" spans="1:9" ht="38.25">
      <c r="A362" s="1" t="s">
        <v>14</v>
      </c>
      <c r="B362" s="4" t="s">
        <v>343</v>
      </c>
      <c r="C362" s="4" t="s">
        <v>464</v>
      </c>
      <c r="D362" s="19">
        <v>200000000</v>
      </c>
      <c r="E362" s="4" t="s">
        <v>204</v>
      </c>
    </row>
    <row r="363" spans="1:9" ht="38.25">
      <c r="A363" s="1" t="s">
        <v>14</v>
      </c>
      <c r="B363" s="4" t="s">
        <v>344</v>
      </c>
      <c r="C363" s="4" t="s">
        <v>345</v>
      </c>
      <c r="D363" s="19">
        <v>292811275.6261</v>
      </c>
      <c r="E363" s="4" t="s">
        <v>204</v>
      </c>
      <c r="H363" s="9"/>
    </row>
    <row r="364" spans="1:9" ht="25.5">
      <c r="A364" s="1" t="s">
        <v>14</v>
      </c>
      <c r="B364" s="4" t="s">
        <v>346</v>
      </c>
      <c r="C364" s="4" t="s">
        <v>16</v>
      </c>
      <c r="D364" s="19">
        <v>273275829.72000003</v>
      </c>
      <c r="E364" s="4" t="s">
        <v>204</v>
      </c>
    </row>
    <row r="365" spans="1:9" ht="25.5">
      <c r="A365" s="1" t="s">
        <v>14</v>
      </c>
      <c r="B365" s="4" t="s">
        <v>346</v>
      </c>
      <c r="C365" s="4" t="s">
        <v>329</v>
      </c>
      <c r="D365" s="19">
        <v>126724170.28</v>
      </c>
      <c r="E365" s="4" t="s">
        <v>204</v>
      </c>
    </row>
    <row r="366" spans="1:9" ht="38.25">
      <c r="A366" s="1" t="s">
        <v>14</v>
      </c>
      <c r="B366" s="4" t="s">
        <v>347</v>
      </c>
      <c r="C366" s="4" t="s">
        <v>464</v>
      </c>
      <c r="D366" s="19">
        <v>125850844.017507</v>
      </c>
      <c r="E366" s="4" t="s">
        <v>204</v>
      </c>
      <c r="H366" s="9"/>
      <c r="I366" s="9"/>
    </row>
    <row r="367" spans="1:9">
      <c r="A367" s="1" t="s">
        <v>12</v>
      </c>
      <c r="B367" s="1" t="s">
        <v>348</v>
      </c>
      <c r="C367" s="4"/>
      <c r="D367" s="19">
        <v>13676505901</v>
      </c>
      <c r="E367" s="4"/>
    </row>
    <row r="368" spans="1:9" ht="38.25">
      <c r="A368" s="1" t="s">
        <v>14</v>
      </c>
      <c r="B368" s="4" t="s">
        <v>349</v>
      </c>
      <c r="C368" s="4" t="s">
        <v>16</v>
      </c>
      <c r="D368" s="19">
        <v>190000000</v>
      </c>
      <c r="E368" s="4" t="s">
        <v>204</v>
      </c>
    </row>
    <row r="369" spans="1:5" ht="38.25">
      <c r="A369" s="1" t="s">
        <v>14</v>
      </c>
      <c r="B369" s="4" t="s">
        <v>349</v>
      </c>
      <c r="C369" s="4" t="s">
        <v>320</v>
      </c>
      <c r="D369" s="19">
        <v>200000000</v>
      </c>
      <c r="E369" s="4" t="s">
        <v>204</v>
      </c>
    </row>
    <row r="370" spans="1:5" ht="25.5">
      <c r="A370" s="1" t="s">
        <v>14</v>
      </c>
      <c r="B370" s="4" t="s">
        <v>350</v>
      </c>
      <c r="C370" s="4" t="s">
        <v>437</v>
      </c>
      <c r="D370" s="19">
        <v>6475811961</v>
      </c>
      <c r="E370" s="4" t="s">
        <v>204</v>
      </c>
    </row>
    <row r="371" spans="1:5" ht="51">
      <c r="A371" s="1" t="s">
        <v>14</v>
      </c>
      <c r="B371" s="4" t="s">
        <v>351</v>
      </c>
      <c r="C371" s="4" t="s">
        <v>437</v>
      </c>
      <c r="D371" s="19">
        <v>6810693940</v>
      </c>
      <c r="E371" s="4" t="s">
        <v>204</v>
      </c>
    </row>
    <row r="372" spans="1:5" ht="25.5">
      <c r="A372" s="1" t="s">
        <v>12</v>
      </c>
      <c r="B372" s="1" t="s">
        <v>352</v>
      </c>
      <c r="C372" s="4"/>
      <c r="D372" s="19">
        <v>500000000</v>
      </c>
      <c r="E372" s="4"/>
    </row>
    <row r="373" spans="1:5" ht="38.25">
      <c r="A373" s="1" t="s">
        <v>14</v>
      </c>
      <c r="B373" s="4" t="s">
        <v>353</v>
      </c>
      <c r="C373" s="4" t="s">
        <v>16</v>
      </c>
      <c r="D373" s="19">
        <v>500000000</v>
      </c>
      <c r="E373" s="4" t="s">
        <v>204</v>
      </c>
    </row>
    <row r="374" spans="1:5" ht="25.5">
      <c r="A374" s="1" t="s">
        <v>12</v>
      </c>
      <c r="B374" s="1" t="s">
        <v>354</v>
      </c>
      <c r="C374" s="4"/>
      <c r="D374" s="19">
        <v>7142792822</v>
      </c>
      <c r="E374" s="4"/>
    </row>
    <row r="375" spans="1:5" ht="51">
      <c r="A375" s="1" t="s">
        <v>14</v>
      </c>
      <c r="B375" s="4" t="s">
        <v>355</v>
      </c>
      <c r="C375" s="4" t="s">
        <v>437</v>
      </c>
      <c r="D375" s="19">
        <v>1500000000</v>
      </c>
      <c r="E375" s="4" t="s">
        <v>204</v>
      </c>
    </row>
    <row r="376" spans="1:5" ht="25.5">
      <c r="A376" s="1" t="s">
        <v>14</v>
      </c>
      <c r="B376" s="4" t="s">
        <v>356</v>
      </c>
      <c r="C376" s="4" t="s">
        <v>437</v>
      </c>
      <c r="D376" s="19">
        <v>5642792822</v>
      </c>
      <c r="E376" s="4" t="s">
        <v>204</v>
      </c>
    </row>
    <row r="377" spans="1:5" ht="25.5">
      <c r="A377" s="1" t="s">
        <v>12</v>
      </c>
      <c r="B377" s="1" t="s">
        <v>357</v>
      </c>
      <c r="C377" s="4"/>
      <c r="D377" s="19">
        <v>1465251563</v>
      </c>
      <c r="E377" s="4"/>
    </row>
    <row r="378" spans="1:5" ht="38.25">
      <c r="A378" s="1" t="s">
        <v>14</v>
      </c>
      <c r="B378" s="4" t="s">
        <v>358</v>
      </c>
      <c r="C378" s="4" t="s">
        <v>437</v>
      </c>
      <c r="D378" s="19">
        <v>1465251563</v>
      </c>
      <c r="E378" s="4" t="s">
        <v>204</v>
      </c>
    </row>
    <row r="379" spans="1:5" s="43" customFormat="1">
      <c r="A379" s="40" t="s">
        <v>10</v>
      </c>
      <c r="B379" s="40" t="s">
        <v>359</v>
      </c>
      <c r="C379" s="41"/>
      <c r="D379" s="42">
        <v>105000000</v>
      </c>
      <c r="E379" s="41"/>
    </row>
    <row r="380" spans="1:5">
      <c r="A380" s="1" t="s">
        <v>12</v>
      </c>
      <c r="B380" s="1" t="s">
        <v>360</v>
      </c>
      <c r="C380" s="4"/>
      <c r="D380" s="19">
        <v>100000000</v>
      </c>
      <c r="E380" s="4"/>
    </row>
    <row r="381" spans="1:5" ht="38.25">
      <c r="A381" s="1" t="s">
        <v>14</v>
      </c>
      <c r="B381" s="4" t="s">
        <v>361</v>
      </c>
      <c r="C381" s="4" t="s">
        <v>464</v>
      </c>
      <c r="D381" s="19">
        <v>40000000</v>
      </c>
      <c r="E381" s="4" t="s">
        <v>204</v>
      </c>
    </row>
    <row r="382" spans="1:5" ht="38.25">
      <c r="A382" s="1" t="s">
        <v>14</v>
      </c>
      <c r="B382" s="4" t="s">
        <v>362</v>
      </c>
      <c r="C382" s="4" t="s">
        <v>464</v>
      </c>
      <c r="D382" s="19">
        <v>60000000</v>
      </c>
      <c r="E382" s="4" t="s">
        <v>204</v>
      </c>
    </row>
    <row r="383" spans="1:5">
      <c r="A383" s="1" t="s">
        <v>12</v>
      </c>
      <c r="B383" s="1" t="s">
        <v>363</v>
      </c>
      <c r="C383" s="4"/>
      <c r="D383" s="19">
        <v>5000000</v>
      </c>
      <c r="E383" s="4"/>
    </row>
    <row r="384" spans="1:5" s="39" customFormat="1">
      <c r="A384" s="36" t="s">
        <v>8</v>
      </c>
      <c r="B384" s="36" t="s">
        <v>364</v>
      </c>
      <c r="C384" s="37"/>
      <c r="D384" s="38">
        <v>1181392783.6100001</v>
      </c>
      <c r="E384" s="37"/>
    </row>
    <row r="385" spans="1:8" s="43" customFormat="1">
      <c r="A385" s="40" t="s">
        <v>10</v>
      </c>
      <c r="B385" s="40" t="s">
        <v>365</v>
      </c>
      <c r="C385" s="41"/>
      <c r="D385" s="42">
        <v>714392783.61000001</v>
      </c>
      <c r="E385" s="41"/>
    </row>
    <row r="386" spans="1:8">
      <c r="A386" s="1" t="s">
        <v>12</v>
      </c>
      <c r="B386" s="1" t="s">
        <v>366</v>
      </c>
      <c r="C386" s="4"/>
      <c r="D386" s="19">
        <v>45228200</v>
      </c>
      <c r="E386" s="4"/>
    </row>
    <row r="387" spans="1:8" ht="25.5">
      <c r="A387" s="1" t="s">
        <v>14</v>
      </c>
      <c r="B387" s="4" t="s">
        <v>367</v>
      </c>
      <c r="C387" s="4" t="s">
        <v>368</v>
      </c>
      <c r="D387" s="19">
        <v>5228200</v>
      </c>
      <c r="E387" s="4" t="s">
        <v>369</v>
      </c>
    </row>
    <row r="388" spans="1:8" ht="25.5">
      <c r="A388" s="1" t="s">
        <v>14</v>
      </c>
      <c r="B388" s="4" t="s">
        <v>367</v>
      </c>
      <c r="C388" s="4" t="s">
        <v>16</v>
      </c>
      <c r="D388" s="19">
        <v>40000000</v>
      </c>
      <c r="E388" s="4" t="s">
        <v>369</v>
      </c>
    </row>
    <row r="389" spans="1:8">
      <c r="A389" s="1" t="s">
        <v>12</v>
      </c>
      <c r="B389" s="1" t="s">
        <v>370</v>
      </c>
      <c r="C389" s="4"/>
      <c r="D389" s="19">
        <v>153152800</v>
      </c>
      <c r="E389" s="4"/>
    </row>
    <row r="390" spans="1:8" ht="25.5">
      <c r="A390" s="1" t="s">
        <v>14</v>
      </c>
      <c r="B390" s="4" t="s">
        <v>367</v>
      </c>
      <c r="C390" s="4" t="s">
        <v>368</v>
      </c>
      <c r="D390" s="19">
        <v>110807550</v>
      </c>
      <c r="E390" s="4" t="s">
        <v>369</v>
      </c>
    </row>
    <row r="391" spans="1:8" ht="25.5">
      <c r="A391" s="1" t="s">
        <v>14</v>
      </c>
      <c r="B391" s="4" t="s">
        <v>367</v>
      </c>
      <c r="C391" s="4" t="s">
        <v>16</v>
      </c>
      <c r="D391" s="19">
        <v>10000000</v>
      </c>
      <c r="E391" s="4" t="s">
        <v>369</v>
      </c>
    </row>
    <row r="392" spans="1:8" ht="38.25">
      <c r="A392" s="1" t="s">
        <v>14</v>
      </c>
      <c r="B392" s="4" t="s">
        <v>367</v>
      </c>
      <c r="C392" s="4" t="s">
        <v>371</v>
      </c>
      <c r="D392" s="19">
        <v>32345250</v>
      </c>
      <c r="E392" s="4" t="s">
        <v>369</v>
      </c>
    </row>
    <row r="393" spans="1:8">
      <c r="A393" s="1" t="s">
        <v>12</v>
      </c>
      <c r="B393" s="1" t="s">
        <v>372</v>
      </c>
      <c r="C393" s="4"/>
      <c r="D393" s="19">
        <v>66011783.609999999</v>
      </c>
      <c r="E393" s="4"/>
    </row>
    <row r="394" spans="1:8" ht="25.5">
      <c r="A394" s="1" t="s">
        <v>14</v>
      </c>
      <c r="B394" s="4" t="s">
        <v>367</v>
      </c>
      <c r="C394" s="4" t="s">
        <v>368</v>
      </c>
      <c r="D394" s="19">
        <v>64952975.109999999</v>
      </c>
      <c r="E394" s="4" t="s">
        <v>369</v>
      </c>
    </row>
    <row r="395" spans="1:8" ht="25.5">
      <c r="A395" s="1" t="s">
        <v>14</v>
      </c>
      <c r="B395" s="4" t="s">
        <v>367</v>
      </c>
      <c r="C395" s="4" t="s">
        <v>373</v>
      </c>
      <c r="D395" s="19">
        <v>1058808.5</v>
      </c>
      <c r="E395" s="4" t="s">
        <v>369</v>
      </c>
      <c r="H395" s="9"/>
    </row>
    <row r="396" spans="1:8" ht="25.5">
      <c r="A396" s="1" t="s">
        <v>12</v>
      </c>
      <c r="B396" s="1" t="s">
        <v>374</v>
      </c>
      <c r="C396" s="4"/>
      <c r="D396" s="19">
        <v>160000000</v>
      </c>
      <c r="E396" s="4"/>
    </row>
    <row r="397" spans="1:8" ht="25.5">
      <c r="A397" s="1" t="s">
        <v>14</v>
      </c>
      <c r="B397" s="4" t="s">
        <v>367</v>
      </c>
      <c r="C397" s="4" t="s">
        <v>368</v>
      </c>
      <c r="D397" s="19">
        <v>120000000</v>
      </c>
      <c r="E397" s="4" t="s">
        <v>369</v>
      </c>
    </row>
    <row r="398" spans="1:8" ht="25.5">
      <c r="A398" s="1" t="s">
        <v>14</v>
      </c>
      <c r="B398" s="4" t="s">
        <v>367</v>
      </c>
      <c r="C398" s="4" t="s">
        <v>16</v>
      </c>
      <c r="D398" s="19">
        <v>40000000</v>
      </c>
      <c r="E398" s="4" t="s">
        <v>369</v>
      </c>
    </row>
    <row r="399" spans="1:8">
      <c r="A399" s="1" t="s">
        <v>12</v>
      </c>
      <c r="B399" s="1" t="s">
        <v>375</v>
      </c>
      <c r="C399" s="4"/>
      <c r="D399" s="19">
        <v>260000000</v>
      </c>
      <c r="E399" s="4"/>
    </row>
    <row r="400" spans="1:8" ht="25.5">
      <c r="A400" s="1" t="s">
        <v>14</v>
      </c>
      <c r="B400" s="4" t="s">
        <v>367</v>
      </c>
      <c r="C400" s="4" t="s">
        <v>368</v>
      </c>
      <c r="D400" s="19">
        <v>150000000</v>
      </c>
      <c r="E400" s="4" t="s">
        <v>369</v>
      </c>
    </row>
    <row r="401" spans="1:8" ht="25.5">
      <c r="A401" s="1" t="s">
        <v>14</v>
      </c>
      <c r="B401" s="4" t="s">
        <v>367</v>
      </c>
      <c r="C401" s="4" t="s">
        <v>16</v>
      </c>
      <c r="D401" s="19">
        <v>110000000</v>
      </c>
      <c r="E401" s="4" t="s">
        <v>369</v>
      </c>
    </row>
    <row r="402" spans="1:8">
      <c r="A402" s="1" t="s">
        <v>12</v>
      </c>
      <c r="B402" s="1" t="s">
        <v>376</v>
      </c>
      <c r="C402" s="4"/>
      <c r="D402" s="19">
        <v>30000000</v>
      </c>
      <c r="E402" s="4"/>
    </row>
    <row r="403" spans="1:8" ht="25.5">
      <c r="A403" s="1" t="s">
        <v>14</v>
      </c>
      <c r="B403" s="4" t="s">
        <v>367</v>
      </c>
      <c r="C403" s="4" t="s">
        <v>368</v>
      </c>
      <c r="D403" s="19">
        <v>30000000</v>
      </c>
      <c r="E403" s="4" t="s">
        <v>369</v>
      </c>
    </row>
    <row r="404" spans="1:8" s="43" customFormat="1">
      <c r="A404" s="40" t="s">
        <v>10</v>
      </c>
      <c r="B404" s="40" t="s">
        <v>377</v>
      </c>
      <c r="C404" s="41"/>
      <c r="D404" s="42">
        <v>467000000</v>
      </c>
      <c r="E404" s="41"/>
    </row>
    <row r="405" spans="1:8">
      <c r="A405" s="1" t="s">
        <v>12</v>
      </c>
      <c r="B405" s="1" t="s">
        <v>378</v>
      </c>
      <c r="C405" s="4"/>
      <c r="D405" s="19">
        <v>367035750</v>
      </c>
      <c r="E405" s="4"/>
    </row>
    <row r="406" spans="1:8" ht="25.5">
      <c r="A406" s="1" t="s">
        <v>14</v>
      </c>
      <c r="B406" s="4" t="s">
        <v>379</v>
      </c>
      <c r="C406" s="4" t="s">
        <v>368</v>
      </c>
      <c r="D406" s="19">
        <v>270000000</v>
      </c>
      <c r="E406" s="4" t="s">
        <v>369</v>
      </c>
    </row>
    <row r="407" spans="1:8" ht="38.25">
      <c r="A407" s="1" t="s">
        <v>14</v>
      </c>
      <c r="B407" s="4" t="s">
        <v>379</v>
      </c>
      <c r="C407" s="4" t="s">
        <v>371</v>
      </c>
      <c r="D407" s="19">
        <v>97035750</v>
      </c>
      <c r="E407" s="4" t="s">
        <v>369</v>
      </c>
    </row>
    <row r="408" spans="1:8">
      <c r="A408" s="1" t="s">
        <v>12</v>
      </c>
      <c r="B408" s="1" t="s">
        <v>380</v>
      </c>
      <c r="C408" s="4"/>
      <c r="D408" s="19">
        <v>99964250</v>
      </c>
      <c r="E408" s="4"/>
    </row>
    <row r="409" spans="1:8" ht="25.5">
      <c r="A409" s="1" t="s">
        <v>14</v>
      </c>
      <c r="B409" s="4" t="s">
        <v>379</v>
      </c>
      <c r="C409" s="4" t="s">
        <v>368</v>
      </c>
      <c r="D409" s="19">
        <v>99964250</v>
      </c>
      <c r="E409" s="4" t="s">
        <v>369</v>
      </c>
    </row>
    <row r="410" spans="1:8" s="39" customFormat="1">
      <c r="A410" s="36" t="s">
        <v>8</v>
      </c>
      <c r="B410" s="36" t="s">
        <v>381</v>
      </c>
      <c r="C410" s="37"/>
      <c r="D410" s="38">
        <v>6383233133.6429024</v>
      </c>
      <c r="E410" s="37"/>
    </row>
    <row r="411" spans="1:8" s="43" customFormat="1">
      <c r="A411" s="40" t="s">
        <v>10</v>
      </c>
      <c r="B411" s="40" t="s">
        <v>382</v>
      </c>
      <c r="C411" s="41"/>
      <c r="D411" s="42">
        <v>3162990468.3453999</v>
      </c>
      <c r="E411" s="41"/>
    </row>
    <row r="412" spans="1:8">
      <c r="A412" s="1" t="s">
        <v>12</v>
      </c>
      <c r="B412" s="1" t="s">
        <v>383</v>
      </c>
      <c r="C412" s="4"/>
      <c r="D412" s="19">
        <v>729857620.62530005</v>
      </c>
      <c r="E412" s="4"/>
    </row>
    <row r="413" spans="1:8" ht="38.25">
      <c r="A413" s="1" t="s">
        <v>14</v>
      </c>
      <c r="B413" s="4" t="s">
        <v>384</v>
      </c>
      <c r="C413" s="4" t="s">
        <v>345</v>
      </c>
      <c r="D413" s="19">
        <v>79857620.625300005</v>
      </c>
      <c r="E413" s="4" t="s">
        <v>369</v>
      </c>
      <c r="H413" s="9"/>
    </row>
    <row r="414" spans="1:8" ht="38.25">
      <c r="A414" s="1" t="s">
        <v>14</v>
      </c>
      <c r="B414" s="4" t="s">
        <v>384</v>
      </c>
      <c r="C414" s="4" t="s">
        <v>385</v>
      </c>
      <c r="D414" s="19">
        <v>650000000</v>
      </c>
      <c r="E414" s="4" t="s">
        <v>369</v>
      </c>
    </row>
    <row r="415" spans="1:8">
      <c r="A415" s="1" t="s">
        <v>12</v>
      </c>
      <c r="B415" s="1" t="s">
        <v>386</v>
      </c>
      <c r="C415" s="4"/>
      <c r="D415" s="19">
        <v>1146912279.5067999</v>
      </c>
      <c r="E415" s="4"/>
    </row>
    <row r="416" spans="1:8" ht="38.25">
      <c r="A416" s="1" t="s">
        <v>14</v>
      </c>
      <c r="B416" s="4" t="s">
        <v>384</v>
      </c>
      <c r="C416" s="4" t="s">
        <v>387</v>
      </c>
      <c r="D416" s="19">
        <v>12041660.882999999</v>
      </c>
      <c r="E416" s="4" t="s">
        <v>369</v>
      </c>
      <c r="H416" s="9"/>
    </row>
    <row r="417" spans="1:8" ht="38.25">
      <c r="A417" s="1" t="s">
        <v>14</v>
      </c>
      <c r="B417" s="4" t="s">
        <v>384</v>
      </c>
      <c r="C417" s="4" t="s">
        <v>388</v>
      </c>
      <c r="D417" s="19">
        <v>11664951.253799999</v>
      </c>
      <c r="E417" s="4" t="s">
        <v>369</v>
      </c>
      <c r="H417" s="9"/>
    </row>
    <row r="418" spans="1:8" ht="38.25">
      <c r="A418" s="1" t="s">
        <v>14</v>
      </c>
      <c r="B418" s="4" t="s">
        <v>384</v>
      </c>
      <c r="C418" s="4" t="s">
        <v>385</v>
      </c>
      <c r="D418" s="19">
        <v>1123205667.3699999</v>
      </c>
      <c r="E418" s="4" t="s">
        <v>369</v>
      </c>
    </row>
    <row r="419" spans="1:8">
      <c r="A419" s="1" t="s">
        <v>12</v>
      </c>
      <c r="B419" s="1" t="s">
        <v>389</v>
      </c>
      <c r="C419" s="4"/>
      <c r="D419" s="19">
        <v>220000000</v>
      </c>
      <c r="E419" s="4"/>
    </row>
    <row r="420" spans="1:8" ht="38.25">
      <c r="A420" s="1" t="s">
        <v>14</v>
      </c>
      <c r="B420" s="4" t="s">
        <v>384</v>
      </c>
      <c r="C420" s="4" t="s">
        <v>385</v>
      </c>
      <c r="D420" s="19">
        <v>220000000</v>
      </c>
      <c r="E420" s="4" t="s">
        <v>369</v>
      </c>
    </row>
    <row r="421" spans="1:8">
      <c r="A421" s="1" t="s">
        <v>12</v>
      </c>
      <c r="B421" s="1" t="s">
        <v>390</v>
      </c>
      <c r="C421" s="4"/>
      <c r="D421" s="19">
        <v>1066220568.2133</v>
      </c>
      <c r="E421" s="4"/>
    </row>
    <row r="422" spans="1:8" ht="51">
      <c r="A422" s="1" t="s">
        <v>14</v>
      </c>
      <c r="B422" s="4" t="s">
        <v>384</v>
      </c>
      <c r="C422" s="4" t="s">
        <v>334</v>
      </c>
      <c r="D422" s="19">
        <v>5325367.8</v>
      </c>
      <c r="E422" s="4" t="s">
        <v>369</v>
      </c>
      <c r="H422" s="9"/>
    </row>
    <row r="423" spans="1:8" ht="51">
      <c r="A423" s="1" t="s">
        <v>14</v>
      </c>
      <c r="B423" s="4" t="s">
        <v>384</v>
      </c>
      <c r="C423" s="4" t="s">
        <v>302</v>
      </c>
      <c r="D423" s="19">
        <v>2909111.4</v>
      </c>
      <c r="E423" s="4" t="s">
        <v>369</v>
      </c>
      <c r="H423" s="9"/>
    </row>
    <row r="424" spans="1:8" ht="38.25">
      <c r="A424" s="1" t="s">
        <v>14</v>
      </c>
      <c r="B424" s="4" t="s">
        <v>384</v>
      </c>
      <c r="C424" s="5" t="s">
        <v>335</v>
      </c>
      <c r="D424" s="19">
        <v>29704605.052499998</v>
      </c>
      <c r="E424" s="4" t="s">
        <v>369</v>
      </c>
      <c r="H424" s="9"/>
    </row>
    <row r="425" spans="1:8" ht="60">
      <c r="A425" s="1" t="s">
        <v>14</v>
      </c>
      <c r="B425" s="4" t="s">
        <v>384</v>
      </c>
      <c r="C425" s="15" t="s">
        <v>271</v>
      </c>
      <c r="D425" s="19">
        <v>1826833.2108</v>
      </c>
      <c r="E425" s="4" t="s">
        <v>369</v>
      </c>
      <c r="H425" s="9"/>
    </row>
    <row r="426" spans="1:8" ht="38.25">
      <c r="A426" s="1" t="s">
        <v>14</v>
      </c>
      <c r="B426" s="4" t="s">
        <v>384</v>
      </c>
      <c r="C426" s="4" t="s">
        <v>16</v>
      </c>
      <c r="D426" s="19">
        <v>100000000</v>
      </c>
      <c r="E426" s="4" t="s">
        <v>369</v>
      </c>
    </row>
    <row r="427" spans="1:8" ht="38.25">
      <c r="A427" s="1" t="s">
        <v>14</v>
      </c>
      <c r="B427" s="4" t="s">
        <v>384</v>
      </c>
      <c r="C427" s="4" t="s">
        <v>337</v>
      </c>
      <c r="D427" s="19">
        <v>3768623.75</v>
      </c>
      <c r="E427" s="4" t="s">
        <v>369</v>
      </c>
    </row>
    <row r="428" spans="1:8" ht="38.25">
      <c r="A428" s="1" t="s">
        <v>14</v>
      </c>
      <c r="B428" s="4" t="s">
        <v>384</v>
      </c>
      <c r="C428" s="4" t="s">
        <v>385</v>
      </c>
      <c r="D428" s="19">
        <v>922686027</v>
      </c>
      <c r="E428" s="4" t="s">
        <v>369</v>
      </c>
    </row>
    <row r="429" spans="1:8" s="43" customFormat="1">
      <c r="A429" s="40" t="s">
        <v>10</v>
      </c>
      <c r="B429" s="40" t="s">
        <v>391</v>
      </c>
      <c r="C429" s="41"/>
      <c r="D429" s="42">
        <v>3220242665.297502</v>
      </c>
      <c r="E429" s="41"/>
    </row>
    <row r="430" spans="1:8">
      <c r="A430" s="1" t="s">
        <v>12</v>
      </c>
      <c r="B430" s="1" t="s">
        <v>392</v>
      </c>
      <c r="C430" s="4"/>
      <c r="D430" s="19">
        <v>500000000</v>
      </c>
      <c r="E430" s="4"/>
    </row>
    <row r="431" spans="1:8" ht="25.5">
      <c r="A431" s="1" t="s">
        <v>14</v>
      </c>
      <c r="B431" s="4" t="s">
        <v>393</v>
      </c>
      <c r="C431" s="4" t="s">
        <v>385</v>
      </c>
      <c r="D431" s="19">
        <v>500000000</v>
      </c>
      <c r="E431" s="4" t="s">
        <v>369</v>
      </c>
    </row>
    <row r="432" spans="1:8">
      <c r="A432" s="1" t="s">
        <v>12</v>
      </c>
      <c r="B432" s="1" t="s">
        <v>394</v>
      </c>
      <c r="C432" s="4"/>
      <c r="D432" s="19">
        <v>100000000</v>
      </c>
      <c r="E432" s="4"/>
    </row>
    <row r="433" spans="1:8" ht="25.5">
      <c r="A433" s="1" t="s">
        <v>14</v>
      </c>
      <c r="B433" s="4" t="s">
        <v>393</v>
      </c>
      <c r="C433" s="4" t="s">
        <v>385</v>
      </c>
      <c r="D433" s="19">
        <v>100000000</v>
      </c>
      <c r="E433" s="4" t="s">
        <v>369</v>
      </c>
    </row>
    <row r="434" spans="1:8">
      <c r="A434" s="1" t="s">
        <v>12</v>
      </c>
      <c r="B434" s="1" t="s">
        <v>395</v>
      </c>
      <c r="C434" s="4"/>
      <c r="D434" s="19">
        <v>770000000</v>
      </c>
      <c r="E434" s="4"/>
    </row>
    <row r="435" spans="1:8" ht="25.5">
      <c r="A435" s="1" t="s">
        <v>14</v>
      </c>
      <c r="B435" s="4" t="s">
        <v>393</v>
      </c>
      <c r="C435" s="4" t="s">
        <v>385</v>
      </c>
      <c r="D435" s="19">
        <v>770000000</v>
      </c>
      <c r="E435" s="4" t="s">
        <v>369</v>
      </c>
    </row>
    <row r="436" spans="1:8">
      <c r="A436" s="1" t="s">
        <v>12</v>
      </c>
      <c r="B436" s="1" t="s">
        <v>396</v>
      </c>
      <c r="C436" s="4"/>
      <c r="D436" s="19">
        <v>999999999.92000008</v>
      </c>
      <c r="E436" s="4"/>
    </row>
    <row r="437" spans="1:8" ht="38.25">
      <c r="A437" s="1" t="s">
        <v>14</v>
      </c>
      <c r="B437" s="4" t="s">
        <v>397</v>
      </c>
      <c r="C437" s="4" t="s">
        <v>336</v>
      </c>
      <c r="D437" s="19">
        <v>486258842.92000002</v>
      </c>
      <c r="E437" s="4" t="s">
        <v>369</v>
      </c>
      <c r="H437" s="9"/>
    </row>
    <row r="438" spans="1:8" ht="38.25">
      <c r="A438" s="1" t="s">
        <v>14</v>
      </c>
      <c r="B438" s="4" t="s">
        <v>397</v>
      </c>
      <c r="C438" s="4" t="s">
        <v>385</v>
      </c>
      <c r="D438" s="19">
        <v>513741157</v>
      </c>
      <c r="E438" s="4" t="s">
        <v>369</v>
      </c>
    </row>
    <row r="439" spans="1:8">
      <c r="A439" s="1" t="s">
        <v>12</v>
      </c>
      <c r="B439" s="1" t="s">
        <v>171</v>
      </c>
      <c r="C439" s="4"/>
      <c r="D439" s="19">
        <v>100000000</v>
      </c>
      <c r="E439" s="4"/>
    </row>
    <row r="440" spans="1:8" ht="25.5">
      <c r="A440" s="1" t="s">
        <v>14</v>
      </c>
      <c r="B440" s="4" t="s">
        <v>393</v>
      </c>
      <c r="C440" s="4" t="s">
        <v>385</v>
      </c>
      <c r="D440" s="19">
        <v>100000000</v>
      </c>
      <c r="E440" s="4" t="s">
        <v>369</v>
      </c>
    </row>
    <row r="441" spans="1:8">
      <c r="A441" s="1" t="s">
        <v>12</v>
      </c>
      <c r="B441" s="1" t="s">
        <v>398</v>
      </c>
      <c r="C441" s="4"/>
      <c r="D441" s="19">
        <v>750242665.37750196</v>
      </c>
      <c r="E441" s="4"/>
    </row>
    <row r="442" spans="1:8" ht="25.5">
      <c r="A442" s="1" t="s">
        <v>14</v>
      </c>
      <c r="B442" s="4" t="s">
        <v>393</v>
      </c>
      <c r="C442" s="4" t="s">
        <v>16</v>
      </c>
      <c r="D442" s="19">
        <v>100000000</v>
      </c>
      <c r="E442" s="4" t="s">
        <v>369</v>
      </c>
    </row>
    <row r="443" spans="1:8" ht="38.25">
      <c r="A443" s="1" t="s">
        <v>14</v>
      </c>
      <c r="B443" s="4" t="s">
        <v>393</v>
      </c>
      <c r="C443" s="4" t="s">
        <v>464</v>
      </c>
      <c r="D443" s="19">
        <v>116141139.277502</v>
      </c>
      <c r="E443" s="4" t="s">
        <v>369</v>
      </c>
    </row>
    <row r="444" spans="1:8" ht="25.5">
      <c r="A444" s="1" t="s">
        <v>14</v>
      </c>
      <c r="B444" s="4" t="s">
        <v>393</v>
      </c>
      <c r="C444" s="4" t="s">
        <v>320</v>
      </c>
      <c r="D444" s="19">
        <v>164101526.09999999</v>
      </c>
      <c r="E444" s="4" t="s">
        <v>369</v>
      </c>
      <c r="H444" s="9"/>
    </row>
    <row r="445" spans="1:8" ht="25.5">
      <c r="A445" s="1" t="s">
        <v>14</v>
      </c>
      <c r="B445" s="4" t="s">
        <v>393</v>
      </c>
      <c r="C445" s="4" t="s">
        <v>385</v>
      </c>
      <c r="D445" s="19">
        <v>370000000</v>
      </c>
      <c r="E445" s="4" t="s">
        <v>369</v>
      </c>
    </row>
    <row r="446" spans="1:8" s="33" customFormat="1">
      <c r="A446" s="30" t="s">
        <v>6</v>
      </c>
      <c r="B446" s="30" t="s">
        <v>399</v>
      </c>
      <c r="C446" s="31"/>
      <c r="D446" s="32">
        <v>8585866449.8179998</v>
      </c>
      <c r="E446" s="31"/>
      <c r="F446" s="44"/>
    </row>
    <row r="447" spans="1:8" s="39" customFormat="1">
      <c r="A447" s="36" t="s">
        <v>8</v>
      </c>
      <c r="B447" s="36" t="s">
        <v>400</v>
      </c>
      <c r="C447" s="37"/>
      <c r="D447" s="38">
        <v>4045223470.4099998</v>
      </c>
      <c r="E447" s="37"/>
    </row>
    <row r="448" spans="1:8" s="43" customFormat="1">
      <c r="A448" s="40" t="s">
        <v>10</v>
      </c>
      <c r="B448" s="40" t="s">
        <v>401</v>
      </c>
      <c r="C448" s="41"/>
      <c r="D448" s="42">
        <v>3822485170.4099998</v>
      </c>
      <c r="E448" s="41"/>
    </row>
    <row r="449" spans="1:9">
      <c r="A449" s="1" t="s">
        <v>12</v>
      </c>
      <c r="B449" s="1" t="s">
        <v>402</v>
      </c>
      <c r="C449" s="4"/>
      <c r="D449" s="19">
        <v>3822485170.4099998</v>
      </c>
      <c r="E449" s="4"/>
    </row>
    <row r="450" spans="1:9" ht="25.5">
      <c r="A450" s="1" t="s">
        <v>14</v>
      </c>
      <c r="B450" s="4" t="s">
        <v>403</v>
      </c>
      <c r="C450" s="4" t="s">
        <v>404</v>
      </c>
      <c r="D450" s="19">
        <v>2777866670.9899998</v>
      </c>
      <c r="E450" s="4" t="s">
        <v>43</v>
      </c>
      <c r="H450" s="9"/>
    </row>
    <row r="451" spans="1:9" ht="25.5">
      <c r="A451" s="1" t="s">
        <v>14</v>
      </c>
      <c r="B451" s="4" t="s">
        <v>403</v>
      </c>
      <c r="C451" s="4" t="s">
        <v>69</v>
      </c>
      <c r="D451" s="19">
        <v>500000000</v>
      </c>
      <c r="E451" s="4" t="s">
        <v>43</v>
      </c>
    </row>
    <row r="452" spans="1:9" ht="25.5">
      <c r="A452" s="1" t="s">
        <v>14</v>
      </c>
      <c r="B452" s="4" t="s">
        <v>403</v>
      </c>
      <c r="C452" s="4" t="s">
        <v>16</v>
      </c>
      <c r="D452" s="19">
        <v>500000000</v>
      </c>
      <c r="E452" s="4" t="s">
        <v>43</v>
      </c>
    </row>
    <row r="453" spans="1:9" ht="25.5">
      <c r="A453" s="1" t="s">
        <v>14</v>
      </c>
      <c r="B453" s="4" t="s">
        <v>403</v>
      </c>
      <c r="C453" s="4" t="s">
        <v>405</v>
      </c>
      <c r="D453" s="19">
        <v>44618499.420000002</v>
      </c>
      <c r="E453" s="4" t="s">
        <v>43</v>
      </c>
      <c r="H453" s="9"/>
    </row>
    <row r="454" spans="1:9" s="43" customFormat="1">
      <c r="A454" s="40" t="s">
        <v>10</v>
      </c>
      <c r="B454" s="40" t="s">
        <v>406</v>
      </c>
      <c r="C454" s="41"/>
      <c r="D454" s="42">
        <v>222738300</v>
      </c>
      <c r="E454" s="41"/>
    </row>
    <row r="455" spans="1:9">
      <c r="A455" s="1" t="s">
        <v>12</v>
      </c>
      <c r="B455" s="1" t="s">
        <v>407</v>
      </c>
      <c r="C455" s="4"/>
      <c r="D455" s="19">
        <v>222738300</v>
      </c>
      <c r="E455" s="4"/>
    </row>
    <row r="456" spans="1:9" ht="25.5">
      <c r="A456" s="1" t="s">
        <v>14</v>
      </c>
      <c r="B456" s="4" t="s">
        <v>408</v>
      </c>
      <c r="C456" s="4" t="s">
        <v>409</v>
      </c>
      <c r="D456" s="19">
        <v>222738300</v>
      </c>
      <c r="E456" s="4" t="s">
        <v>103</v>
      </c>
      <c r="H456" s="9"/>
    </row>
    <row r="457" spans="1:9" s="39" customFormat="1">
      <c r="A457" s="36" t="s">
        <v>8</v>
      </c>
      <c r="B457" s="36" t="s">
        <v>410</v>
      </c>
      <c r="C457" s="37"/>
      <c r="D457" s="38">
        <v>4540642979.408</v>
      </c>
      <c r="E457" s="37"/>
    </row>
    <row r="458" spans="1:9" s="43" customFormat="1">
      <c r="A458" s="40" t="s">
        <v>10</v>
      </c>
      <c r="B458" s="40" t="s">
        <v>411</v>
      </c>
      <c r="C458" s="41"/>
      <c r="D458" s="42">
        <v>4540642979.408</v>
      </c>
      <c r="E458" s="41"/>
    </row>
    <row r="459" spans="1:9" ht="25.5">
      <c r="A459" s="1" t="s">
        <v>12</v>
      </c>
      <c r="B459" s="1" t="s">
        <v>412</v>
      </c>
      <c r="C459" s="4"/>
      <c r="D459" s="19">
        <v>4540642979.408</v>
      </c>
      <c r="E459" s="4"/>
    </row>
    <row r="460" spans="1:9" ht="38.25">
      <c r="A460" s="1" t="s">
        <v>14</v>
      </c>
      <c r="B460" s="4" t="s">
        <v>413</v>
      </c>
      <c r="C460" s="4" t="s">
        <v>414</v>
      </c>
      <c r="D460" s="19">
        <v>1236461900</v>
      </c>
      <c r="E460" s="4" t="s">
        <v>43</v>
      </c>
    </row>
    <row r="461" spans="1:9" ht="38.25">
      <c r="A461" s="1" t="s">
        <v>14</v>
      </c>
      <c r="B461" s="4" t="s">
        <v>415</v>
      </c>
      <c r="C461" s="4" t="s">
        <v>414</v>
      </c>
      <c r="D461" s="19">
        <v>911438530</v>
      </c>
      <c r="E461" s="4" t="s">
        <v>43</v>
      </c>
      <c r="H461" s="9"/>
      <c r="I461" s="9"/>
    </row>
    <row r="462" spans="1:9" ht="38.25">
      <c r="A462" s="1" t="s">
        <v>14</v>
      </c>
      <c r="B462" s="4" t="s">
        <v>416</v>
      </c>
      <c r="C462" s="4" t="s">
        <v>336</v>
      </c>
      <c r="D462" s="19">
        <v>194503537.16800001</v>
      </c>
      <c r="E462" s="4" t="s">
        <v>43</v>
      </c>
      <c r="H462" s="9"/>
    </row>
    <row r="463" spans="1:9" ht="38.25">
      <c r="A463" s="1" t="s">
        <v>14</v>
      </c>
      <c r="B463" s="4" t="s">
        <v>416</v>
      </c>
      <c r="C463" s="4" t="s">
        <v>337</v>
      </c>
      <c r="D463" s="19">
        <v>1507449.5</v>
      </c>
      <c r="E463" s="4" t="s">
        <v>43</v>
      </c>
    </row>
    <row r="464" spans="1:9" ht="38.25">
      <c r="A464" s="1" t="s">
        <v>14</v>
      </c>
      <c r="B464" s="4" t="s">
        <v>416</v>
      </c>
      <c r="C464" s="4" t="s">
        <v>417</v>
      </c>
      <c r="D464" s="19">
        <v>18666291.16</v>
      </c>
      <c r="E464" s="4" t="s">
        <v>43</v>
      </c>
      <c r="H464" s="9"/>
    </row>
    <row r="465" spans="1:7" ht="38.25">
      <c r="A465" s="1" t="s">
        <v>14</v>
      </c>
      <c r="B465" s="4" t="s">
        <v>416</v>
      </c>
      <c r="C465" s="4" t="s">
        <v>414</v>
      </c>
      <c r="D465" s="19">
        <v>1272250922.5799999</v>
      </c>
      <c r="E465" s="4" t="s">
        <v>43</v>
      </c>
    </row>
    <row r="466" spans="1:7" ht="38.25">
      <c r="A466" s="1" t="s">
        <v>14</v>
      </c>
      <c r="B466" s="4" t="s">
        <v>418</v>
      </c>
      <c r="C466" s="4" t="s">
        <v>414</v>
      </c>
      <c r="D466" s="19">
        <v>905814349</v>
      </c>
      <c r="E466" s="4" t="s">
        <v>43</v>
      </c>
    </row>
    <row r="467" spans="1:7">
      <c r="B467" s="6" t="s">
        <v>419</v>
      </c>
      <c r="D467" s="29">
        <v>562342359894.13501</v>
      </c>
    </row>
    <row r="468" spans="1:7">
      <c r="F468" s="45"/>
    </row>
    <row r="469" spans="1:7">
      <c r="E469" s="8"/>
      <c r="F469" s="9"/>
    </row>
    <row r="472" spans="1:7">
      <c r="E472" s="8"/>
      <c r="F472" s="11"/>
      <c r="G472" s="9"/>
    </row>
    <row r="477" spans="1:7">
      <c r="D477" s="29">
        <f>+D469-D475</f>
        <v>0</v>
      </c>
    </row>
  </sheetData>
  <autoFilter ref="A1:J467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Hoja4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Zambrano Aide</dc:creator>
  <cp:lastModifiedBy>User</cp:lastModifiedBy>
  <dcterms:created xsi:type="dcterms:W3CDTF">2024-09-28T13:46:25Z</dcterms:created>
  <dcterms:modified xsi:type="dcterms:W3CDTF">2024-12-02T17:06:59Z</dcterms:modified>
</cp:coreProperties>
</file>