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drawings/drawing1.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365"/>
  </bookViews>
  <sheets>
    <sheet name="POAI 2026" sheetId="2" r:id="rId1"/>
    <sheet name="FTES" sheetId="4" state="hidden" r:id="rId2"/>
    <sheet name="Proyectosxsec" sheetId="7" state="hidden" r:id="rId3"/>
    <sheet name="RecursoxSec" sheetId="8" state="hidden" r:id="rId4"/>
    <sheet name="XestrucPDD" sheetId="9" state="hidden" r:id="rId5"/>
    <sheet name="Hoja1" sheetId="10" state="hidden" r:id="rId6"/>
    <sheet name="Hoja2" sheetId="11" state="hidden" r:id="rId7"/>
    <sheet name="PPI COMPLETO FINAL PUTUMAYO" sheetId="6" state="hidden" r:id="rId8"/>
  </sheets>
  <definedNames>
    <definedName name="_xlnm._FilterDatabase" localSheetId="1" hidden="1">FTES!$E$2:$F$2</definedName>
    <definedName name="_xlnm._FilterDatabase" localSheetId="6" hidden="1">Hoja2!$A$2:$F$605</definedName>
    <definedName name="_xlnm._FilterDatabase" localSheetId="0" hidden="1">'POAI 2026'!$A$1:$T$285</definedName>
    <definedName name="_xlnm._FilterDatabase" localSheetId="7" hidden="1">'PPI COMPLETO FINAL PUTUMAYO'!$A$3:$AV$287</definedName>
    <definedName name="_xlnm._FilterDatabase" localSheetId="4" hidden="1">XestrucPDD!$E$25:$H$46</definedName>
  </definedNames>
  <calcPr calcId="152511"/>
  <pivotCaches>
    <pivotCache cacheId="16" r:id="rId9"/>
    <pivotCache cacheId="17" r:id="rId10"/>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4" i="9" l="1"/>
  <c r="J29" i="9"/>
  <c r="I29" i="9"/>
  <c r="S59" i="2" l="1"/>
  <c r="H42" i="9" l="1"/>
  <c r="H40" i="9"/>
  <c r="H33" i="9"/>
  <c r="H26" i="9"/>
  <c r="I14" i="8"/>
  <c r="I4" i="8"/>
  <c r="I5" i="8"/>
  <c r="I6" i="8"/>
  <c r="I7" i="8"/>
  <c r="I8" i="8"/>
  <c r="I9" i="8"/>
  <c r="I10" i="8"/>
  <c r="I11" i="8"/>
  <c r="I12" i="8"/>
  <c r="I13" i="8"/>
  <c r="I3" i="8"/>
  <c r="D14" i="8"/>
  <c r="C151" i="7"/>
  <c r="AN287" i="6"/>
  <c r="AF287" i="6"/>
  <c r="X287" i="6"/>
  <c r="AN286" i="6"/>
  <c r="AO286" i="6" s="1"/>
  <c r="AF286" i="6"/>
  <c r="X286" i="6"/>
  <c r="AN285" i="6"/>
  <c r="AF285" i="6"/>
  <c r="X285" i="6"/>
  <c r="AN284" i="6"/>
  <c r="AF284" i="6"/>
  <c r="X284" i="6"/>
  <c r="AN283" i="6"/>
  <c r="AF283" i="6"/>
  <c r="X283" i="6"/>
  <c r="AN282" i="6"/>
  <c r="AO282" i="6" s="1"/>
  <c r="AF282" i="6"/>
  <c r="X282" i="6"/>
  <c r="AN281" i="6"/>
  <c r="AF281" i="6"/>
  <c r="X281" i="6"/>
  <c r="AN280" i="6"/>
  <c r="AF280" i="6"/>
  <c r="X280" i="6"/>
  <c r="AN279" i="6"/>
  <c r="AF279" i="6"/>
  <c r="X279" i="6"/>
  <c r="AN278" i="6"/>
  <c r="AO278" i="6" s="1"/>
  <c r="AF278" i="6"/>
  <c r="X278" i="6"/>
  <c r="AN277" i="6"/>
  <c r="AF277" i="6"/>
  <c r="X277" i="6"/>
  <c r="AN276" i="6"/>
  <c r="AF276" i="6"/>
  <c r="X276" i="6"/>
  <c r="AN275" i="6"/>
  <c r="AF275" i="6"/>
  <c r="X275" i="6"/>
  <c r="AN274" i="6"/>
  <c r="AO274" i="6" s="1"/>
  <c r="AF274" i="6"/>
  <c r="X274" i="6"/>
  <c r="AN273" i="6"/>
  <c r="AF273" i="6"/>
  <c r="X273" i="6"/>
  <c r="AN272" i="6"/>
  <c r="AF272" i="6"/>
  <c r="X272" i="6"/>
  <c r="AN271" i="6"/>
  <c r="AF271" i="6"/>
  <c r="X271" i="6"/>
  <c r="AN270" i="6"/>
  <c r="AO270" i="6" s="1"/>
  <c r="AF270" i="6"/>
  <c r="X270" i="6"/>
  <c r="AN269" i="6"/>
  <c r="AF269" i="6"/>
  <c r="X269" i="6"/>
  <c r="AN268" i="6"/>
  <c r="AF268" i="6"/>
  <c r="X268" i="6"/>
  <c r="AN267" i="6"/>
  <c r="AF267" i="6"/>
  <c r="X267" i="6"/>
  <c r="AN266" i="6"/>
  <c r="AO266" i="6" s="1"/>
  <c r="AF266" i="6"/>
  <c r="X266" i="6"/>
  <c r="AN265" i="6"/>
  <c r="AF265" i="6"/>
  <c r="R265" i="6"/>
  <c r="X265" i="6" s="1"/>
  <c r="AN264" i="6"/>
  <c r="AF264" i="6"/>
  <c r="X264" i="6"/>
  <c r="AN263" i="6"/>
  <c r="AF263" i="6"/>
  <c r="X263" i="6"/>
  <c r="AN262" i="6"/>
  <c r="AO262" i="6" s="1"/>
  <c r="AF262" i="6"/>
  <c r="X262" i="6"/>
  <c r="AN261" i="6"/>
  <c r="AF261" i="6"/>
  <c r="X261" i="6"/>
  <c r="AN260" i="6"/>
  <c r="AF260" i="6"/>
  <c r="R260" i="6"/>
  <c r="X260" i="6" s="1"/>
  <c r="AN259" i="6"/>
  <c r="AF259" i="6"/>
  <c r="X259" i="6"/>
  <c r="AN258" i="6"/>
  <c r="AF258" i="6"/>
  <c r="R258" i="6"/>
  <c r="X258" i="6" s="1"/>
  <c r="AN257" i="6"/>
  <c r="AF257" i="6"/>
  <c r="X257" i="6"/>
  <c r="AN256" i="6"/>
  <c r="AF256" i="6"/>
  <c r="X256" i="6"/>
  <c r="AN255" i="6"/>
  <c r="AF255" i="6"/>
  <c r="X255" i="6"/>
  <c r="AN254" i="6"/>
  <c r="AF254" i="6"/>
  <c r="X254" i="6"/>
  <c r="AN253" i="6"/>
  <c r="AF253" i="6"/>
  <c r="X253" i="6"/>
  <c r="R253" i="6"/>
  <c r="AN252" i="6"/>
  <c r="AF252" i="6"/>
  <c r="X252" i="6"/>
  <c r="AN251" i="6"/>
  <c r="AF251" i="6"/>
  <c r="X251" i="6"/>
  <c r="AN250" i="6"/>
  <c r="AF250" i="6"/>
  <c r="X250" i="6"/>
  <c r="AN249" i="6"/>
  <c r="AF249" i="6"/>
  <c r="X249" i="6"/>
  <c r="AN248" i="6"/>
  <c r="AF248" i="6"/>
  <c r="X248" i="6"/>
  <c r="AN247" i="6"/>
  <c r="AF247" i="6"/>
  <c r="X247" i="6"/>
  <c r="AN246" i="6"/>
  <c r="AF246" i="6"/>
  <c r="X246" i="6"/>
  <c r="AN245" i="6"/>
  <c r="AF245" i="6"/>
  <c r="R245" i="6"/>
  <c r="X245" i="6" s="1"/>
  <c r="AN244" i="6"/>
  <c r="AF244" i="6"/>
  <c r="X244" i="6"/>
  <c r="AN243" i="6"/>
  <c r="AF243" i="6"/>
  <c r="X243" i="6"/>
  <c r="AN242" i="6"/>
  <c r="AF242" i="6"/>
  <c r="X242" i="6"/>
  <c r="AN241" i="6"/>
  <c r="AF241" i="6"/>
  <c r="X241" i="6"/>
  <c r="AN240" i="6"/>
  <c r="AF240" i="6"/>
  <c r="X240" i="6"/>
  <c r="AN239" i="6"/>
  <c r="AF239" i="6"/>
  <c r="AN238" i="6"/>
  <c r="AF238" i="6"/>
  <c r="X238" i="6"/>
  <c r="AN237" i="6"/>
  <c r="AF237" i="6"/>
  <c r="X237" i="6"/>
  <c r="AN236" i="6"/>
  <c r="AF236" i="6"/>
  <c r="X236" i="6"/>
  <c r="AN235" i="6"/>
  <c r="AF235" i="6"/>
  <c r="X235" i="6"/>
  <c r="AN234" i="6"/>
  <c r="AF234" i="6"/>
  <c r="X234" i="6"/>
  <c r="AN233" i="6"/>
  <c r="AF233" i="6"/>
  <c r="X233" i="6"/>
  <c r="AN232" i="6"/>
  <c r="AF232" i="6"/>
  <c r="X232" i="6"/>
  <c r="AN231" i="6"/>
  <c r="AF231" i="6"/>
  <c r="X231" i="6"/>
  <c r="AN230" i="6"/>
  <c r="AF230" i="6"/>
  <c r="X230" i="6"/>
  <c r="AN229" i="6"/>
  <c r="AF229" i="6"/>
  <c r="X229" i="6"/>
  <c r="AN228" i="6"/>
  <c r="AF228" i="6"/>
  <c r="X228" i="6"/>
  <c r="AN227" i="6"/>
  <c r="AF227" i="6"/>
  <c r="X227" i="6"/>
  <c r="AN226" i="6"/>
  <c r="AF226" i="6"/>
  <c r="X226" i="6"/>
  <c r="AN225" i="6"/>
  <c r="AF225" i="6"/>
  <c r="X225" i="6"/>
  <c r="AN224" i="6"/>
  <c r="AF224" i="6"/>
  <c r="X224" i="6"/>
  <c r="AN223" i="6"/>
  <c r="AF223" i="6"/>
  <c r="X223" i="6"/>
  <c r="AN222" i="6"/>
  <c r="AF222" i="6"/>
  <c r="X222" i="6"/>
  <c r="AN221" i="6"/>
  <c r="AF221" i="6"/>
  <c r="X221" i="6"/>
  <c r="AN220" i="6"/>
  <c r="AF220" i="6"/>
  <c r="X220" i="6"/>
  <c r="AN219" i="6"/>
  <c r="AF219" i="6"/>
  <c r="X219" i="6"/>
  <c r="AN218" i="6"/>
  <c r="AF218" i="6"/>
  <c r="X218" i="6"/>
  <c r="AN217" i="6"/>
  <c r="AF217" i="6"/>
  <c r="X217" i="6"/>
  <c r="AN216" i="6"/>
  <c r="AF216" i="6"/>
  <c r="X216" i="6"/>
  <c r="AN215" i="6"/>
  <c r="AF215" i="6"/>
  <c r="X215" i="6"/>
  <c r="AN214" i="6"/>
  <c r="AF214" i="6"/>
  <c r="X214" i="6"/>
  <c r="AN213" i="6"/>
  <c r="AF213" i="6"/>
  <c r="X213" i="6"/>
  <c r="AN212" i="6"/>
  <c r="AF212" i="6"/>
  <c r="X212" i="6"/>
  <c r="AN211" i="6"/>
  <c r="AF211" i="6"/>
  <c r="X211" i="6"/>
  <c r="AN210" i="6"/>
  <c r="AF210" i="6"/>
  <c r="X210" i="6"/>
  <c r="AN209" i="6"/>
  <c r="AF209" i="6"/>
  <c r="X209" i="6"/>
  <c r="AN208" i="6"/>
  <c r="AF208" i="6"/>
  <c r="X208" i="6"/>
  <c r="AN207" i="6"/>
  <c r="AF207" i="6"/>
  <c r="X207" i="6"/>
  <c r="AN206" i="6"/>
  <c r="AF206" i="6"/>
  <c r="X206" i="6"/>
  <c r="AN205" i="6"/>
  <c r="AF205" i="6"/>
  <c r="X205" i="6"/>
  <c r="AN204" i="6"/>
  <c r="AF204" i="6"/>
  <c r="X204" i="6"/>
  <c r="AN203" i="6"/>
  <c r="AF203" i="6"/>
  <c r="X203" i="6"/>
  <c r="AN202" i="6"/>
  <c r="AF202" i="6"/>
  <c r="X202" i="6"/>
  <c r="AN201" i="6"/>
  <c r="AF201" i="6"/>
  <c r="X201" i="6"/>
  <c r="AN200" i="6"/>
  <c r="AF200" i="6"/>
  <c r="X200" i="6"/>
  <c r="AN199" i="6"/>
  <c r="AF199" i="6"/>
  <c r="X199" i="6"/>
  <c r="AN198" i="6"/>
  <c r="AF198" i="6"/>
  <c r="X198" i="6"/>
  <c r="AN197" i="6"/>
  <c r="AF197" i="6"/>
  <c r="X197" i="6"/>
  <c r="AN196" i="6"/>
  <c r="AF196" i="6"/>
  <c r="X196" i="6"/>
  <c r="AN195" i="6"/>
  <c r="AF195" i="6"/>
  <c r="X195" i="6"/>
  <c r="AN194" i="6"/>
  <c r="AF194" i="6"/>
  <c r="X194" i="6"/>
  <c r="AN193" i="6"/>
  <c r="AF193" i="6"/>
  <c r="X193" i="6"/>
  <c r="AN192" i="6"/>
  <c r="AF192" i="6"/>
  <c r="X192" i="6"/>
  <c r="AN191" i="6"/>
  <c r="AO191" i="6" s="1"/>
  <c r="AF191" i="6"/>
  <c r="X191" i="6"/>
  <c r="AN190" i="6"/>
  <c r="AO190" i="6" s="1"/>
  <c r="AF190" i="6"/>
  <c r="X190" i="6"/>
  <c r="AN189" i="6"/>
  <c r="AF189" i="6"/>
  <c r="X189" i="6"/>
  <c r="AN188" i="6"/>
  <c r="AF188" i="6"/>
  <c r="X188" i="6"/>
  <c r="AN187" i="6"/>
  <c r="AO187" i="6" s="1"/>
  <c r="AF187" i="6"/>
  <c r="X187" i="6"/>
  <c r="AN186" i="6"/>
  <c r="AO186" i="6" s="1"/>
  <c r="AF186" i="6"/>
  <c r="X186" i="6"/>
  <c r="AN185" i="6"/>
  <c r="AF185" i="6"/>
  <c r="X185" i="6"/>
  <c r="AN184" i="6"/>
  <c r="AF184" i="6"/>
  <c r="X184" i="6"/>
  <c r="AN183" i="6"/>
  <c r="AO183" i="6" s="1"/>
  <c r="AF183" i="6"/>
  <c r="X183" i="6"/>
  <c r="AN182" i="6"/>
  <c r="AO182" i="6" s="1"/>
  <c r="AF182" i="6"/>
  <c r="X182" i="6"/>
  <c r="AN181" i="6"/>
  <c r="AF181" i="6"/>
  <c r="X181" i="6"/>
  <c r="AN180" i="6"/>
  <c r="AF180" i="6"/>
  <c r="X180" i="6"/>
  <c r="AN179" i="6"/>
  <c r="AO179" i="6" s="1"/>
  <c r="AF179" i="6"/>
  <c r="X179" i="6"/>
  <c r="AN178" i="6"/>
  <c r="AO178" i="6" s="1"/>
  <c r="AF178" i="6"/>
  <c r="X178" i="6"/>
  <c r="AN177" i="6"/>
  <c r="AF177" i="6"/>
  <c r="X177" i="6"/>
  <c r="AN176" i="6"/>
  <c r="AF176" i="6"/>
  <c r="X176" i="6"/>
  <c r="AN175" i="6"/>
  <c r="AO175" i="6" s="1"/>
  <c r="AF175" i="6"/>
  <c r="X175" i="6"/>
  <c r="AN174" i="6"/>
  <c r="AO174" i="6" s="1"/>
  <c r="AF174" i="6"/>
  <c r="X174" i="6"/>
  <c r="AN173" i="6"/>
  <c r="AF173" i="6"/>
  <c r="X173" i="6"/>
  <c r="AN172" i="6"/>
  <c r="AF172" i="6"/>
  <c r="X172" i="6"/>
  <c r="AN171" i="6"/>
  <c r="AO171" i="6" s="1"/>
  <c r="AF171" i="6"/>
  <c r="X171" i="6"/>
  <c r="AN170" i="6"/>
  <c r="AO170" i="6" s="1"/>
  <c r="AF170" i="6"/>
  <c r="X170" i="6"/>
  <c r="AN169" i="6"/>
  <c r="AF169" i="6"/>
  <c r="X169" i="6"/>
  <c r="AN168" i="6"/>
  <c r="AF168" i="6"/>
  <c r="X168" i="6"/>
  <c r="AN167" i="6"/>
  <c r="AO167" i="6" s="1"/>
  <c r="AF167" i="6"/>
  <c r="X167" i="6"/>
  <c r="AN166" i="6"/>
  <c r="AO166" i="6" s="1"/>
  <c r="AF166" i="6"/>
  <c r="X166" i="6"/>
  <c r="AN165" i="6"/>
  <c r="AF165" i="6"/>
  <c r="X165" i="6"/>
  <c r="AN164" i="6"/>
  <c r="AF164" i="6"/>
  <c r="X164" i="6"/>
  <c r="AN163" i="6"/>
  <c r="AO163" i="6" s="1"/>
  <c r="AF163" i="6"/>
  <c r="X163" i="6"/>
  <c r="AN162" i="6"/>
  <c r="AO162" i="6" s="1"/>
  <c r="AF162" i="6"/>
  <c r="X162" i="6"/>
  <c r="AN161" i="6"/>
  <c r="AF161" i="6"/>
  <c r="X161" i="6"/>
  <c r="AN160" i="6"/>
  <c r="AF160" i="6"/>
  <c r="X160" i="6"/>
  <c r="AN159" i="6"/>
  <c r="AO159" i="6" s="1"/>
  <c r="AF159" i="6"/>
  <c r="X159" i="6"/>
  <c r="AN158" i="6"/>
  <c r="AO158" i="6" s="1"/>
  <c r="AF158" i="6"/>
  <c r="X158" i="6"/>
  <c r="AN157" i="6"/>
  <c r="AF157" i="6"/>
  <c r="X157" i="6"/>
  <c r="AN156" i="6"/>
  <c r="AF156" i="6"/>
  <c r="X156" i="6"/>
  <c r="AN155" i="6"/>
  <c r="AO155" i="6" s="1"/>
  <c r="AF155" i="6"/>
  <c r="X155" i="6"/>
  <c r="AN154" i="6"/>
  <c r="AO154" i="6" s="1"/>
  <c r="AF154" i="6"/>
  <c r="X154" i="6"/>
  <c r="AN153" i="6"/>
  <c r="AF153" i="6"/>
  <c r="X153" i="6"/>
  <c r="AN152" i="6"/>
  <c r="AF152" i="6"/>
  <c r="X152" i="6"/>
  <c r="AN151" i="6"/>
  <c r="AF151" i="6"/>
  <c r="X151" i="6"/>
  <c r="AN150" i="6"/>
  <c r="AO150" i="6" s="1"/>
  <c r="AF150" i="6"/>
  <c r="X150" i="6"/>
  <c r="AN149" i="6"/>
  <c r="AF149" i="6"/>
  <c r="X149" i="6"/>
  <c r="AN148" i="6"/>
  <c r="AF148" i="6"/>
  <c r="X148" i="6"/>
  <c r="AN147" i="6"/>
  <c r="AF147" i="6"/>
  <c r="X147" i="6"/>
  <c r="AN146" i="6"/>
  <c r="AO146" i="6" s="1"/>
  <c r="AF146" i="6"/>
  <c r="X146" i="6"/>
  <c r="AN145" i="6"/>
  <c r="AF145" i="6"/>
  <c r="X145" i="6"/>
  <c r="AN144" i="6"/>
  <c r="AF144" i="6"/>
  <c r="X144" i="6"/>
  <c r="AN143" i="6"/>
  <c r="AF143" i="6"/>
  <c r="X143" i="6"/>
  <c r="AN142" i="6"/>
  <c r="AO142" i="6" s="1"/>
  <c r="AF142" i="6"/>
  <c r="X142" i="6"/>
  <c r="AN141" i="6"/>
  <c r="AF141" i="6"/>
  <c r="X141" i="6"/>
  <c r="AN140" i="6"/>
  <c r="AF140" i="6"/>
  <c r="X140" i="6"/>
  <c r="AN139" i="6"/>
  <c r="AF139" i="6"/>
  <c r="X139" i="6"/>
  <c r="AN138" i="6"/>
  <c r="AO138" i="6" s="1"/>
  <c r="AF138" i="6"/>
  <c r="X138" i="6"/>
  <c r="AN137" i="6"/>
  <c r="AF137" i="6"/>
  <c r="X137" i="6"/>
  <c r="AN136" i="6"/>
  <c r="AF136" i="6"/>
  <c r="X136" i="6"/>
  <c r="AN135" i="6"/>
  <c r="AF135" i="6"/>
  <c r="X135" i="6"/>
  <c r="AN134" i="6"/>
  <c r="AO134" i="6" s="1"/>
  <c r="AF134" i="6"/>
  <c r="X134" i="6"/>
  <c r="AN133" i="6"/>
  <c r="AF133" i="6"/>
  <c r="X133" i="6"/>
  <c r="AN132" i="6"/>
  <c r="AF132" i="6"/>
  <c r="X132" i="6"/>
  <c r="AN131" i="6"/>
  <c r="AF131" i="6"/>
  <c r="X131" i="6"/>
  <c r="AN130" i="6"/>
  <c r="AO130" i="6" s="1"/>
  <c r="AF130" i="6"/>
  <c r="X130" i="6"/>
  <c r="AN129" i="6"/>
  <c r="AF129" i="6"/>
  <c r="X129" i="6"/>
  <c r="AN128" i="6"/>
  <c r="AF128" i="6"/>
  <c r="X128" i="6"/>
  <c r="AN127" i="6"/>
  <c r="AF127" i="6"/>
  <c r="X127" i="6"/>
  <c r="AN126" i="6"/>
  <c r="AO126" i="6" s="1"/>
  <c r="AF126" i="6"/>
  <c r="X126" i="6"/>
  <c r="AN125" i="6"/>
  <c r="AF125" i="6"/>
  <c r="X125" i="6"/>
  <c r="AN124" i="6"/>
  <c r="AF124" i="6"/>
  <c r="X124" i="6"/>
  <c r="AN123" i="6"/>
  <c r="AF123" i="6"/>
  <c r="X123" i="6"/>
  <c r="AN122" i="6"/>
  <c r="AO122" i="6" s="1"/>
  <c r="AF122" i="6"/>
  <c r="X122" i="6"/>
  <c r="AN121" i="6"/>
  <c r="AF121" i="6"/>
  <c r="X121" i="6"/>
  <c r="AN120" i="6"/>
  <c r="AF120" i="6"/>
  <c r="X120" i="6"/>
  <c r="AN119" i="6"/>
  <c r="AF119" i="6"/>
  <c r="X119" i="6"/>
  <c r="AN118" i="6"/>
  <c r="AO118" i="6" s="1"/>
  <c r="AF118" i="6"/>
  <c r="X118" i="6"/>
  <c r="AN117" i="6"/>
  <c r="AF117" i="6"/>
  <c r="X117" i="6"/>
  <c r="AN116" i="6"/>
  <c r="AF116" i="6"/>
  <c r="X116" i="6"/>
  <c r="AN115" i="6"/>
  <c r="AF115" i="6"/>
  <c r="X115" i="6"/>
  <c r="AN114" i="6"/>
  <c r="AO114" i="6" s="1"/>
  <c r="AF114" i="6"/>
  <c r="X114" i="6"/>
  <c r="AN113" i="6"/>
  <c r="AF113" i="6"/>
  <c r="X113" i="6"/>
  <c r="AN112" i="6"/>
  <c r="AF112" i="6"/>
  <c r="X112" i="6"/>
  <c r="AN111" i="6"/>
  <c r="AF111" i="6"/>
  <c r="X111" i="6"/>
  <c r="AN110" i="6"/>
  <c r="AO110" i="6" s="1"/>
  <c r="AF110" i="6"/>
  <c r="X110" i="6"/>
  <c r="AN109" i="6"/>
  <c r="AF109" i="6"/>
  <c r="X109" i="6"/>
  <c r="AN108" i="6"/>
  <c r="AF108" i="6"/>
  <c r="X108" i="6"/>
  <c r="AN107" i="6"/>
  <c r="AF107" i="6"/>
  <c r="X107" i="6"/>
  <c r="AN106" i="6"/>
  <c r="AO106" i="6" s="1"/>
  <c r="AF106" i="6"/>
  <c r="X106" i="6"/>
  <c r="AN105" i="6"/>
  <c r="AF105" i="6"/>
  <c r="X105" i="6"/>
  <c r="AN104" i="6"/>
  <c r="AF104" i="6"/>
  <c r="X104" i="6"/>
  <c r="AN103" i="6"/>
  <c r="AF103" i="6"/>
  <c r="X103" i="6"/>
  <c r="AN102" i="6"/>
  <c r="AO102" i="6" s="1"/>
  <c r="AF102" i="6"/>
  <c r="X102" i="6"/>
  <c r="AN101" i="6"/>
  <c r="AF101" i="6"/>
  <c r="X101" i="6"/>
  <c r="AN100" i="6"/>
  <c r="AF100" i="6"/>
  <c r="X100" i="6"/>
  <c r="AN99" i="6"/>
  <c r="AF99" i="6"/>
  <c r="X99" i="6"/>
  <c r="AN98" i="6"/>
  <c r="AO98" i="6" s="1"/>
  <c r="AF98" i="6"/>
  <c r="X98" i="6"/>
  <c r="AN97" i="6"/>
  <c r="AF97" i="6"/>
  <c r="X97" i="6"/>
  <c r="AN96" i="6"/>
  <c r="AF96" i="6"/>
  <c r="X96" i="6"/>
  <c r="AN95" i="6"/>
  <c r="AF95" i="6"/>
  <c r="X95" i="6"/>
  <c r="AN94" i="6"/>
  <c r="AO94" i="6" s="1"/>
  <c r="AF94" i="6"/>
  <c r="X94" i="6"/>
  <c r="AN93" i="6"/>
  <c r="AF93" i="6"/>
  <c r="X93" i="6"/>
  <c r="AN92" i="6"/>
  <c r="AF92" i="6"/>
  <c r="X92" i="6"/>
  <c r="AN91" i="6"/>
  <c r="AF91" i="6"/>
  <c r="X91" i="6"/>
  <c r="AN90" i="6"/>
  <c r="AO90" i="6" s="1"/>
  <c r="AF90" i="6"/>
  <c r="X90" i="6"/>
  <c r="AN89" i="6"/>
  <c r="AF89" i="6"/>
  <c r="X89" i="6"/>
  <c r="AN88" i="6"/>
  <c r="AF88" i="6"/>
  <c r="X88" i="6"/>
  <c r="AN87" i="6"/>
  <c r="AF87" i="6"/>
  <c r="X87" i="6"/>
  <c r="AN86" i="6"/>
  <c r="AO86" i="6" s="1"/>
  <c r="AF86" i="6"/>
  <c r="X86" i="6"/>
  <c r="AN85" i="6"/>
  <c r="AF85" i="6"/>
  <c r="X85" i="6"/>
  <c r="AN84" i="6"/>
  <c r="AF84" i="6"/>
  <c r="X84" i="6"/>
  <c r="AN83" i="6"/>
  <c r="AF83" i="6"/>
  <c r="X83" i="6"/>
  <c r="AN82" i="6"/>
  <c r="AO82" i="6" s="1"/>
  <c r="AF82" i="6"/>
  <c r="X82" i="6"/>
  <c r="AN81" i="6"/>
  <c r="AF81" i="6"/>
  <c r="X81" i="6"/>
  <c r="AN80" i="6"/>
  <c r="AF80" i="6"/>
  <c r="X80" i="6"/>
  <c r="AN79" i="6"/>
  <c r="AF79" i="6"/>
  <c r="X79" i="6"/>
  <c r="AN78" i="6"/>
  <c r="AO78" i="6" s="1"/>
  <c r="AF78" i="6"/>
  <c r="X78" i="6"/>
  <c r="AN77" i="6"/>
  <c r="AF77" i="6"/>
  <c r="X77" i="6"/>
  <c r="AN76" i="6"/>
  <c r="AF76" i="6"/>
  <c r="X76" i="6"/>
  <c r="AN75" i="6"/>
  <c r="AF75" i="6"/>
  <c r="X75" i="6"/>
  <c r="AN74" i="6"/>
  <c r="AO74" i="6" s="1"/>
  <c r="AF74" i="6"/>
  <c r="X74" i="6"/>
  <c r="AN73" i="6"/>
  <c r="AF73" i="6"/>
  <c r="X73" i="6"/>
  <c r="AN72" i="6"/>
  <c r="AF72" i="6"/>
  <c r="X72" i="6"/>
  <c r="AN71" i="6"/>
  <c r="AF71" i="6"/>
  <c r="X71" i="6"/>
  <c r="AN70" i="6"/>
  <c r="AO70" i="6" s="1"/>
  <c r="AF70" i="6"/>
  <c r="X70" i="6"/>
  <c r="AN69" i="6"/>
  <c r="AF69" i="6"/>
  <c r="X69" i="6"/>
  <c r="AN68" i="6"/>
  <c r="AF68" i="6"/>
  <c r="X68" i="6"/>
  <c r="AN67" i="6"/>
  <c r="AF67" i="6"/>
  <c r="X67" i="6"/>
  <c r="AN66" i="6"/>
  <c r="AO66" i="6" s="1"/>
  <c r="AF66" i="6"/>
  <c r="X66" i="6"/>
  <c r="AN65" i="6"/>
  <c r="AF65" i="6"/>
  <c r="X65" i="6"/>
  <c r="AN64" i="6"/>
  <c r="AF64" i="6"/>
  <c r="X64" i="6"/>
  <c r="AN63" i="6"/>
  <c r="AF63" i="6"/>
  <c r="X63" i="6"/>
  <c r="AN62" i="6"/>
  <c r="AO62" i="6" s="1"/>
  <c r="AF62" i="6"/>
  <c r="X62" i="6"/>
  <c r="AN61" i="6"/>
  <c r="AF61" i="6"/>
  <c r="X61" i="6"/>
  <c r="AN60" i="6"/>
  <c r="AF60" i="6"/>
  <c r="X60" i="6"/>
  <c r="AN59" i="6"/>
  <c r="AF59" i="6"/>
  <c r="X59" i="6"/>
  <c r="AN58" i="6"/>
  <c r="AO58" i="6" s="1"/>
  <c r="AF58" i="6"/>
  <c r="X58" i="6"/>
  <c r="AN57" i="6"/>
  <c r="AF57" i="6"/>
  <c r="X57" i="6"/>
  <c r="AN56" i="6"/>
  <c r="AF56" i="6"/>
  <c r="X56" i="6"/>
  <c r="AN55" i="6"/>
  <c r="AF55" i="6"/>
  <c r="X55" i="6"/>
  <c r="AN54" i="6"/>
  <c r="AO54" i="6" s="1"/>
  <c r="AF54" i="6"/>
  <c r="X54" i="6"/>
  <c r="AN53" i="6"/>
  <c r="AF53" i="6"/>
  <c r="X53" i="6"/>
  <c r="AN52" i="6"/>
  <c r="AF52" i="6"/>
  <c r="X52" i="6"/>
  <c r="AN51" i="6"/>
  <c r="AF51" i="6"/>
  <c r="X51" i="6"/>
  <c r="AN50" i="6"/>
  <c r="AO50" i="6" s="1"/>
  <c r="AF50" i="6"/>
  <c r="X50" i="6"/>
  <c r="AN49" i="6"/>
  <c r="AF49" i="6"/>
  <c r="X49" i="6"/>
  <c r="AN48" i="6"/>
  <c r="AF48" i="6"/>
  <c r="X48" i="6"/>
  <c r="AN47" i="6"/>
  <c r="AF47" i="6"/>
  <c r="X47" i="6"/>
  <c r="AN46" i="6"/>
  <c r="AO46" i="6" s="1"/>
  <c r="AF46" i="6"/>
  <c r="X46" i="6"/>
  <c r="AN45" i="6"/>
  <c r="AF45" i="6"/>
  <c r="X45" i="6"/>
  <c r="AN44" i="6"/>
  <c r="AF44" i="6"/>
  <c r="X44" i="6"/>
  <c r="AN43" i="6"/>
  <c r="AF43" i="6"/>
  <c r="X43" i="6"/>
  <c r="AN42" i="6"/>
  <c r="AO42" i="6" s="1"/>
  <c r="AF42" i="6"/>
  <c r="X42" i="6"/>
  <c r="AN41" i="6"/>
  <c r="AF41" i="6"/>
  <c r="X41" i="6"/>
  <c r="AN40" i="6"/>
  <c r="AF40" i="6"/>
  <c r="X40" i="6"/>
  <c r="AN39" i="6"/>
  <c r="AF39" i="6"/>
  <c r="X39" i="6"/>
  <c r="AN38" i="6"/>
  <c r="AO38" i="6" s="1"/>
  <c r="AF38" i="6"/>
  <c r="X38" i="6"/>
  <c r="AN37" i="6"/>
  <c r="AF37" i="6"/>
  <c r="X37" i="6"/>
  <c r="AN36" i="6"/>
  <c r="AF36" i="6"/>
  <c r="X36" i="6"/>
  <c r="AN35" i="6"/>
  <c r="AF35" i="6"/>
  <c r="X35" i="6"/>
  <c r="AN34" i="6"/>
  <c r="AO34" i="6" s="1"/>
  <c r="AF34" i="6"/>
  <c r="X34" i="6"/>
  <c r="AN33" i="6"/>
  <c r="AF33" i="6"/>
  <c r="X33" i="6"/>
  <c r="AN32" i="6"/>
  <c r="AF32" i="6"/>
  <c r="X32" i="6"/>
  <c r="AN31" i="6"/>
  <c r="AF31" i="6"/>
  <c r="X31" i="6"/>
  <c r="AN30" i="6"/>
  <c r="AO30" i="6" s="1"/>
  <c r="AF30" i="6"/>
  <c r="X30" i="6"/>
  <c r="AN29" i="6"/>
  <c r="AF29" i="6"/>
  <c r="X29" i="6"/>
  <c r="AN28" i="6"/>
  <c r="AF28" i="6"/>
  <c r="X28" i="6"/>
  <c r="AN27" i="6"/>
  <c r="AF27" i="6"/>
  <c r="X27" i="6"/>
  <c r="AN26" i="6"/>
  <c r="AO26" i="6" s="1"/>
  <c r="AF26" i="6"/>
  <c r="X26" i="6"/>
  <c r="AN25" i="6"/>
  <c r="AF25" i="6"/>
  <c r="X25" i="6"/>
  <c r="AN24" i="6"/>
  <c r="AF24" i="6"/>
  <c r="X24" i="6"/>
  <c r="AN23" i="6"/>
  <c r="AF23" i="6"/>
  <c r="X23" i="6"/>
  <c r="AN22" i="6"/>
  <c r="AO22" i="6" s="1"/>
  <c r="AF22" i="6"/>
  <c r="X22" i="6"/>
  <c r="AN21" i="6"/>
  <c r="AF21" i="6"/>
  <c r="X21" i="6"/>
  <c r="AN20" i="6"/>
  <c r="AF20" i="6"/>
  <c r="X20" i="6"/>
  <c r="AN19" i="6"/>
  <c r="AF19" i="6"/>
  <c r="X19" i="6"/>
  <c r="AN18" i="6"/>
  <c r="AO18" i="6" s="1"/>
  <c r="AF18" i="6"/>
  <c r="X18" i="6"/>
  <c r="AN17" i="6"/>
  <c r="AF17" i="6"/>
  <c r="X17" i="6"/>
  <c r="AN16" i="6"/>
  <c r="AF16" i="6"/>
  <c r="X16" i="6"/>
  <c r="AN15" i="6"/>
  <c r="AF15" i="6"/>
  <c r="X15" i="6"/>
  <c r="AN14" i="6"/>
  <c r="AO14" i="6" s="1"/>
  <c r="AF14" i="6"/>
  <c r="X14" i="6"/>
  <c r="AN13" i="6"/>
  <c r="AF13" i="6"/>
  <c r="X13" i="6"/>
  <c r="AN12" i="6"/>
  <c r="AF12" i="6"/>
  <c r="X12" i="6"/>
  <c r="AN11" i="6"/>
  <c r="AF11" i="6"/>
  <c r="X11" i="6"/>
  <c r="AN10" i="6"/>
  <c r="AO10" i="6" s="1"/>
  <c r="AF10" i="6"/>
  <c r="X10" i="6"/>
  <c r="AN9" i="6"/>
  <c r="AF9" i="6"/>
  <c r="X9" i="6"/>
  <c r="AN8" i="6"/>
  <c r="AF8" i="6"/>
  <c r="X8" i="6"/>
  <c r="AN7" i="6"/>
  <c r="AF7" i="6"/>
  <c r="X7" i="6"/>
  <c r="AN6" i="6"/>
  <c r="AO6" i="6" s="1"/>
  <c r="AF6" i="6"/>
  <c r="X6" i="6"/>
  <c r="AN5" i="6"/>
  <c r="AF5" i="6"/>
  <c r="X5" i="6"/>
  <c r="AN4" i="6"/>
  <c r="AF4" i="6"/>
  <c r="X4" i="6"/>
  <c r="H46" i="9" l="1"/>
  <c r="AO5" i="6"/>
  <c r="AO9" i="6"/>
  <c r="AO13" i="6"/>
  <c r="AO17" i="6"/>
  <c r="AO21" i="6"/>
  <c r="AO25" i="6"/>
  <c r="AO29" i="6"/>
  <c r="AO33" i="6"/>
  <c r="AO37" i="6"/>
  <c r="AO41" i="6"/>
  <c r="AO45" i="6"/>
  <c r="AO49" i="6"/>
  <c r="AO53" i="6"/>
  <c r="AO57" i="6"/>
  <c r="AO61" i="6"/>
  <c r="AO65" i="6"/>
  <c r="AO69" i="6"/>
  <c r="AO73" i="6"/>
  <c r="AO77" i="6"/>
  <c r="AO81" i="6"/>
  <c r="AO85" i="6"/>
  <c r="AO89" i="6"/>
  <c r="AO93" i="6"/>
  <c r="AO97" i="6"/>
  <c r="AO101" i="6"/>
  <c r="AO105" i="6"/>
  <c r="AO109" i="6"/>
  <c r="AO113" i="6"/>
  <c r="AO117" i="6"/>
  <c r="AO121" i="6"/>
  <c r="AO125" i="6"/>
  <c r="AO129" i="6"/>
  <c r="AO133" i="6"/>
  <c r="AO137" i="6"/>
  <c r="AO141" i="6"/>
  <c r="AO145" i="6"/>
  <c r="AO149" i="6"/>
  <c r="AO4" i="6"/>
  <c r="AO8" i="6"/>
  <c r="AO12" i="6"/>
  <c r="AO16" i="6"/>
  <c r="AO20" i="6"/>
  <c r="AO24" i="6"/>
  <c r="AO28" i="6"/>
  <c r="AO32" i="6"/>
  <c r="AO36" i="6"/>
  <c r="AO7" i="6"/>
  <c r="AO11" i="6"/>
  <c r="AO15" i="6"/>
  <c r="AO19" i="6"/>
  <c r="AO23" i="6"/>
  <c r="AO27" i="6"/>
  <c r="AO31" i="6"/>
  <c r="AO35" i="6"/>
  <c r="AO39" i="6"/>
  <c r="AO43" i="6"/>
  <c r="AO47" i="6"/>
  <c r="AO51" i="6"/>
  <c r="AO55" i="6"/>
  <c r="AO59" i="6"/>
  <c r="AO63" i="6"/>
  <c r="AO67" i="6"/>
  <c r="AO71" i="6"/>
  <c r="AO75" i="6"/>
  <c r="AO79" i="6"/>
  <c r="AO83" i="6"/>
  <c r="AO87" i="6"/>
  <c r="AO91" i="6"/>
  <c r="AO95" i="6"/>
  <c r="AO99" i="6"/>
  <c r="AO103" i="6"/>
  <c r="AO107" i="6"/>
  <c r="AO111" i="6"/>
  <c r="AO115" i="6"/>
  <c r="AO119" i="6"/>
  <c r="AO123" i="6"/>
  <c r="AO127" i="6"/>
  <c r="AO131" i="6"/>
  <c r="AO135" i="6"/>
  <c r="AO139" i="6"/>
  <c r="AO143" i="6"/>
  <c r="AO147" i="6"/>
  <c r="AO151" i="6"/>
  <c r="AO153" i="6"/>
  <c r="AO157" i="6"/>
  <c r="AO161" i="6"/>
  <c r="AO165" i="6"/>
  <c r="AO169" i="6"/>
  <c r="AO173" i="6"/>
  <c r="AO177" i="6"/>
  <c r="AO181" i="6"/>
  <c r="AO185" i="6"/>
  <c r="AO189" i="6"/>
  <c r="AO240" i="6"/>
  <c r="AO244" i="6"/>
  <c r="AO40" i="6"/>
  <c r="AO44" i="6"/>
  <c r="AO48" i="6"/>
  <c r="AO52" i="6"/>
  <c r="AO56" i="6"/>
  <c r="AO60" i="6"/>
  <c r="AO64" i="6"/>
  <c r="AO68" i="6"/>
  <c r="AO72" i="6"/>
  <c r="AO76" i="6"/>
  <c r="AO80" i="6"/>
  <c r="AO84" i="6"/>
  <c r="AO88" i="6"/>
  <c r="AO92" i="6"/>
  <c r="AO96" i="6"/>
  <c r="AO100" i="6"/>
  <c r="AO104" i="6"/>
  <c r="AO108" i="6"/>
  <c r="AO112" i="6"/>
  <c r="AO116" i="6"/>
  <c r="AO120" i="6"/>
  <c r="AO124" i="6"/>
  <c r="AO128" i="6"/>
  <c r="AO132" i="6"/>
  <c r="AO136" i="6"/>
  <c r="AO140" i="6"/>
  <c r="AO144" i="6"/>
  <c r="AO148" i="6"/>
  <c r="AO152" i="6"/>
  <c r="AO156" i="6"/>
  <c r="AO160" i="6"/>
  <c r="AO164" i="6"/>
  <c r="AO168" i="6"/>
  <c r="AO172" i="6"/>
  <c r="AO176" i="6"/>
  <c r="AO180" i="6"/>
  <c r="AO184" i="6"/>
  <c r="AO188" i="6"/>
  <c r="AO192" i="6"/>
  <c r="AO258" i="6"/>
  <c r="AO259" i="6"/>
  <c r="AO196" i="6"/>
  <c r="AO200" i="6"/>
  <c r="AO204" i="6"/>
  <c r="AO208" i="6"/>
  <c r="AO212" i="6"/>
  <c r="AO216" i="6"/>
  <c r="AO220" i="6"/>
  <c r="AO224" i="6"/>
  <c r="AO228" i="6"/>
  <c r="AO232" i="6"/>
  <c r="AO236" i="6"/>
  <c r="AO239" i="6"/>
  <c r="AO243" i="6"/>
  <c r="AO261" i="6"/>
  <c r="AO242" i="6"/>
  <c r="AO260" i="6"/>
  <c r="AO264" i="6"/>
  <c r="AO241" i="6"/>
  <c r="AO245" i="6"/>
  <c r="AO249" i="6"/>
  <c r="AO254" i="6"/>
  <c r="AO263" i="6"/>
  <c r="AO203" i="6"/>
  <c r="AO219" i="6"/>
  <c r="AO223" i="6"/>
  <c r="AO227" i="6"/>
  <c r="AO235" i="6"/>
  <c r="AO252" i="6"/>
  <c r="AO257" i="6"/>
  <c r="AO265" i="6"/>
  <c r="AO269" i="6"/>
  <c r="AO273" i="6"/>
  <c r="AO277" i="6"/>
  <c r="AO281" i="6"/>
  <c r="AO285" i="6"/>
  <c r="AO194" i="6"/>
  <c r="AO198" i="6"/>
  <c r="AO202" i="6"/>
  <c r="AO206" i="6"/>
  <c r="AO210" i="6"/>
  <c r="AO214" i="6"/>
  <c r="AO218" i="6"/>
  <c r="AO222" i="6"/>
  <c r="AO226" i="6"/>
  <c r="AO230" i="6"/>
  <c r="AO234" i="6"/>
  <c r="AO238" i="6"/>
  <c r="AO247" i="6"/>
  <c r="AO251" i="6"/>
  <c r="AO256" i="6"/>
  <c r="AO268" i="6"/>
  <c r="AO272" i="6"/>
  <c r="AO276" i="6"/>
  <c r="AO280" i="6"/>
  <c r="AO284" i="6"/>
  <c r="AO195" i="6"/>
  <c r="AO199" i="6"/>
  <c r="AO207" i="6"/>
  <c r="AO211" i="6"/>
  <c r="AO215" i="6"/>
  <c r="AO231" i="6"/>
  <c r="AO248" i="6"/>
  <c r="AO253" i="6"/>
  <c r="AO193" i="6"/>
  <c r="AO197" i="6"/>
  <c r="AO201" i="6"/>
  <c r="AO205" i="6"/>
  <c r="AO209" i="6"/>
  <c r="AO213" i="6"/>
  <c r="AO217" i="6"/>
  <c r="AO221" i="6"/>
  <c r="AO225" i="6"/>
  <c r="AO229" i="6"/>
  <c r="AO233" i="6"/>
  <c r="AO237" i="6"/>
  <c r="AO246" i="6"/>
  <c r="AO250" i="6"/>
  <c r="AO255" i="6"/>
  <c r="AO267" i="6"/>
  <c r="AO271" i="6"/>
  <c r="AO275" i="6"/>
  <c r="AO279" i="6"/>
  <c r="AO283" i="6"/>
  <c r="AO287" i="6"/>
  <c r="F64" i="4" l="1"/>
  <c r="H53" i="4" l="1"/>
  <c r="H54" i="4"/>
  <c r="H55" i="4"/>
  <c r="H56" i="4"/>
  <c r="H57" i="4"/>
  <c r="H58" i="4"/>
  <c r="H59" i="4"/>
  <c r="H60" i="4"/>
  <c r="H61" i="4"/>
  <c r="H62" i="4"/>
  <c r="H63" i="4"/>
  <c r="H64" i="4"/>
  <c r="H52" i="4"/>
  <c r="H22" i="4"/>
  <c r="H23" i="4"/>
  <c r="H24" i="4"/>
  <c r="H4" i="4" l="1"/>
  <c r="H5" i="4"/>
  <c r="H6" i="4"/>
  <c r="H7" i="4"/>
  <c r="H8" i="4"/>
  <c r="H9" i="4"/>
  <c r="H10" i="4"/>
  <c r="H11" i="4"/>
  <c r="H12" i="4"/>
  <c r="H13" i="4"/>
  <c r="H14" i="4"/>
  <c r="H15" i="4"/>
  <c r="H16" i="4"/>
  <c r="H17" i="4"/>
  <c r="H18" i="4"/>
  <c r="H19" i="4"/>
  <c r="H20" i="4"/>
  <c r="H21" i="4"/>
  <c r="H25" i="4"/>
  <c r="H26" i="4"/>
  <c r="H27" i="4"/>
  <c r="H28" i="4"/>
  <c r="H29" i="4"/>
  <c r="H30" i="4"/>
  <c r="H31" i="4"/>
  <c r="H32" i="4"/>
  <c r="H33" i="4"/>
  <c r="H34" i="4"/>
  <c r="H35" i="4"/>
  <c r="H36" i="4"/>
  <c r="H37" i="4"/>
  <c r="H38" i="4"/>
  <c r="H39" i="4"/>
  <c r="H40" i="4"/>
  <c r="H41" i="4"/>
  <c r="H42" i="4"/>
  <c r="H43" i="4"/>
  <c r="H44" i="4"/>
  <c r="H45" i="4"/>
  <c r="H46" i="4"/>
  <c r="H47" i="4"/>
  <c r="H48" i="4"/>
  <c r="H49" i="4"/>
  <c r="H50" i="4"/>
  <c r="H51" i="4"/>
  <c r="H3" i="4"/>
  <c r="C69" i="4"/>
  <c r="C65" i="4"/>
  <c r="S242" i="2" l="1"/>
  <c r="S283" i="2" l="1"/>
</calcChain>
</file>

<file path=xl/sharedStrings.xml><?xml version="1.0" encoding="utf-8"?>
<sst xmlns="http://schemas.openxmlformats.org/spreadsheetml/2006/main" count="8803" uniqueCount="1359">
  <si>
    <t>SECRETARIA RESPONSABLE</t>
  </si>
  <si>
    <t>CODIGO SECTOR</t>
  </si>
  <si>
    <t>CODIGO PRODUCTO</t>
  </si>
  <si>
    <t>CODIGO PROGRAMA</t>
  </si>
  <si>
    <t>PRODUCTO</t>
  </si>
  <si>
    <t>CODIGO INDICADOR</t>
  </si>
  <si>
    <t>CODIGO BPIN</t>
  </si>
  <si>
    <t>CODIGO DIMENSION</t>
  </si>
  <si>
    <t>DIMENSIÓN</t>
  </si>
  <si>
    <t>NOMBRE SECTOR</t>
  </si>
  <si>
    <t>NOMBRE PROGRAMA</t>
  </si>
  <si>
    <t>INDICADOR</t>
  </si>
  <si>
    <t>UNIDAD DE MEDIDA INDICADOR</t>
  </si>
  <si>
    <t>NOMBRE PROYECTO</t>
  </si>
  <si>
    <t>CODIGO CCPET</t>
  </si>
  <si>
    <t>META PROYECTO 2026</t>
  </si>
  <si>
    <t>META INDICADOR 2025-2027</t>
  </si>
  <si>
    <t>FUENTE DE RECURSOS</t>
  </si>
  <si>
    <t>VALOR ASIGNADO 2026</t>
  </si>
  <si>
    <t>Institucional</t>
  </si>
  <si>
    <t>Gobierno territorial</t>
  </si>
  <si>
    <t xml:space="preserve"> Fortalecimiento a la gestión y dirección de la administración pública territorial</t>
  </si>
  <si>
    <t>Servicio de asistencia técnica</t>
  </si>
  <si>
    <t>Entidades, organismos y dependencias asistidos técnicamente</t>
  </si>
  <si>
    <t>Número</t>
  </si>
  <si>
    <t>Fortalecimiento de procesos e instancias territoriales de planeación CTP en el departamento Putumayo</t>
  </si>
  <si>
    <t>ICLD</t>
  </si>
  <si>
    <t>PLANEACION</t>
  </si>
  <si>
    <t xml:space="preserve"> Fortalecimiento del buen gobierno para el respeto y garantía de los derechos humanos.</t>
  </si>
  <si>
    <t>Servicio de promoción a la participación ciudadana</t>
  </si>
  <si>
    <t>Rendición de cuentas realizadas</t>
  </si>
  <si>
    <t>Fortalecimiento de la capacidad institucional para la evaluación y divulgación de resultados del Plan de Desarrollo Departamental del Putumayo</t>
  </si>
  <si>
    <t>Servicio de Implementación Sistemas de Gestión</t>
  </si>
  <si>
    <t>Sistema de gestión implementados</t>
  </si>
  <si>
    <t>FORTALECIMIENTO DE LA CAPACIDAD INSTITUCIONAL PARA MEJORAR LA GESTIÓN Y DESEMPEÑO DE LA
GOBERNACIÓN DEL PUTUMAYO</t>
  </si>
  <si>
    <t>FORTALECIMIENTO DE CAPACIDADES EN TORNO A HERRAMIENTAS DE PLANEACIÓN Y PROCESO DE GESTIÓN
DE PROYECTOS EN ENTIDADES TERRITORIALES DEL DEPARTAMENTO DEL PUTUMAYO</t>
  </si>
  <si>
    <t>Servicios de información implementados</t>
  </si>
  <si>
    <t>Sistemas de información implementados</t>
  </si>
  <si>
    <t>Implementación de un sistema de información para el seguimiento de la inversión de la gobernacion del departamento del Putumayo</t>
  </si>
  <si>
    <t>Información Estadística</t>
  </si>
  <si>
    <t>0401</t>
  </si>
  <si>
    <t xml:space="preserve"> Levantamiento y actualización de información estadística de calidad</t>
  </si>
  <si>
    <t>0401106 </t>
  </si>
  <si>
    <t>Servicio de apoyo a la gestión de conocimiento y consolidación de la cultura estadística</t>
  </si>
  <si>
    <t>Estrategias implementadas</t>
  </si>
  <si>
    <t>Fortalecimiento de capacidades de gestión del conocimiento y consolidación de la cultura estadística en el departamento del Putumayo</t>
  </si>
  <si>
    <t>Económica</t>
  </si>
  <si>
    <t>Transporte</t>
  </si>
  <si>
    <t xml:space="preserve"> Seguridad de transporte</t>
  </si>
  <si>
    <t>Servicio de educación informal en seguridad vial</t>
  </si>
  <si>
    <t>Personas beneficiadas de estrategias de educación informal</t>
  </si>
  <si>
    <t>Formación Y SENSIBILIZACIÓN EN SEGURIDAD VIAL PARA LOS DIFERENTES ACTORES DE LA MOVILIDAD EN LA JURISDICCIÓN DEL DEPARTAMENTO ADMINISTRATIVO DE TRÁNSITO Y TRANSPORTE (DATT) DEL DEPARTAMENTO DEL Putumayo</t>
  </si>
  <si>
    <t>MULTAS DE TRÁNSITO Y TRANSPORTE</t>
  </si>
  <si>
    <t>Agricultura y Desarrollo Rural</t>
  </si>
  <si>
    <t xml:space="preserve"> Inclusión productiva de pequeños productores rurales</t>
  </si>
  <si>
    <t>Servicio de asistencia técnica agropecuaria dirigida a pequeños productores</t>
  </si>
  <si>
    <t>Pequeños productores rurales asistidos técnicamente agrícolas, pecuarios, piscolas y forestales.</t>
  </si>
  <si>
    <t xml:space="preserve">Numero </t>
  </si>
  <si>
    <t>2.3.2.02.02.009</t>
  </si>
  <si>
    <t>Asistencia técnica para el fortalecimiento de sistemas productivos Cuyícolas como estrategia de seguridad alimentaria en el departamento del Putumayo</t>
  </si>
  <si>
    <t>IMPUESTO DE REGISTRO 40% AGROPECUARIO</t>
  </si>
  <si>
    <t>Servicio de apoyo financiero para el acceso a activos productivos y de comercialización</t>
  </si>
  <si>
    <t>Productores apoyados con activos productivos y de comercialización</t>
  </si>
  <si>
    <t>2.3.2.02.01.000</t>
  </si>
  <si>
    <t>Fortalecimiento a las asociaciones productoras de trucha de los municipios de San Francisco, Sibundoy, Santiago y Colon, departamento del   Putumayo</t>
  </si>
  <si>
    <t xml:space="preserve"> Ciencia, tecnología e innovación agropecuaria</t>
  </si>
  <si>
    <t>Documentos de lineamientos técnicos</t>
  </si>
  <si>
    <t>Documentos de lineamientos técnicos elaborados</t>
  </si>
  <si>
    <t>Diagnóstico del estado actual de la acuicultura a través de la caracterización de la información de los diferentes eslabones del sector acuícola en el departamento del Putumayo</t>
  </si>
  <si>
    <t>Asistencia técnica a través de la implementación de inseminación artificial a tiempo fijo (IATF) como estrategia de mejoramiento genético bovino en el municipio de Sibundoy, Putumayo</t>
  </si>
  <si>
    <t>IMPUESTO AL DEGUELLO DE GANADO MAYOR</t>
  </si>
  <si>
    <t>Servicio de apoyo financiero para proyectos productivos</t>
  </si>
  <si>
    <t>Proyectos productivos cofinanciados (Incluye mujeres, jóvenes, comunidades étnicas)</t>
  </si>
  <si>
    <t>Servicio de extensión agropecuaria</t>
  </si>
  <si>
    <t>Productores atendidos con servicio de extensión agropecuaria</t>
  </si>
  <si>
    <t>Fortalecimiento de la productividad agropecuaria e innovación tecnológica para el análisis de suelos y aguas en los municipios de Mocoa, Villagarzón y Valle del Guamuéz, departamento del Putumayo</t>
  </si>
  <si>
    <t>Fortalecimiento de la seguridad alimentaria propia a sabedoras y sabedores del pueblo pasto en los municipios de Colón, Sibundoy, Mocoa, Villagarzón, Puerto Caicedo, Puerto Asís, Orito, Valle del Guamuez y San Miguel, en el departamento del Putumayo</t>
  </si>
  <si>
    <t>Fortalecimiento de la meliponicultura en los municipios de Villagarzon, Puerto Asís, Puerto Guzman y Mocoa del departamento del   Putumayo</t>
  </si>
  <si>
    <t>Ambiental</t>
  </si>
  <si>
    <t>Ambiente y desarrollo sostenible</t>
  </si>
  <si>
    <t xml:space="preserve"> Educación Ambiental </t>
  </si>
  <si>
    <t>Servicio de asistencia técnica para la implementación de las estrategias educativo ambientales y de participación</t>
  </si>
  <si>
    <t>Estrategias educativo ambientales y de participación implementadas</t>
  </si>
  <si>
    <t>Desarrollo de estrategias de educación ambiental con Instituciones Educativas del Depatamento del  Putumayo</t>
  </si>
  <si>
    <t>ICLD 1% MEDIO AMBIENTE</t>
  </si>
  <si>
    <t>IMPUESTO DE REGISTRO 1% MEDIO AMBIENTE</t>
  </si>
  <si>
    <t>Servicio de apoyo financieroa la reforestación</t>
  </si>
  <si>
    <t>Hectáreas reforestadas apoyadas</t>
  </si>
  <si>
    <t>Hectáreas</t>
  </si>
  <si>
    <t>2.3.2.01.01.005.01.02.06</t>
  </si>
  <si>
    <t>Apoyo a sistemas agroforestales en plantaciones de asai en el municipio de Mocoa departamento del Putumayo</t>
  </si>
  <si>
    <t>Minas y Energía</t>
  </si>
  <si>
    <t xml:space="preserve"> Desarrollo ambiental sostenible del sector minero energético</t>
  </si>
  <si>
    <t>Servicio de asistencia técnica en el manejo socio ambiental en las actividades mineras</t>
  </si>
  <si>
    <t>Personas asistidas técnicamente</t>
  </si>
  <si>
    <t>MEJORAMIENTO DE LAS CONDICIONES LABORALES, SEGURIDAD Y SALUD EN EL TRABAJO DE LOS PEQUEÑOS MINEROS Y/O MINEROS TRADICIONALES DEDICADOS A LA EXPLOTACIÓN AURÍFERA EN EL MUNICIPIO DE COLON DEPARTAMENTO DEL PUTUMAYO</t>
  </si>
  <si>
    <t>SECRETARIA DE PRODUCTIVIDAD Y COMPETITIVIDAD</t>
  </si>
  <si>
    <t>Comercio, industria y turismo</t>
  </si>
  <si>
    <t xml:space="preserve"> Productividad y competitividad de las empresas colombianas</t>
  </si>
  <si>
    <t>Servicio de apoyo financiero para el mejoramiento de productos o procesos</t>
  </si>
  <si>
    <t>Empresas beneficiadas</t>
  </si>
  <si>
    <t>FORTALECIMIENTO AL SECTOR EMPRESARIAL CON POTENCIAL EN GENERACIÓN DE INGRESOS Y CREACIÓN DE EMPLEO, EN EL DEPARTAMENTO DEL PUTUMAYO.</t>
  </si>
  <si>
    <t>Servicio de promoción turística</t>
  </si>
  <si>
    <t>Campañas realizadas</t>
  </si>
  <si>
    <t>2.3.2.02.02.006</t>
  </si>
  <si>
    <t>APOYO A LA PROMOCIÓN TURÍSTICA Y EMPRESARIAL A TRAVÉS DE LA PARTICIPACIÓN EN LA VITRINA TURÍSTICA DE ANATO EN BOGOTÁ D.C</t>
  </si>
  <si>
    <t>FORTALECIMIENTO AL TURISMO CULTURAL A TRAVÉS DE LA PROMOCIÓN DE LOS USOS Y COSTUMBRES ANCESTRALES DE LOS PUEBLOS INDÍGENAS INGA, KAMËNTSÁ Y COFÁN DEL PUTUMAYO</t>
  </si>
  <si>
    <t>APOYO A LA FERIA COMERCIAL TURÍSTICA COLOMBIA TRAVEL EXPO CON LA PARTICIPACIÓN DEL SECTOR EMPRESARIAL DEL DEPARTAMENTO DE PUTUMAYO</t>
  </si>
  <si>
    <t>FORTALECIMIENTO A LA PROMOCIÓN Y COMERCIALIZACIÓN DE LA PIÑA EN EL MARCO DE LA FERIA “FESTIPIÑA” EN EL MUNICIPIO VILLA GARZÓN, EN EL DEPARTAMENTO DEL PUTUMAYO</t>
  </si>
  <si>
    <t>APOYO A LA PROMOCIÓN DEL AVITURISMO, A RAVES DEL DESARROLLO DEL GLOBAL BIG DAY EN EL DEPARTAMENTO DEL PUTUMAYO.</t>
  </si>
  <si>
    <t>APOYO A LA COMERCIALIZACIÓN Y DINAMIZACIÓN DEL TURISMO CULTURAL Y COMUNITARIO A TRAVÉS DE LA FERIA ARTESANAL, GASTRONÓMICA Y TURÍSTICA DE LOS QUINCE (15) PUEBLOS INDÍGENAS DEL DEPARTAMENTO DEL PUTUMAYO</t>
  </si>
  <si>
    <t>Estampilla pro desarrollo fronterizo</t>
  </si>
  <si>
    <t>rendimientos estampilla pro desarrollo fronterizo</t>
  </si>
  <si>
    <t>Servicio de apoyo y consolidación de las Comisiones Regionales de Competitividad - CRC</t>
  </si>
  <si>
    <t>Planes de trabajo concertados con las CRC para su consolidación</t>
  </si>
  <si>
    <t>FORTALECIMIENTO DE LA COMISIÓN REGIONAL DE COMPETITIVIDAD E INNOVACIÓN DEPARTAMENTAL MEDIANTE LA REALIZACIÓN DE ENCUENTROS DE ARTICULACIÓN EN EL DEPARTAMENTO DE PUTUMAYO</t>
  </si>
  <si>
    <t>Servicio de asistencia técnica para mejorar la competitividad de los sectores productivos</t>
  </si>
  <si>
    <t>Proyectos de alto impacto asistidos para el fortalecimiento de cadenas productivas</t>
  </si>
  <si>
    <t>FORTALECIMIENTO A LA PROMOCIÓN EMPRESARIAL Y TURÍSTICA, EN EL MARCO DE XVIII ENCUENTRO INTERNACIONAL TRIFRONTERIZO 2026- PUERTO LEGUIZAMO, DEPARTAMENTO DE PUTUMAYO</t>
  </si>
  <si>
    <t>Trabajo</t>
  </si>
  <si>
    <t xml:space="preserve"> Generación y formalización del empleo</t>
  </si>
  <si>
    <t> 3602032</t>
  </si>
  <si>
    <t>Servicio de asesoría técnica para el emprendimiento</t>
  </si>
  <si>
    <t>Emprendimientos asesorados</t>
  </si>
  <si>
    <t>FORTALECIMIENTO A LAS ACTIVIDADES DE EMPRENDIMIENTO CON POTENCIAL ECONÓMICO PARA LA GENERACIÓN DE TRABAJO EN LOS MUNICIPIOS DE FRONTERA, DEPARTAMENTO DE PUTUMAYO</t>
  </si>
  <si>
    <t>Ciencia, tecnología e innovación</t>
  </si>
  <si>
    <t xml:space="preserve"> Fortalecimiento de la gobernanza e institucionalidad multinivel del sector de CTeI</t>
  </si>
  <si>
    <t>Asistencias Técnicas Realizadas</t>
  </si>
  <si>
    <t>FORTALECER LA GOBERNANZA TERRITORIAL DE LA CIENCIA, TECNOLOGÍA E INNOVACIÓN EN EL DEPARTAMENTO DEL PUTUMAYO MEDIANTE EL APROVECHAMIENTO DE LAS CAPACIDADES INSTITUCIONALES, PÚBLICAS Y PRIVADAS, PARA LA CONSOLIDACIÓN DEL ECOSISTEMA ESTRATÉGICO DEPARTAMENTAL</t>
  </si>
  <si>
    <t>Social</t>
  </si>
  <si>
    <t>Inclusión social y reconciliación</t>
  </si>
  <si>
    <t>Servicios de promoción de los derechos de los niños, niñas, adolescentes y jóvenes</t>
  </si>
  <si>
    <t>Campañas de promoción realizadas</t>
  </si>
  <si>
    <t>APOYO A LA PROMOCIÓN DE LOS DERECHOS NIÑOS, NIÑAS Y ADOLESCENTES A TRAVÉS DE CAMPAÑAS EN EL DEPARTAMENTO DEL PUTUMAYO..</t>
  </si>
  <si>
    <t>Servicio de protección integral a niños, niñas, adolescentes y jóvenes</t>
  </si>
  <si>
    <t>Niños, niñas, adolescentes y jóvenes beneficiados</t>
  </si>
  <si>
    <t>DOTACION DE KITS PERSONALES Y DE ASEO E HIGIENE PARA NIÑOS, NIÑAS Y ADOLESCENTES DEL SERVICIO DE PROTECCIÓN HOGAR DE PASO - FAMILIA EN EL MARCO DE LA ESTRATEGIA SOMOS RED DE APOYO EN EL DEPARTAMENTO DE PUTUMAYO.</t>
  </si>
  <si>
    <t>Espacios de participación promovidos</t>
  </si>
  <si>
    <t>FORTALECIMIENTO DE LA MESA DE PARTICIPACIÓN DE NIÑOS, NIÑAS Y ADOLESCENTES EN EL MARCO DE LA ESTRATEGIA VOCES EN ACCIÓN EN EL DEPARTAMENTO DE PUTUMAYO.</t>
  </si>
  <si>
    <t>FORTALECIMIENTO A LOS ESPACIOS DE PARTICIPACIÓN DE LAS JUVENTUDES EN EL MARCO DE LA ESTRATEGIA VOCES JOVENES EN EL DEPARTAMENTO DE PUTUMAYO.</t>
  </si>
  <si>
    <t>MEJORAMIENTO DE LA CALIDAD DE VIDA DE LAS PERSONAS PRIVADAS DE LA LIBERTAD DEL CENTRO CARCELARIO DEL MUNICIPIO DE PUERTO ASIS Y LOS CENTROS TRANSITORIOS DE LOS MUNICIPIOS DE PUERTO GUZMAN Y MOCOA DEL DEPARTAMENTO DE PUTUMAYO""</t>
  </si>
  <si>
    <t>Servicio de educación informal</t>
  </si>
  <si>
    <t>Estrategias de fomento de participación para las mujeres</t>
  </si>
  <si>
    <t>FORTALECIMIENTO DE LAS ESTRATEGIAS DE PREVENCIÓN DE VIOLENCIAS BASADAS EN GÉNERO EN EL DEPARTAMENTO DEL PUTUMAYO".</t>
  </si>
  <si>
    <t>FORTALECIMIENTO DE LA GOBERNANZA PROPIA, A TRAVÉS DE LA SEGUNDA SESIÓN DE LA COMISIÓN DE MUJER Y FAMILIA DE LA MPC DEL PUTUMAYO.</t>
  </si>
  <si>
    <t>Mujeres atendidas</t>
  </si>
  <si>
    <t>FORTALECIMIENTO DE LOS PROCESOS DE ORIENTACION Y PREVENCION DE VIOLENCIAS BASADAS EN GENERO Y VIOLENCIAS DE GENERO EN EL DEPARTAMENTO DEL PUTUMAYO"</t>
  </si>
  <si>
    <t>FORTALECIMIENTO DE LOS PROCESOS DE ORIENTACIÓN Y PREVENCION DE VIOLENCIAS BASADAS EN GENERO Y PREJUICIO HACIA LA POBLACIÓN LGTBI EN EL DEPARTAMENTO DEL PUTUMAYO</t>
  </si>
  <si>
    <t>Servicio de atención y protección integral al adulto mayor</t>
  </si>
  <si>
    <t>Adultos mayores atendidos con servicios integrales</t>
  </si>
  <si>
    <t>ASISTENCIA INTEGRAL A LOS CENTROS DÍA Y CENTROS DE PROTECCIÓN DE LA PERSONA MAYOR EN LA VIGENCIA 2026 EN EL DEPARTAMENTO DE PUTUMAYO</t>
  </si>
  <si>
    <t>ESTAMPILLA ADULTO MAYOR</t>
  </si>
  <si>
    <t>RENDIMIENTOS ESTAMPILLA ADULTO MAYOR</t>
  </si>
  <si>
    <t>“APOYO A LA REALIZACIÓN DEL ENCUENTRO DEPARTAMENTAL Y NACIONAL LÚDICO, RECREATIVO Y CULTURAL DEL ADULTO MAYOR DE LOS CENTROS DIA Y LOS CENTROS DE PROTECCIÓN DEL DEPARTAMENTO DE PUTUMAYO”</t>
  </si>
  <si>
    <t>Servicio de educación informal a los cuidadores del adulto mayor</t>
  </si>
  <si>
    <t>Cuidadores cualificados</t>
  </si>
  <si>
    <t>FORTALECIMIENTO DE CAPACIDADES DE CUIDADORES PARA LA ATENCION INTEGRAL DE LA PERSONA MAYOR EN EL DEPARTAMENTO DE PUTUMAYO</t>
  </si>
  <si>
    <t>Personas capacitadas</t>
  </si>
  <si>
    <t>FORTALECIMIENTO A LA COMISIÓN DE JUVENTUD DE LA MPC, MEDIANTE ESPACIOS DE FORMACIÓN POLITICA-INTERCULTURAL DE LOS JOVENES INDIGENAS DEL PUTUMAYO.</t>
  </si>
  <si>
    <t>Animales atendidos</t>
  </si>
  <si>
    <t>APOYO EN LAS ACCIONES DE SENSIBILIZACIÓN SOBRE LA TENENCIA RESPONSABLE DE MASCOTAS Y ESTERILIZACIÓN DE ANIMALES DOMÉSTICOS EN LOS MUNICIPIOS DE   MOCOA, ORITO, PUERTO ASIS, PUERTO LEGUIZAMO, SAN MIGUEL Y SIBUNDOY DEL DEPARTAMENTO DEL PUTUMAYO</t>
  </si>
  <si>
    <t>Educación</t>
  </si>
  <si>
    <t>Infraestructura educativa dotada</t>
  </si>
  <si>
    <t>Sedes dotadas</t>
  </si>
  <si>
    <t>2.3.2.02.01.003</t>
  </si>
  <si>
    <t>Implementación del Plan Departamental de Lectura, Escritura y Oralidad, vigencia 2026, en establecimientos educativos oficiales del departamento del Putumayo.</t>
  </si>
  <si>
    <t>PARTICIPACIÓN POR EL CONSUMO DE LICORES DESTILADOS INTRODUCIDOS DE PRODUCCIÓN EXTRANJERA</t>
  </si>
  <si>
    <t>2.1.2.01.01.003.03</t>
  </si>
  <si>
    <t>Fortalecimiento del servicio educativo mediante la Dotación de computadores - vigencia 2026, a establecimientos educativos oficiales del departamento del Putumayo.</t>
  </si>
  <si>
    <t>I.C.L.D</t>
  </si>
  <si>
    <t>PARTICIPACIÓN POR EL CONSUMO DE LICORES DESTILADOS PRODUCIDOS</t>
  </si>
  <si>
    <t xml:space="preserve">Fortalecimiento de la calidad educativa mediante la  Dotación e Implementación de guias de aprendizaje Escuela  Nueva vigencia 2026 en establecimientos educativos oficiales del  departamento del Putumayo, </t>
  </si>
  <si>
    <t>PARTICIPACIÓN POR EL CONSUMO DE LICORES DESTILADOS INTRODUCIDOS DE PRODUCCIÓN NACIONAL</t>
  </si>
  <si>
    <t>Servicio de accesibilidad a contenidos web para fines pedagógicos</t>
  </si>
  <si>
    <t>Establecimientos educativos conectados a internet</t>
  </si>
  <si>
    <t>2.3.2.02.02.008</t>
  </si>
  <si>
    <t>Dotación del servicio de internet a sedes educativas - vigencia 2026, en el marco del proyecto de conectividad escolar Conexión Total - MEN en el departamento del Putumayo.</t>
  </si>
  <si>
    <t>S.G.P. EDUCACIÓN - PRESTACION DE SERVICIOS - C.S.F.</t>
  </si>
  <si>
    <t>Servicio de apoyo para la implementación de la estrategia de residencia escolar</t>
  </si>
  <si>
    <t>Sedes educativas apoyadas en la implementación de la estrategia de residencia escolar</t>
  </si>
  <si>
    <t>servicio de alimentación escolar vigencia 2026, para las residencias escolares del departamento del Putumayo</t>
  </si>
  <si>
    <t>Servicio de apoyo pedagógico para  la oferta de educación inclusiva para preescolar, básica y media</t>
  </si>
  <si>
    <t>Sedes educativas con apoyo pedagógico para  la oferta de educación inclusiva para preescolar, básica y media</t>
  </si>
  <si>
    <t>Apoyo a la atención de estudiantes con  discapacidad, capacidades y talentos  excepcionales, vigencia 2026,  en los establecimientos  educativos oficiales del departamento de  Putumayo,</t>
  </si>
  <si>
    <t>Servicio de docencia escolar</t>
  </si>
  <si>
    <t>Docentes del nivel inicial, preescolar, básica o media contratados</t>
  </si>
  <si>
    <t>2.1.1.01</t>
  </si>
  <si>
    <t>Consolidación del pago de obligaciones salariales vigencia 2026 a docentes,  directivos docentes y administrativos y pago de mesadas  pensionales a docentes nacionalizados de la Secretaria de Educación de Putumayo</t>
  </si>
  <si>
    <t>CANCELACIÓN DE PRESTACIONES SOCIALES DEL MAGISTERIO</t>
  </si>
  <si>
    <t>RECOBROS SGP</t>
  </si>
  <si>
    <t>ESTAMPILLA PRO DESARROLLO DEPARTAMENTAL</t>
  </si>
  <si>
    <t>DERECHOS DE MONOPOLIO POR LA PRODUCCIÓN DE LICORES DESTILADOS</t>
  </si>
  <si>
    <t>DERECHOS DE MONOPOLIO POR LA INTRODUCCIÓN DE LICORES DESTILADOS DE PRODUCCIÓN NACIONAL</t>
  </si>
  <si>
    <t>DERECHOS DE MONOPOLIO POR LA INTRODUCCIÓN DE LICORES DESTILADOS DE PRODUCCIÓN EXTRANJERA</t>
  </si>
  <si>
    <t>RENDIMIENTOS ALIMENTACIÓN ESCOLAR</t>
  </si>
  <si>
    <t>RENDIMIENTOS ESTAMPILLA PRO DLLO. DEPARTAMENTAL</t>
  </si>
  <si>
    <t>2.3.2.02.01.002</t>
  </si>
  <si>
    <t>Dotación de vestido y calzado de labor a los docentes y administrativos vigencia 2026 de la Secretaria de Educacion del departamento de Putumayo.</t>
  </si>
  <si>
    <t>Personas beneficiadas con procesos de formación informal</t>
  </si>
  <si>
    <t>Apoyo logístico para la Implementación de un foro educativo departamental, vigencia 2026,  en el departamento del Putumayo</t>
  </si>
  <si>
    <t>Apoyo logistico para fortalecer la capacidad de liderazgo de los directivos docentes de los establecimientos educativos oficiales del  departamento del Putumayo</t>
  </si>
  <si>
    <t>Fortalecimiento del Plan Territorial de Cualificación docente vigencia 2026,  en establecimientos educativos oficiales del departamento del Putumayo</t>
  </si>
  <si>
    <t>RENDIMIENTOS SGP EDUCACION</t>
  </si>
  <si>
    <t xml:space="preserve">Fortalecimiento a la mesa permanente de educación de los pueblos indigenas, vigencia 2026, del departamento del Putumayo </t>
  </si>
  <si>
    <t>Servicio de evaluación de la calidad de la educación inicial, preescolar, básica y media</t>
  </si>
  <si>
    <t>Estudiantes evaluados con pruebas de calidad educativa</t>
  </si>
  <si>
    <t>Implementación de  estrategias de manejo de pruebas externas  para mejorar los  resultados de las pruebas saber 11, vigencia 2026, en establecimientos  educativos del departamento del Putumayo</t>
  </si>
  <si>
    <t>Servicio de gestión de riesgos y desastres en establecimientos educativos</t>
  </si>
  <si>
    <t>Establecimientos educativos con acciones de gestión del riesgo implementadas</t>
  </si>
  <si>
    <t>Implementación de los planes escolares para  la gestion del riesgo, vigencia 2026,  en los establecimientos  educativos oficiales del departamento del  Putumayo</t>
  </si>
  <si>
    <t>Servicio educativo</t>
  </si>
  <si>
    <t>Establecimientos educativos en operación</t>
  </si>
  <si>
    <t>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t>
  </si>
  <si>
    <t>Prestación de servicio de vigilancia a los establecimientos educativos oficiales vigencia 2026 del departamento del Putumayo</t>
  </si>
  <si>
    <t>Servicio de acompañamiento para el desarrollo de modelos educativos interculturales</t>
  </si>
  <si>
    <t>Modelos educativos para grupos étnicos acompañados</t>
  </si>
  <si>
    <t xml:space="preserve">Implementación modelos propios de educación étnica del pueblo zio bain, vigencia 2026, en los establecimientos educativos oficiales del departamento del Putumayo. </t>
  </si>
  <si>
    <t xml:space="preserve"> Implementación de modelos propios de educación étnica del pueblo kamentsa vigencia 2026 en  los establecimientos educativos oficiales del departamento de  Putumayo</t>
  </si>
  <si>
    <t xml:space="preserve"> Implementación de modelos propios de educación étnica del pueblo kofan, vigencia 2026 en los establecimientos educativos oficiales del departamento de   Putumayo</t>
  </si>
  <si>
    <t xml:space="preserve"> Implementación de modelos propios de educación étnica del pueblo murui, vigencia 2026 en los establecimientos educativos oficiales del departamento de  Putumayo</t>
  </si>
  <si>
    <t xml:space="preserve"> Implementación de modelos propios de educación étnica del pueblo embera chami, vigencia 2026 en los establecimientos educativos oficiales del departamento de  Putumayo</t>
  </si>
  <si>
    <t xml:space="preserve"> Implementación de modelos propios de educación étnica del pueblo awa, vigencia 2026 en los establecimientoseducativos oficiales del departamento de  Putumayo</t>
  </si>
  <si>
    <t>Implementación de modelos propios de educación étnica del pueblo nasa, vigencia 2026 en los  establecimientos  educativos oficiales del departamento de  Putumayo</t>
  </si>
  <si>
    <t xml:space="preserve"> Implementación de modelos propios de educación étnica del pueblo inga, vigencia 2026, en los establecimientos educativos oficiales del departamento de  Putumayo</t>
  </si>
  <si>
    <t xml:space="preserve"> Implementación de modelos propios de educación étnica del pueblo kichwa, vigencia 2026 en los  establecimientos educativos oficiales del departamento de  Putumayo</t>
  </si>
  <si>
    <t>Servicio de apoyo financiero para la permanencia a la educación superior</t>
  </si>
  <si>
    <t>Beneficiarios de estrategias o programas de  apoyo financiero para la permanencia en la educación superior</t>
  </si>
  <si>
    <t>Apoyo a estudiantes de las comunidades étnicas para el acceso a la  educación superior, vigencia 2026, en el departamento del Putumayo</t>
  </si>
  <si>
    <t xml:space="preserve"> Calidad y fomento de la educación superior</t>
  </si>
  <si>
    <t>Servicio de apoyo para la permanencia y continuidad de estudiantes en  el sistema de educación superior, vigencia 2026, en el departamento del  Putumayo</t>
  </si>
  <si>
    <t>Conservación del sistema de gestión de calidad 2026 de la secretaria de  educación de Putumayo</t>
  </si>
  <si>
    <t>Grupos étnicos asistidos técnicamente</t>
  </si>
  <si>
    <t>2.3.2.02.02.009.01.01</t>
  </si>
  <si>
    <t>Fortalecimiento DE LA COMISIÓN CONSULTIVA DEPARTAMENTAL DE COMUNIDADES NEGRAS Y AFROCOLOMBIANAS DEL DEPARTAMENTO Putumayo</t>
  </si>
  <si>
    <t>SECRETARIA DE GOBIERNO</t>
  </si>
  <si>
    <t>Fortalecimiento de la mesa permanente de concertación a través de los espacios de dialogo mediante el desarrollo de la sesion XIV y XV de la MPC con los pueblos indígenas del departamento del Putumayo</t>
  </si>
  <si>
    <t xml:space="preserve"> Atención, asistencia y reparación integral a las víctimas</t>
  </si>
  <si>
    <t>Servicio de ayuda y atención humanitaria</t>
  </si>
  <si>
    <t>Personas con asistencia humanitaria</t>
  </si>
  <si>
    <t>Apoyo  con ayuda y atención humanitaria inmediata a población víctima en el marco de la ley 1448 de 2011, departamento de   Putumayo</t>
  </si>
  <si>
    <t>Servicio de asistencia técnica para la participación de las víctimas</t>
  </si>
  <si>
    <t>Eventos de participación realizados</t>
  </si>
  <si>
    <t>Apoyo para garantizar la participación efectiva de las victimas en espacios y escenarios de incidencia de seguimiento e implementación de la política publica de victimas en el departamento del Putumayo</t>
  </si>
  <si>
    <t>Instancias territoriales de coordinación institucional asistidas y apoyadas</t>
  </si>
  <si>
    <t>Fortalecimiento de los espacios de participación ciudadana enfocados a la protección de líderes y defensores de derechos humanos mesa departicipación MTG en el departamento del   Putumayo</t>
  </si>
  <si>
    <t xml:space="preserve"> Apoyo al funcionamiento de la Mesa Departamental de Participación Efectiva para las Víctimas en el Departamento del   Putumayo</t>
  </si>
  <si>
    <t xml:space="preserve"> Fortalecimiento de la convivencia y la seguridad ciudadana</t>
  </si>
  <si>
    <t>Servicio de promoción de convivencia y no repetición</t>
  </si>
  <si>
    <t>Iniciativas para la promoción de la convivencia implementadas</t>
  </si>
  <si>
    <t>Fortalecimiento del programa de seguridad y convivencia ciudadana a través del apoyo, la planeación y la consolidación de iniciativas financiadas por el fondo territorial de seguridad y convivencia (FONSET) en el departamento del   Putumayo</t>
  </si>
  <si>
    <t>RENDIMIENTOS CONTRIBUCION ESPECIAL SOBRE CONTRATOS DE OBRAS PÚBLICAS</t>
  </si>
  <si>
    <t>CONTRIBUCION ESPECIAL SOBRE CONTRATOS DE OBRAS PÚBLICAS</t>
  </si>
  <si>
    <t>Servicio de dotación para la movilidad operacional y el apoyo logístico</t>
  </si>
  <si>
    <t>Unidades dotadas</t>
  </si>
  <si>
    <t xml:space="preserve"> Adquisición de un equipo antidron con tecnología especializada para fortalecer la capacidad de prevención y respuesta ante amenazas en el departamento del   Putumayo</t>
  </si>
  <si>
    <t>Estaciones de policía construidas y dotadas</t>
  </si>
  <si>
    <t>2.3.2.01.01.001.03.19</t>
  </si>
  <si>
    <t>Fortalecimiento de los organismos y el liderazgo de la acción comunal en el departamento del Putumayo</t>
  </si>
  <si>
    <t>IMPUESTO DE REGISTRO 40% ACCION COMUNAL</t>
  </si>
  <si>
    <t>Implementación de acciones de fortalecimiento para los organismos de acción comunal en el marco de la implementación de la política pública comunal en el departamento del Putumayo</t>
  </si>
  <si>
    <t xml:space="preserve"> Fortalecimiento institucional y organizativo de los organismos comunales a través de asistencia técnica en el departamento del  Putumayo</t>
  </si>
  <si>
    <t xml:space="preserve"> Gestión del riesgo de desastres y emergencias</t>
  </si>
  <si>
    <t>Instancias territoriales asistidas</t>
  </si>
  <si>
    <t xml:space="preserve">202500000033704 </t>
  </si>
  <si>
    <t>ASISTENCIA TÉCNICA A LOS CONSEJOS MUNICIPALES DE GESTIÓN DEL RIESGO DE DESASTRES MEDIANTE CAPACITACIÓN PARA EL DESARROLLO DE SIMULACROS EN EL DEPARTAMENTO DE PUTUMAYO.</t>
  </si>
  <si>
    <t>Fondo de Riesgo - Simulacros ORD 749/2017</t>
  </si>
  <si>
    <t>Servicio de atención a emergencias y desastres</t>
  </si>
  <si>
    <t>Organismos de atención de emergencias equipados</t>
  </si>
  <si>
    <t>2.3.2.02.02.008.01</t>
  </si>
  <si>
    <t>202500000033698</t>
  </si>
  <si>
    <t>FORTALECIMIENTO INSTITUCIONAL DE LAS ENTIDADES OPERATIVAS DEL SISTEMA DEPARTAMENTAL PARA LA GESTIÓN DEL RIESGO DE DESASTRES DEL DEPARTAMENTO DE PUTUMAYO</t>
  </si>
  <si>
    <t>Servicio de fortalecimiento a las salas de crisis territorial</t>
  </si>
  <si>
    <t>Organismos de atención de emergencias fortalecidos</t>
  </si>
  <si>
    <t>2.3.2.01.01.004.01.01.06</t>
  </si>
  <si>
    <t>202500000034410</t>
  </si>
  <si>
    <t>FORTALECIMIENTO DE LA SALA DE CRISIS TERRITORIAL MEDIANTE LA ADQUISICIÓN DE ELEMENTOS TECNOLÓGICOS PARA MEJORAR LA ATENCION DE EMERGENCIAS Y DESASTRES EN EL DEPARTAMENTO DE PUTUMAYO</t>
  </si>
  <si>
    <t>Fondo de Riesgo ORD-745/2017</t>
  </si>
  <si>
    <t>Servicio de monitoreo y seguimiento para la gestión del riesgo</t>
  </si>
  <si>
    <t>Sistemas de Alerta Temprana implementados</t>
  </si>
  <si>
    <t>202500000033694</t>
  </si>
  <si>
    <t>APOYO A LA OPERACIÓN DEL SISTEMA DE ALERTA TEMPRANA SAT EN EL MUNICIPIO DE MOCOA, DEPARTAMENTO DE PUTUMAYO.</t>
  </si>
  <si>
    <t>Servicios de apoyo para atención de población afectada por situaciones de emergencia, desastre o declaratorias de calamidad pública</t>
  </si>
  <si>
    <t>Hogares apoyados con ayudas humanitarias</t>
  </si>
  <si>
    <t>202500000033697</t>
  </si>
  <si>
    <t>APOYO CON AYUDAS HUMANITARIAS DE EMERGENCIA A FAMILIAS UBICADAS EN ZONAS DE ALTO RIESGO DE DESASTRES O AFECTADAS POR SITUACIÓN DE EMERGENCIA O CALAMIDAD PÚBLICA EN LOS MUNICIPIOS DEL DEPARTAMENTO DE PUTUMAYO.</t>
  </si>
  <si>
    <t>RENDIMIENTOS FONDO GESTION DEL RIESGO</t>
  </si>
  <si>
    <t>Servicio prevención y control de incendios</t>
  </si>
  <si>
    <t>Cuerpos de bomberos disponibles para la prevención y control de incendios en la entidad territorial</t>
  </si>
  <si>
    <t>202500000033846</t>
  </si>
  <si>
    <t>APOYO EN LA PRESTACIÓN DEL SERVICIO PÚBLICO DE GESTIÓN INTEGRAL DEL RIESGO CONTRA INCENDIOS, PREPARATIVOS, ATENCIÓN DE RESCATES E INCIDENTES CON MATERIALES PELIGROSOS EN LOS MUNICIPIOS DEL VALLE DE SIBUNDOY Y PUERTO CAICEDO, DEPARTAMENTO DE PUTUMAYO.</t>
  </si>
  <si>
    <t>ESTAMPILLA BOMBERIL</t>
  </si>
  <si>
    <t>RENDIMIENTOS ESTAMPILLA BOMBERIL</t>
  </si>
  <si>
    <t>RENDIMIENTOS FONDO BOMBEROS</t>
  </si>
  <si>
    <t>unidad</t>
  </si>
  <si>
    <t>Fortalecimiento al control del contrabando, adulteración y evasión del impuesto al consumo de cervezas, licores y cigarrillos en el departamento del Putumayo</t>
  </si>
  <si>
    <t>Cultura</t>
  </si>
  <si>
    <t>Servicio de apoyo al proceso de formación artística y cultural</t>
  </si>
  <si>
    <t>Procesos de formación atendidos</t>
  </si>
  <si>
    <t>APOYO PARA LA PROMOCIÓN Y ACCESO EFECTIVO A PROCESOS CULTURALES Y ARTÍSTICOS DEL SISTEMA NACIONAL DE CULTURA EN EL DEPARTAMENTO DEL PUTUMAYO</t>
  </si>
  <si>
    <t>ESTAMPILLA PRO CULTURA</t>
  </si>
  <si>
    <t>INDERCULTURA</t>
  </si>
  <si>
    <t>Servicio de apoyo financiero al sector artístico y cultural</t>
  </si>
  <si>
    <t>Estímulos otorgados</t>
  </si>
  <si>
    <t>Servicios bibliotecarios</t>
  </si>
  <si>
    <t>Usuarios atendidos</t>
  </si>
  <si>
    <t>Servicio de educación informal al sector artístico y cultural</t>
  </si>
  <si>
    <t>Servicio de asistencia técnica en gestión artística y cultural</t>
  </si>
  <si>
    <t>Servicio de promoción de actividades culturales</t>
  </si>
  <si>
    <t>Eventos de promoción de actividades culturales realizados</t>
  </si>
  <si>
    <t>RENDIMIENTOS ESTAMPILLA PRO CULTURA</t>
  </si>
  <si>
    <t xml:space="preserve">PARTICIPACIÓN DEL IMPUESTO NACIONAL AL CONSUMO DEL SERVICIO DE TELEFONÍA MÓVIL </t>
  </si>
  <si>
    <t>Documentos de planeación</t>
  </si>
  <si>
    <t>Documentos de planeación realizados</t>
  </si>
  <si>
    <t>Servicio de salvaguardia al patrimonio inmaterial</t>
  </si>
  <si>
    <t>Procesos de salvaguardia efectiva del patrimonio inmaterial realizados</t>
  </si>
  <si>
    <t>APOYO A LOS PROCESOS DE SALVAGUARDIA EFECTIVA DEL PATRIMONIO CULTURAL DEL DEPARTAMENTO DEL PUTUMAYO</t>
  </si>
  <si>
    <t>Deporte y recreación</t>
  </si>
  <si>
    <t xml:space="preserve"> Fomento a la recreación, la actividad física y el deporte para desarrollar entornos de convivencia y paz</t>
  </si>
  <si>
    <t>Cancha mejorada</t>
  </si>
  <si>
    <t>2.3.2.02.02.005</t>
  </si>
  <si>
    <t>MEJORAMIENTO DE LA INFRAESTRUCTURA DE LOS ESCENARIOS DEPORTIVOS DEL DEPARTAMENTO DEL PUTUMAYO</t>
  </si>
  <si>
    <t>TASA PRODEPORTE Y RECREACIÓN</t>
  </si>
  <si>
    <t>Placa deportiva mejorada</t>
  </si>
  <si>
    <t>Servicio de Escuelas Deportivas</t>
  </si>
  <si>
    <t>Niños, niñas, adolescentes y jóvenes inscritos en Escuelas Deportivas</t>
  </si>
  <si>
    <t>FORTALECIMIENTO DE LA RECREACIÓN, LA ACTIVIDAD FÍSICA Y EL DEPORTE PARA PROMOVER ENTORNOS DE CONVIVENCIA Y PAZ EN EL DEPARTAMENTO DE  PUTUMAYO</t>
  </si>
  <si>
    <t>IMPUESTO AL CONSUMO DE VINOS, APERITIVOS Y SIMILARES - COMPONENTE AD VALOREM</t>
  </si>
  <si>
    <t>Servicio de organización de eventos deportivos comunitarios</t>
  </si>
  <si>
    <t>Eventos deportivos comunitarios realizados</t>
  </si>
  <si>
    <t>IMPUESTO AL CONSUMO DE VINOS, APERITIVOS Y SIMILARES - COMPONENTE ESPECÍFICO</t>
  </si>
  <si>
    <t>Servicio de promoción de la actividad física, la recreación y el deporte</t>
  </si>
  <si>
    <t>Personas que acceden a servicios deportivos, recreativos y de actividad física</t>
  </si>
  <si>
    <t xml:space="preserve"> Formación y preparación de deportistas</t>
  </si>
  <si>
    <t>Servicio de organización de eventos deportivos de alto rendimiento</t>
  </si>
  <si>
    <t xml:space="preserve">Deportistas que participan en eventos deportivos de alto rendimiento con sede en Colombia </t>
  </si>
  <si>
    <t>FORMACION Y PREPARACION DE DEPORTISTAS PARA EL MEJORAMIENTO DEL NIVEL TÉCNICO Y EL DESARROLLO DEPORTIVO EN EL DEPARTAMENTO DE PUTUMAYO</t>
  </si>
  <si>
    <t>Polideportivos mejorados</t>
  </si>
  <si>
    <t>MEJORAMIENTO DE LOS ESCENARIOS DEPORTIVOS PARA LA PRACTICA DEPORTIVA EN EL DEPARTAMENTO DEL PUTUMAYO</t>
  </si>
  <si>
    <t>Servicio de apoyo financiero a atletas</t>
  </si>
  <si>
    <t>Estímulos entregados</t>
  </si>
  <si>
    <t>Capacitaciones realizada</t>
  </si>
  <si>
    <t>Servicio de preparación deportiva</t>
  </si>
  <si>
    <t>Atletas preparados</t>
  </si>
  <si>
    <t>Asistencias técnicas realizadas</t>
  </si>
  <si>
    <t>Servicio de gestión del riesgo para abordar situaciones situaciones endemo-epidémicas</t>
  </si>
  <si>
    <t>Numero</t>
  </si>
  <si>
    <t>Fortalecimiento de las acciones de promocion prevencion y control de las enfermedades transmitidas por vectores y zoonosis en el departamento del putumayo</t>
  </si>
  <si>
    <t xml:space="preserve">OTRAS TRANSFERENCIAS DEL NIVEL NACIONAL PARA INVERSION EN SALUD - PROGRAMAS NACIONALES        </t>
  </si>
  <si>
    <t>SALUD</t>
  </si>
  <si>
    <t xml:space="preserve"> Inspección, vigilancia y control</t>
  </si>
  <si>
    <t>Servicio de inspección, vigilancia y control</t>
  </si>
  <si>
    <t>visitas realizadas</t>
  </si>
  <si>
    <t>Fortalecimiento del programa Inspeccion, Vigilancia y Control del area de Gestion de Salud Publica y del Fondo Rotatorio de Estupefacientes Seccional Putumayo, Departamento del Putumayo</t>
  </si>
  <si>
    <t>Autorización de manejo de medicamentos de control especial del Estado</t>
  </si>
  <si>
    <t>2.3.2.02.02.009.03</t>
  </si>
  <si>
    <t xml:space="preserve"> Aseguramiento y prestación integral de servicios de salud</t>
  </si>
  <si>
    <t>Servicio de afiliaciones al régimen subsidiado del Sistema General de Seguridad Social</t>
  </si>
  <si>
    <t>Personas afiliadas al régimen subsidiado</t>
  </si>
  <si>
    <t>Fortalecimiento al aseguramiento de poblacion del regimen subsidiado en salud en el Departamento del Putumayo</t>
  </si>
  <si>
    <t>Componente ad valorem del impuesto al consumo de cigarrillos y tabaco elaborado - Extranjeros</t>
  </si>
  <si>
    <t>Componente específico del impuesto al consumo de cigarrillos y tabaco - Extranjeros</t>
  </si>
  <si>
    <t>Servicio de tecnologías en salud financiadas con la unidad de pago por capitación - UPC</t>
  </si>
  <si>
    <t>Pacientes atendidos con tecnologías en salud financiados con cargo a los recursos de la UPC del Régimen Subsidiado</t>
  </si>
  <si>
    <t>2.3.2.02.02.009.01.03</t>
  </si>
  <si>
    <t>Fortalecimiento en la prestacion de servicios de salud a la poblacion afiliada al regimen subsidiado en servicios y tecnologias sin cobertura en el pos en el departamento del putumayo</t>
  </si>
  <si>
    <t>Servicio de atención en salud a la población</t>
  </si>
  <si>
    <t>Personas atendidas con servicio de salud</t>
  </si>
  <si>
    <t>2.3.2.02.02.009.01.05</t>
  </si>
  <si>
    <t>Fortalecimiento para la prestacion de servicios de salud para la poblacion no asegurada al sistema general de seguridad social en salud en el departamento del putumayo</t>
  </si>
  <si>
    <t>Derechos por la explotación juegos de suerte y azar de apuestas permanentes o chance</t>
  </si>
  <si>
    <t>Derechos por la explotación juegos de suerte y azar de juegos novedosos</t>
  </si>
  <si>
    <t>Fortalecimiento de acciones a beneficio de la poblacion adulto mayor del departamento de Putumayo</t>
  </si>
  <si>
    <t>Servicio de certificación de discapacidad para las personas con discapacidad</t>
  </si>
  <si>
    <t>Personas con servicio de certificación de discapacidad</t>
  </si>
  <si>
    <t>Fortalecimiento de acciones a beneficio de la poblacion con discapacidad del departamento de Putumayo</t>
  </si>
  <si>
    <t>Fortalecimiento de acciones enfocadas a reducir la inequidad y discriminacion de genero del departamento de Putumayo</t>
  </si>
  <si>
    <t>Servicio de promoción de la participación social en salud</t>
  </si>
  <si>
    <t>Estrategias de promoción de la participación social en salud implementadas</t>
  </si>
  <si>
    <t>Fortalecimiento de la salud propia de la poblacion indigena del departamento de putumayo</t>
  </si>
  <si>
    <t>Fortalecimiento de la salud propia de las comunidades Negras, Afrocolombianas, Raizales y Palenqueras del Departamento del Putumayo</t>
  </si>
  <si>
    <t>Servicio de atención psicosocial a víctimas del conflicto armado</t>
  </si>
  <si>
    <t>Personas víctimas del conflicto armado atendidas con atención psicosocial</t>
  </si>
  <si>
    <t>Fortalecimiento de los procesos de atencion psicosocial y salud integral a victimas del conflicto armado en el marco del papsivi  en el departamento del Putumayo</t>
  </si>
  <si>
    <t>Impuesto al consumo de cervezas, sifones, refajos y mezclas - Extranjeras</t>
  </si>
  <si>
    <t>IMPUESTO AL CONSUMO DE CERVEZAS, SIFONES, REFAJOS Y MEZCLAS - EXTRANJERAS</t>
  </si>
  <si>
    <t>Impuesto al consumo de cervezas, sifones, refajos y mezclas - Nacionales</t>
  </si>
  <si>
    <t>2.3.2.02.02.009.01.04</t>
  </si>
  <si>
    <t>IMPUESTO AL CONSUMO DE CERVEZAS, SIFONES, REFAJOS Y MEZCLAS - NACIONALES</t>
  </si>
  <si>
    <t>Impuesto al consumo de vinos, aperitivos y similares - Componente Ad Valorem</t>
  </si>
  <si>
    <t>Impuesto al consumo de vinos, aperitivos y similares - Componente Específico</t>
  </si>
  <si>
    <t>Impuesto de loterías foráneas</t>
  </si>
  <si>
    <t>IVA sobre licores, vinos, aperitivos y similares (régimen anterior)</t>
  </si>
  <si>
    <t>Servicio de auditoría y visitas inspectivas</t>
  </si>
  <si>
    <t>auditorías y visitas inspectivas realizadas</t>
  </si>
  <si>
    <t>Fortalecimiento del socgs mediante mejoramiento y mantenimiento de los servicios habilitados con acciones de inspeccion, vigilancia y control y seguimiento a prestadores de servicios de salud en el departamento del Putumayo</t>
  </si>
  <si>
    <t>Servicio de asistencia técnica en inspección, vigilancia y control</t>
  </si>
  <si>
    <t>asistencias técnica en Inspección, Vigilancia y Control realizadas</t>
  </si>
  <si>
    <t>Servicio de gestión de peticiones, quejas, reclamos y denuncias</t>
  </si>
  <si>
    <t>Servicio de atención en centros reguladores de urgencias, emergencias y desastres</t>
  </si>
  <si>
    <t>Personas atendidas en centros reguladores de urgencias, emergencias y desastres</t>
  </si>
  <si>
    <t>Fortalecimiento  a la operatividad del programa de salud publica en  emergencias y desastres  del departamento del Putumayo</t>
  </si>
  <si>
    <t>Servicio de asistencia técnica a Instituciones Prestadoras de Servicios de Salud</t>
  </si>
  <si>
    <t>Instituciones Prestadoras de Servicios de Salud asistidas técnicamente</t>
  </si>
  <si>
    <t>Fortalecimiento del desarrollo de acciones en el marco de la politica nacional de prestacion de servicios de salud, en el departamento del Putumayo</t>
  </si>
  <si>
    <t>Fortalecimiento mediante  asistencias tecnicas en el programa aseguramiento y prestacion de servicios en emergencias y desastres del Putumayo.</t>
  </si>
  <si>
    <t>2.3.2.02.02.009.01.06</t>
  </si>
  <si>
    <t>2.3.2.02.02.009.02.03</t>
  </si>
  <si>
    <t>2.3.2.02.02.009.02.04</t>
  </si>
  <si>
    <t>Premios de apuestas permanentes o chance</t>
  </si>
  <si>
    <t>Premios de juegos novedosos</t>
  </si>
  <si>
    <t>Fortalecimiento financiero para la operacion corriente de las empresas sociales del estado del Departamento del Putumayo.</t>
  </si>
  <si>
    <t>Estrategias de gestión del riesgo para abordar situaciones situaciones endemo-epidémicas implementadas</t>
  </si>
  <si>
    <t>RENDIMIENTOS SGP SALUD PUBLICA</t>
  </si>
  <si>
    <t>SGP - Prestación del servicio de salud</t>
  </si>
  <si>
    <t>SGP - SALUD PUBLICA</t>
  </si>
  <si>
    <t>Fortalecimiento de acciones de asistencia tecnica, promocion, prevencion y captacion de sintomaticos respiratorios y de piel de los programas Tuberculosis y Hansen en el Departamento del Putumayo</t>
  </si>
  <si>
    <t>Servicio de gestión del riesgo para enfermedades emergentes, reemergentes y desatendidas</t>
  </si>
  <si>
    <t>Estrategias de gestión del riesgo para enfermedades emergentes, reemergentes y desatendidas implementadas</t>
  </si>
  <si>
    <t>Planes de intervenciones colectivas realizados</t>
  </si>
  <si>
    <t>Servicio de suministro de insumos para el manejo de eventos de interés en salud pública</t>
  </si>
  <si>
    <t>Entidades territoriales con servicio de suministro de insumos para el manejo de eventos de interés en salud pública</t>
  </si>
  <si>
    <t>Fortalecimiento de la vigilancia y aseguramiento de la calidad de los resultados de los Eventos de Interes en Salud Publica y factores de riesgo del ambiente y del consumo en el Departamento de Putumayo</t>
  </si>
  <si>
    <t>Fortalecimiento de las acciones de prevencion de las Enfermedades Prevalentes de la Infancia en el Departamento del Putumayo</t>
  </si>
  <si>
    <t>Campañas de gestión del riesgo para enfermedades emergentes, reemergentes y desatendidas implementadas</t>
  </si>
  <si>
    <t>Servicio de promoción de la salud</t>
  </si>
  <si>
    <t>Estrategias de promoción de la salud implementadas</t>
  </si>
  <si>
    <t>Servicio de información de vigilancia epidemiolgogica</t>
  </si>
  <si>
    <t>Informes de eventos generados en la vigencia</t>
  </si>
  <si>
    <t>Fortalecimiento del programa Inspección, Vigilancia y Control del Área de Vigilancia en Salud Pública en el Departamento del Putumayo</t>
  </si>
  <si>
    <t>Fortalecimiento del Programa Ampliado de Inmunizaciones en el Departamento de Putumayo</t>
  </si>
  <si>
    <t>Fortalecimiento del programa Convivencia Social y Salud Mental en el Departamento del Putumayo</t>
  </si>
  <si>
    <t>Fortalecimiento del programa Nutricion y Seguridad Alimentaria en el Departamento del Putumayo</t>
  </si>
  <si>
    <t>Fortalecimiento del programa Salud y ambito Laboral en el Departamento del Putumayo</t>
  </si>
  <si>
    <t>Fortalecimiento del programa Sexualidad, Derechos Sexuales y Reproductivos en el Departamento del Putumayo</t>
  </si>
  <si>
    <t xml:space="preserve">2.3.2.02.02.009.03 </t>
  </si>
  <si>
    <t>Fortalecimiento del programa Vida Saludable y Condiciones No Transmisibles en el Departamento del Putumayo</t>
  </si>
  <si>
    <t>Servicios tecnológicos</t>
  </si>
  <si>
    <t>Índice de capacidad en la prestación de servicios de tecnología</t>
  </si>
  <si>
    <t>Porcentaje</t>
  </si>
  <si>
    <t>2.3.2.02.01.004</t>
  </si>
  <si>
    <t xml:space="preserve">ADQUISICIÓN , IMPLEMENTACIÓN Y PUESTA EN FUNCIONAMIENTO DE UN SOFTWARE DOCUMENTAL, PARA LA OPTIMIZACIÓN DE LOS PROCESOS DE GESTIÓN DOCUMENTAL DE LA GOBERNACIÓN DEL DEPARTAMENTO DEL PUTUMAYO”. </t>
  </si>
  <si>
    <t>FORTALECIMIENTO MEDIANTE LA ADQUISICIÓN DE EQUIPOS TECNOLÓGICOS Y MOBILIARIO PARA EL DESARROLLO DE ACTIVIDADES ADMINISTRATIVAS EN LA SEDE CENTRAL DE LA GOBERNACIÓN DEL PUTUMAYO</t>
  </si>
  <si>
    <t>ECONÓMICA</t>
  </si>
  <si>
    <t>2.3.2.01.01.003.04.06</t>
  </si>
  <si>
    <t>CONSTRUCCIÓN DE REDES ELÉCTRICAS EN MEDIA Y BAJA TENSIÓN EN LA VEREDA LA CRISTALINA, MUNICIPIO DE ORITO, DEPARTAMENTO DEL PUTUMAYO</t>
  </si>
  <si>
    <t>ESTAMPILLA PRO ELECTRIFICACIÓN RURAL</t>
  </si>
  <si>
    <t>INFRAESTRUCTURA</t>
  </si>
  <si>
    <t>RENDIMIENTOS ESTAMPILLA PRO ELECTRIFICACIÓN RURAL</t>
  </si>
  <si>
    <t>SOCIAL</t>
  </si>
  <si>
    <t>Vivienda, ciudad y territorio</t>
  </si>
  <si>
    <t xml:space="preserve"> Acceso de la población a los servicios de agua potable y saneamiento básico</t>
  </si>
  <si>
    <t>Alcantarillados construidos</t>
  </si>
  <si>
    <t>RENDIMIENTOS SGP APSB</t>
  </si>
  <si>
    <t>S.G.P. APSB</t>
  </si>
  <si>
    <t>Servicio de apoyo financiero a los planes, programas y proyectos de Agua Potable y Saneamiento Básico</t>
  </si>
  <si>
    <t>Proyectos de acueducto, alcantarillado y aseo apoyados financieramente</t>
  </si>
  <si>
    <t>ADQUISICIÓN DE UN VEHÍCULO COMPACTADOR PARA LA RECOLECCIÓN Y TRANSPORTE DE RESIDUOS SÓLIDOS DOMICILIARIOS PARA LA CABECERA URBANA DEL MUNICIPIO DE PUERTO GUZMAN  DEPARTAMENTO DEL PUTUMAYO</t>
  </si>
  <si>
    <t xml:space="preserve"> Infraestructura red vial regional</t>
  </si>
  <si>
    <t>Caminos ancestrales mejorados</t>
  </si>
  <si>
    <t>Kilómetros</t>
  </si>
  <si>
    <t>Mejoramiento DE CAMINO ANCESTRAL EN LA VEREDA NUEVA ESPERANZA HACIA LA VEREDA SANTA ISABEL EN EL MUNICIPIO DE ORITO, DEPARTAMENTO DEL   Putumayo</t>
  </si>
  <si>
    <t>PARTICIPACION DE LA SOBRETASA AL ACPM</t>
  </si>
  <si>
    <t>Mejoramiento DE CAMINO ANCESTRAL EN LA VEREDA EL TREINTA Y CINCO HACIA LA VEREDA SANTA ISABEL EN EL MUNICIPIO DE ORITO, DEPARTAMENTO DEL   Putumayo</t>
  </si>
  <si>
    <t>MEJORAMIENTO DE CAMINO ANCESTRAL EN LA VEREDA LAS ACACIAS HACIA LA QUEBRADA EL YARUMO EN EL MUNICIPIO DE ORITO DEPARTAMENTO DEL PUTUMAYO</t>
  </si>
  <si>
    <t xml:space="preserve"> Mejoramiento de camino veredal que comunica la vereda El Zarzal a la escuela rural mixta el zarzal, municipio de Mocoa, departamento del  Putumayo</t>
  </si>
  <si>
    <t>Vía terciaria con mantenimiento periódico o rutinario</t>
  </si>
  <si>
    <t>Vía terciaria con mantenimiento</t>
  </si>
  <si>
    <t>Mantenimiento de la vía Bajo Amaron que conduce hacia la ruta 45 del municipio de San Miguel, departamento del  Putumayo</t>
  </si>
  <si>
    <t>Vía urbana mejorada</t>
  </si>
  <si>
    <t>Vía urbana pavimentada</t>
  </si>
  <si>
    <t>Mejoramiento de vías urbanas mediante la construcción de pavimento en concreto hidráulico y reposición de alcantarillado sanitario en el barrio Villa Diana en el municipio de Mocoa  Putumayo</t>
  </si>
  <si>
    <t>RENDIMIENTOS ACPM</t>
  </si>
  <si>
    <t xml:space="preserve"> Infraestructura de transporte fluvial</t>
  </si>
  <si>
    <t>Canal navegable mantenido</t>
  </si>
  <si>
    <t>Prevensión de desastres mediante la limpieza y destronque del río Putumayo en el sector de Puerto Leguizamo, municipio de Puerto Leguizamo, departamento del Putumayo</t>
  </si>
  <si>
    <t>Suma de VALOR ASIGNADO 2026</t>
  </si>
  <si>
    <t>Etiquetas de fila</t>
  </si>
  <si>
    <t>Total general</t>
  </si>
  <si>
    <t>Suma de TOTAL</t>
  </si>
  <si>
    <t>AUTORIZACIÓN DE MANEJO DE MEDICAMENTOS DE CONTROL ESPECIAL DEL ESTADO</t>
  </si>
  <si>
    <t>COMPONENTE AD VALOREM DEL IMPUESTO AL CONSUMO DE CIGARRILLOS Y TABACO ELABORADO - EXTRANJEROS</t>
  </si>
  <si>
    <t>COMPONENTE ESPECÍFICO DEL IMPUESTO AL CONSUMO DE CIGARRILLOS Y TABACO - EXTRANJEROS</t>
  </si>
  <si>
    <t>CONDICIONADAS A LA ADQUISICIÓN DE UN ACTIVO</t>
  </si>
  <si>
    <t xml:space="preserve">CONTRIBUCION ESPECIAL SOBRE CONTRATOS DE OBRAS PUBLICAS (F.S.C)                                                       </t>
  </si>
  <si>
    <t>DERECHOS POR LA EXPLOTACIÓN JUEGOS DE SUERTE Y AZAR DE APUESTAS PERMANENTES O CHANCE</t>
  </si>
  <si>
    <t>DERECHOS POR LA EXPLOTACIÓN JUEGOS DE SUERTE Y AZAR DE JUEGOS NOVEDOSOS</t>
  </si>
  <si>
    <t>ESTAMPILLA PRO DESARROLLO FRONTERIZO</t>
  </si>
  <si>
    <t>IMPUESTO DE LOTERÍAS FORÁNEAS</t>
  </si>
  <si>
    <t>IVA SOBRE LICORES, VINOS, APERITIVOS Y SIMILARES (RÉGIMEN ANTERIOR)</t>
  </si>
  <si>
    <t>PREMIOS DE APUESTAS PERMANENTES O CHANCE</t>
  </si>
  <si>
    <t>PREMIOS DE JUEGOS NOVEDOSOS</t>
  </si>
  <si>
    <t>RENDIMIENTOS ESTAMPILLA PRO DESARROLLO FRONTERIZO</t>
  </si>
  <si>
    <t>RENDIMIENTOS SGP PRESTACION DEL SERVICIO DE SALUD</t>
  </si>
  <si>
    <t xml:space="preserve">S.G.P. SALUD  PREST. SERVICIO A POBLACION POBRE NO AFILIADA                                                 </t>
  </si>
  <si>
    <t xml:space="preserve">S.G.P. SALUD - SALUD PUBLICA                                                                        </t>
  </si>
  <si>
    <t>TRÁMITE DE LICENCIAS DE FUNCIONAMIENTO Y REGISTRO DE PROGRAMAS DE EDUCACIÓN PARA EL TRABAJO Y EL DESARROLLO HUMANO</t>
  </si>
  <si>
    <t>TECHOS</t>
  </si>
  <si>
    <t>ESTUDIOS, DISEÑO Y CONSTRUCCIÓN DEL DISTRITO I Y ESTACIÓN DE POLICÍA MOCOA, MUNICIPIO DE MOCOA – PUTUMAYO</t>
  </si>
  <si>
    <t xml:space="preserve"> Calidad, cobertura y fortalecimiento de la educación inicial, prescolar, básica y media</t>
  </si>
  <si>
    <t>Infraestructura educativa mejorada</t>
  </si>
  <si>
    <t>Sedes educativas mejoradas</t>
  </si>
  <si>
    <t>2.3.2.01.01.001.02.07</t>
  </si>
  <si>
    <t>CONSTRUCCION ALCANTARILLADO PLUVIAL Y OBRAS COMPLEMENTARIAS SECTORES VARIOS INSPECCION EL PLACER, MUNICIPIO VALLE DEL GUAMUEZ, DEPARTAMENTO DE PUTUMAYO</t>
  </si>
  <si>
    <t>2.3.2.01.01.001.03.16</t>
  </si>
  <si>
    <t>2.3.2.01.01.003.07.01</t>
  </si>
  <si>
    <t>Conservación de áreas de interés estratégico en fuentes hídricas abastecedoras de acueducto en el departamento del Putumayo</t>
  </si>
  <si>
    <t xml:space="preserve"> Conservación de la biodiversidad y sus servicios ecosistémicos</t>
  </si>
  <si>
    <t>Servicio de restauración de ecosistemas</t>
  </si>
  <si>
    <t>Áreas en proceso de restauración</t>
  </si>
  <si>
    <t>APOYO A LAS PERSONAS CON DISCAPACIDAD A TRAVÉS DEL FORTALECIMIENTO DE INICIATIVAS PRODUCTIVAS, CULTURALES Y LA DOTACIÓN DE ELEMENTOS Y AYUDAS TÉCNICAS EN EL DEPARTAMENTO DE PUTUMAYO..</t>
  </si>
  <si>
    <t>"FORTALECIMIENTO DE LOS PROCESOS DE PARTICIPACIÓN E INCIDENCIA CIUDADANA DE LAS MUJERES A TRAVÉS DE APOYO AL CONSEJO CONSULTIVO DE MUJERES DEL DEPARTAMENTO DE PUTUMAYO"</t>
  </si>
  <si>
    <t>Rendimientos Alimentación Escolar</t>
  </si>
  <si>
    <t>POAI</t>
  </si>
  <si>
    <t>P R E S U P U E S T O    V I G E N C I A   2 0 2 5</t>
  </si>
  <si>
    <t>P R E S U P U E S T O   V I G E N C I A   2 0 2 6</t>
  </si>
  <si>
    <t>P R E S U P U E S T O   V I G E N C I A   2 0 2 7</t>
  </si>
  <si>
    <t>SECTOR</t>
  </si>
  <si>
    <t>Nombre del Sector</t>
  </si>
  <si>
    <t>Código del Programa</t>
  </si>
  <si>
    <t>Nombre del Programa</t>
  </si>
  <si>
    <t>Código de Producto</t>
  </si>
  <si>
    <t>Producto</t>
  </si>
  <si>
    <t>Código de indicador</t>
  </si>
  <si>
    <t>Indicador</t>
  </si>
  <si>
    <t>Medido a través de</t>
  </si>
  <si>
    <t>Meta 2025 - 2027</t>
  </si>
  <si>
    <t>RESPONSABLE</t>
  </si>
  <si>
    <t>Programación  2025</t>
  </si>
  <si>
    <t>Programación  2026</t>
  </si>
  <si>
    <t>Programación  2027</t>
  </si>
  <si>
    <t>RP</t>
  </si>
  <si>
    <t>SGP</t>
  </si>
  <si>
    <t>SGR</t>
  </si>
  <si>
    <t>NACIÓN</t>
  </si>
  <si>
    <t>MPIO</t>
  </si>
  <si>
    <t>CREDITO</t>
  </si>
  <si>
    <t>OTROS</t>
  </si>
  <si>
    <t>TOTAL</t>
  </si>
  <si>
    <t>TOTAL 2025 - 2027</t>
  </si>
  <si>
    <t>SECRETARÍA DE PLANEACIÓN</t>
  </si>
  <si>
    <t>0406</t>
  </si>
  <si>
    <t xml:space="preserve"> Generación de la información geográfica del territorio nacional</t>
  </si>
  <si>
    <t>0406016</t>
  </si>
  <si>
    <t>Servicio de actualización catastral con enfoque multipropósito</t>
  </si>
  <si>
    <t>Área geográfica actualizada catastralmente con enfoque multipropósito</t>
  </si>
  <si>
    <t>0406001</t>
  </si>
  <si>
    <t>Servicio de información geográfica, geodésica y cartográfica actualizado</t>
  </si>
  <si>
    <t>Sistema de información actualizado</t>
  </si>
  <si>
    <t>SECRETARIA DESARROLLO AGROPECUARIO Y MEDIO AMBIENTE</t>
  </si>
  <si>
    <t>0406005</t>
  </si>
  <si>
    <t>Servicios de asistencia técnica</t>
  </si>
  <si>
    <t>Entidades asistidas técnicamente</t>
  </si>
  <si>
    <t>Documentos de estudios técnicos</t>
  </si>
  <si>
    <t>Documentos de estudios técnicos realizados</t>
  </si>
  <si>
    <t>Servicio de apoyo a la comercialización</t>
  </si>
  <si>
    <t>Organizaciones de productores formales apoyadas</t>
  </si>
  <si>
    <t>Mercados campesinos realizados</t>
  </si>
  <si>
    <t>Ruedas de negocios realizadas</t>
  </si>
  <si>
    <t>Servicio de apoyo para el fomento de la asociatividad</t>
  </si>
  <si>
    <t>Asociaciones apoyadas (Incluye mujeres, jóvenes, víctimas del conflicto, firmantes de paz, comunidades étnicas, personas en situación de discapacidad)</t>
  </si>
  <si>
    <t xml:space="preserve"> Servicios financieros y gestión del riesgo para las actividades agropecuarias y rurales</t>
  </si>
  <si>
    <t>Servicio de apoyo financiero para el acceso al crédito agropecuario y rural</t>
  </si>
  <si>
    <t>Productores  con acceso a crédito agropecuario y rural</t>
  </si>
  <si>
    <t>Servicio de apoyo financiero para la gestión de riesgos agropecuarios</t>
  </si>
  <si>
    <t>Productores beneficiarios de nuevos esquemas e instrumentos financieros para la gestión de riesgos agropecuarios.</t>
  </si>
  <si>
    <t>1704</t>
  </si>
  <si>
    <t>Documentos de planeacion.</t>
  </si>
  <si>
    <t>Planes de ordenamiento social de la propiedad rural elaborados</t>
  </si>
  <si>
    <t>Servicio de apoyo financiero para la formalizacion de la propiedad.</t>
  </si>
  <si>
    <t>predios formalizados o regularizados para elo desarrollo rural.</t>
  </si>
  <si>
    <t>Predios formalizados o regularizados para el desarrollo rural</t>
  </si>
  <si>
    <t xml:space="preserve"> Aprovechamiento de mercados externos</t>
  </si>
  <si>
    <t>Servicio de apoyo financiero para la participación en Ferias nacionales e internacionales</t>
  </si>
  <si>
    <t>Participaciones en ferias nacionales e internacionales</t>
  </si>
  <si>
    <t>Servicio de divulgación de información de comercio exterior agropecuario</t>
  </si>
  <si>
    <t>Actores atendidos</t>
  </si>
  <si>
    <t>Servicio de apoyo para la certificación de predios agropecuarios</t>
  </si>
  <si>
    <t>Productores apoyados para la certificación</t>
  </si>
  <si>
    <t>Especies animales y vegetales mejoradas</t>
  </si>
  <si>
    <t>Especies trabajadas a nivel genético</t>
  </si>
  <si>
    <t xml:space="preserve"> Infraestructura productiva y comercialización</t>
  </si>
  <si>
    <t>Servicio de apoyo financiero para proyectos de infraestructura productiva y estrategias de comercialización agropecuaria</t>
  </si>
  <si>
    <t>Proyectos de inversión financiados</t>
  </si>
  <si>
    <t xml:space="preserve"> Acceso al servicio público domiciliario de gas combustible</t>
  </si>
  <si>
    <t>Redes domiciliarias de gas combustible instaladas</t>
  </si>
  <si>
    <t>Viviendas conectadas a la red local de gas combustible</t>
  </si>
  <si>
    <t>SECRETARIA DE INFRAESTRUCTURA</t>
  </si>
  <si>
    <t xml:space="preserve"> Consolidación productiva del sector de energía eléctrica</t>
  </si>
  <si>
    <t>Redes domiciliarias de energía eléctrica instaladas</t>
  </si>
  <si>
    <t>Viviendas conectadas a la red del sistema de distribución local de energía eléctrica</t>
  </si>
  <si>
    <t>Unidades de generación fotovoltaica de energía eléctrica instaladas</t>
  </si>
  <si>
    <t>SECRETARIA DE PRODUCTIVIDAD Y COMPETITIVIDAD - SECRETARIA DE INFRAESTRUCTURA</t>
  </si>
  <si>
    <t>Infraestructura educativa construida</t>
  </si>
  <si>
    <t>Sedes educativas nuevas construidas</t>
  </si>
  <si>
    <t>SECRETARÍA DE EDUCACION</t>
  </si>
  <si>
    <t>Servicio educativos de promoción del bilingüismo</t>
  </si>
  <si>
    <t>Instituciones educativas fortalecidas en competencias comunicativas en un segundo idioma</t>
  </si>
  <si>
    <t>Estudios de preinversión</t>
  </si>
  <si>
    <t>Estudios o diseños realizados</t>
  </si>
  <si>
    <t>Servicio de apoyo a la permanencia con alimentación escolar</t>
  </si>
  <si>
    <t>Estudiantes beneficiados del programa de alimentación escolar</t>
  </si>
  <si>
    <t>Servicio de apoyo a la permanencia con transporte escolar</t>
  </si>
  <si>
    <t>Beneficiarios de transporte escolar</t>
  </si>
  <si>
    <t>Servicio de apoyo a la atención integral para la convivencia escolar</t>
  </si>
  <si>
    <t>Sedes educativas apoyadas en la implementación de la ruta de atención integral para la convivencia escolar</t>
  </si>
  <si>
    <t>2201</t>
  </si>
  <si>
    <t>Documentos de lineamientos de política en educación prescolar, básica y media emitidos</t>
  </si>
  <si>
    <t>Servicio de asistencia técnica en calidad y pertinencia de la educación para el trabajo y el desarrollo humano</t>
  </si>
  <si>
    <t xml:space="preserve">Entidades o instituciones de educación acompañadas en el mejoramiento de la calidad y la pertinencia de la Educación para el Trabajo y Desarrollo Humano- ETDH </t>
  </si>
  <si>
    <t>Sedes de instituciones de educación superior mejoradas</t>
  </si>
  <si>
    <t>Sedes  de instituciones de educación superior mejoradas</t>
  </si>
  <si>
    <t>Tecnologías de la información y las comunicaciones</t>
  </si>
  <si>
    <t xml:space="preserve"> Facilitar el acceso y uso de las Tecnologías de la Información y las Comunicaciones (TIC) en todo el territorio nacional</t>
  </si>
  <si>
    <t>Servicio de conexiones a redes de acceso</t>
  </si>
  <si>
    <t>Comunidades de conectividad conectadas</t>
  </si>
  <si>
    <t>Servicio de educación informal en uso básico de tecnologías de la información  y las comunicaciones</t>
  </si>
  <si>
    <t>Personas de la comunidad capacitadas en uso básico de tecnologías de la información y las comunicaciones.</t>
  </si>
  <si>
    <t xml:space="preserve"> Fomento del desarrollo de aplicaciones, software y contenidos para impulsar la apropiación de las Tecnologías de la Información y las Comunicaciones (TIC)</t>
  </si>
  <si>
    <t>Servicio de apoyo financiero para el desarrollo de soluciones tecnológicas para MiPyme</t>
  </si>
  <si>
    <t>Proyectos apoyados</t>
  </si>
  <si>
    <t>Servicio de asistencia técnica para la implementación de la Estrategia de Gobierno digital</t>
  </si>
  <si>
    <t>SECRETARIA DE SERVICIOS ADMINISTRATIVOS</t>
  </si>
  <si>
    <t xml:space="preserve"> Infraestructura red vial primaria</t>
  </si>
  <si>
    <t>Vía primaria mantenida</t>
  </si>
  <si>
    <t>Vía primaria con mantenimiento</t>
  </si>
  <si>
    <t>Vía primaria mejorada</t>
  </si>
  <si>
    <t>Terminales de transporte construidas</t>
  </si>
  <si>
    <t>Puente construido en vía terciaria</t>
  </si>
  <si>
    <t>Puente construido en vía terciaria existente</t>
  </si>
  <si>
    <t>Vía secundaria con mantenimiento periódico o rutinario</t>
  </si>
  <si>
    <t>Vía secundaria con mantenimiento</t>
  </si>
  <si>
    <t>Vía terciaria construida</t>
  </si>
  <si>
    <t>Vía terciaria mejorada</t>
  </si>
  <si>
    <t>Estudios de preinversión para la red vial regional</t>
  </si>
  <si>
    <t>Estudios de preinversión realizados</t>
  </si>
  <si>
    <t>Puente en caminos ancestrales</t>
  </si>
  <si>
    <t xml:space="preserve">Puente construido en caminos ancestrales </t>
  </si>
  <si>
    <t>Banco de maquinaria dotado</t>
  </si>
  <si>
    <t>Maquinaria y equipos adquiridos</t>
  </si>
  <si>
    <t>Banco de maquinaria con mantenimiento mayor, repotenciado o renovado</t>
  </si>
  <si>
    <t>Maquinaria y equipos con mantenimiento mayor, repotenciados o modernizados</t>
  </si>
  <si>
    <t xml:space="preserve"> Infraestructura y servicios de transporte aéreo</t>
  </si>
  <si>
    <t>Aeropuertos mejorados</t>
  </si>
  <si>
    <t>Muelle fluvial mejorado</t>
  </si>
  <si>
    <t>Embarcadero fluvial instalado</t>
  </si>
  <si>
    <t>Embarcaderos instalados</t>
  </si>
  <si>
    <t>Vías con dispositivos de control y señalización</t>
  </si>
  <si>
    <t>Vías con dispositivos de control y señalización instalados</t>
  </si>
  <si>
    <t xml:space="preserve">SECRETARIA DE PLANEACION </t>
  </si>
  <si>
    <t>Servicio de información de seguridad vial</t>
  </si>
  <si>
    <t xml:space="preserve">Observatorio vial en funcionamiento </t>
  </si>
  <si>
    <t xml:space="preserve"> Fortalecimiento del desempeño ambiental de los sectores productivos</t>
  </si>
  <si>
    <t>Servicio de asistencia técnica para la consolidación de negocios verdes</t>
  </si>
  <si>
    <t>Negocios verdes consolidados </t>
  </si>
  <si>
    <t xml:space="preserve"> Gestión integral del recurso hídrico</t>
  </si>
  <si>
    <t>Servicio de asistencia técnica para la promoción del uso eficiente y ahorro del agua</t>
  </si>
  <si>
    <t>Proyectos para la promoción del uso eficiente y ahorro del agua formulados  </t>
  </si>
  <si>
    <t>DESARROLLO AGROPECUARIO Y MEDIO AMBIENTE</t>
  </si>
  <si>
    <t xml:space="preserve"> Ordenamiento ambiental territorial</t>
  </si>
  <si>
    <t>Obras para el control de erosión</t>
  </si>
  <si>
    <t>Área reforestada</t>
  </si>
  <si>
    <t xml:space="preserve">Área </t>
  </si>
  <si>
    <t xml:space="preserve"> Gestión del cambio climático para un desarrollo bajo en carbono y resiliente al clima</t>
  </si>
  <si>
    <t>Servicio de apoyo técnico para la implementación de acciones de mitigación y adaptación al cambio climático</t>
  </si>
  <si>
    <t>Pilotos con acciones de mitigación y adaptación al cambio climático desarrollados</t>
  </si>
  <si>
    <t>Servicio de divulgación de la información en gestión del cambio climático para un desarrollo bajo en carbono y resiliente al clima</t>
  </si>
  <si>
    <t>Campañas de información en gestión de cambio climático realizadas</t>
  </si>
  <si>
    <t>Servicio de educación informal en gestión del cambio climático para un desarrollo bajo en carbono y resiliente al clima</t>
  </si>
  <si>
    <t>Personas capacitadas en gestión del cambio climático</t>
  </si>
  <si>
    <t>Servicio de rehabilitación de ecosistemas con especies forestales dendroenergéticas</t>
  </si>
  <si>
    <t>Plantaciones forestales Dendroenergéticas establecidas</t>
  </si>
  <si>
    <t xml:space="preserve"> Promoción y acceso efectivo a procesos culturales y artísticos</t>
  </si>
  <si>
    <t>Bibliotecas construidas</t>
  </si>
  <si>
    <t>Bibliotecas adecuadas</t>
  </si>
  <si>
    <t>Casas de la cultura adecuadas</t>
  </si>
  <si>
    <t>Malocas construidas</t>
  </si>
  <si>
    <t>Estudios y diseños de infraestructura cultural</t>
  </si>
  <si>
    <t>Estudios y diseños elaborados</t>
  </si>
  <si>
    <t xml:space="preserve"> Gestión, protección y salvaguardia del patrimonio cultural colombiano</t>
  </si>
  <si>
    <t>Servicio de apoyo financiero para agregar valor a los productos y mejorar los canales de comercialización</t>
  </si>
  <si>
    <t>Proyectos cofinanciados para agregar valor a los productos y/o mejorar los canales de comercialización</t>
  </si>
  <si>
    <t>Servicio de asistencia técnica para el fortalecimiento de capacidades gerenciales</t>
  </si>
  <si>
    <t>Programas de gestión empresarial ejecutados en unidades productivas</t>
  </si>
  <si>
    <t>Equipamiento turístico construido</t>
  </si>
  <si>
    <t>Equipamientos construidos</t>
  </si>
  <si>
    <t>Servicio de apoyo financiero para la competitividad turística</t>
  </si>
  <si>
    <t>Proyectos cofinanciados para la adecuación de la oferta turística (Capacitación, mercadeo y promoción)</t>
  </si>
  <si>
    <t>Señalización turística construida</t>
  </si>
  <si>
    <t>Señalización realizada</t>
  </si>
  <si>
    <t>Servicio de educación informal en asuntos turísticos</t>
  </si>
  <si>
    <t>Servicio de asistencia técnica y acompañamiento productivo y empresarial</t>
  </si>
  <si>
    <t>Personas beneficiadas</t>
  </si>
  <si>
    <t>Documentos de planeación elaborados</t>
  </si>
  <si>
    <t>Servicios de apoyo financiero para la creación de empresas</t>
  </si>
  <si>
    <t>Planes de negocio financiados</t>
  </si>
  <si>
    <t xml:space="preserve"> Derechos fundamentales del trabajo y fortalecimiento del diálogo social</t>
  </si>
  <si>
    <t> 3604006</t>
  </si>
  <si>
    <t>Servicio de educación informal para la prevención integral del trabajo infantil</t>
  </si>
  <si>
    <t>SECRETARIA DE PRODUCTIVIDAD Y COMPETITIVIDAD / SECRETARÍA DE GOBIERNO / SECRETARÍA DE DESARROLLO SOCIAL</t>
  </si>
  <si>
    <t>Servicio de educación informal para la protección del joven trabajador</t>
  </si>
  <si>
    <t>SECRETARIA DE PRODUCTIVIDAD Y COMPETITIVIDAD / SECRETARÍA DE GOBIERNO /SECRETARÍA DE DESARROLLO SOCIAL</t>
  </si>
  <si>
    <t>Servicio de divulgación para la aplicación del enfoque de género</t>
  </si>
  <si>
    <t>Personas sensibilizadas</t>
  </si>
  <si>
    <t>SECRETARIA DE PRODUCTIVIDAD Y COMPETITIVIDAD / SECRETARÍA DE DESARROLLO SOCIAL /SECRETARÍA DE GOBIERNO</t>
  </si>
  <si>
    <t>Documentos de política</t>
  </si>
  <si>
    <t>Documentos de política elaborados</t>
  </si>
  <si>
    <t xml:space="preserve"> Fomento a vocaciones y formación, generación, uso y apropiación social del conocimiento de la ciencia, tecnología e innovación</t>
  </si>
  <si>
    <t>Servicio de apropiación social del conocimiento</t>
  </si>
  <si>
    <t>Estrategias de apropiación realizadas</t>
  </si>
  <si>
    <t>Servicio de acompañamiento comunitario a los hogares en riesgo de desplazamiento, retornados o reubicados</t>
  </si>
  <si>
    <t>Iniciativas comunitarias apoyadas</t>
  </si>
  <si>
    <t>Servicio de asistencia funeraria</t>
  </si>
  <si>
    <t>Hogares subsidiados en asistencia funeraria</t>
  </si>
  <si>
    <t>Centros regionales de atención a víctimas construidos</t>
  </si>
  <si>
    <t>Servicio de orientación y comunicación a las víctimas</t>
  </si>
  <si>
    <t>Víctimas atendidas</t>
  </si>
  <si>
    <t>Servicios de satisfacción y garantías de no repetición a víctimas del conflicto armado</t>
  </si>
  <si>
    <t>Actos simbólicos y de dignificación implementados</t>
  </si>
  <si>
    <t>Servicio de asistencia técnica para la formulación de planes y proyectos de reparación colectiva</t>
  </si>
  <si>
    <t>Sujetos colectivos con proyecto o plan formulado</t>
  </si>
  <si>
    <t>Mesas de participación en funcionamiento</t>
  </si>
  <si>
    <t>Servicio de caracterización de la población víctima para su posterior atención, asistencia y reparación integral</t>
  </si>
  <si>
    <t>Víctimas caracterizadas</t>
  </si>
  <si>
    <t xml:space="preserve"> Desarrollo integral de la primera infancia a la juventud, y fortalecimiento de las capacidades de las familias de niñas, niños y adolescentes</t>
  </si>
  <si>
    <t>Edificaciones de atención a la adolescencia y juventud construidas</t>
  </si>
  <si>
    <t>SECRETARÍA DE DESARROLLO SOCIAL</t>
  </si>
  <si>
    <t>Edificaciones de atención a la primera infancia adecuadas</t>
  </si>
  <si>
    <t>Edificaciones de atención a la primera infancia dotadas</t>
  </si>
  <si>
    <t>Edificaciones  de atención a la primera infancia dotadas</t>
  </si>
  <si>
    <t>Servicio de asistencia técnica a comunidades en temas de fortalecimiento del tejido social y construcción de escenarios comunitarios protectores de derechos</t>
  </si>
  <si>
    <t>Acciones ejecutadas con las comunidades (Comunidades étnicas)</t>
  </si>
  <si>
    <t>Servicio de promoción de temas de dinámica relacional y desarrollo autónomo</t>
  </si>
  <si>
    <t>Familias atendidas</t>
  </si>
  <si>
    <t>Niños, niñas, adolescentes y jóvenes beneficiados (en el marco del Sistema de Responsabilidad Penal para Adolescentes)</t>
  </si>
  <si>
    <t>SECRETARÍA DE GOBIERNO</t>
  </si>
  <si>
    <t>Servicios de educación informal a niños, niñas, adolescentes  y jóvenes para el reconocimiento de sus derechos</t>
  </si>
  <si>
    <t>Servicios de educación informal a niños, niñas, adolescentes  y jóvenespara el reconocimiento de sus derechos</t>
  </si>
  <si>
    <t>Jóvenes atendidos</t>
  </si>
  <si>
    <t>Documentos de lineamientos técnicos realizados</t>
  </si>
  <si>
    <t xml:space="preserve"> Inclusión social y productiva para la población en situación de vulnerabilidad</t>
  </si>
  <si>
    <t>Servicio de apoyo para el fortalecimiento de unidades productivas colectivas para la generación de ingresos</t>
  </si>
  <si>
    <t>Unidades productivas colectivas fortalecidas</t>
  </si>
  <si>
    <t>Servicio de atención y acompañamiento integral a la población en flujos migratorios mixtos y retornados en situación de vulnerabilidad</t>
  </si>
  <si>
    <t>Número de Hogares</t>
  </si>
  <si>
    <t xml:space="preserve"> Atención integral de población en situación permanente de desprotección social y/o familiar</t>
  </si>
  <si>
    <t>Servicio de atención integral a población en condición de discapacidad</t>
  </si>
  <si>
    <t>Personas con discapacidad atendidas con servicios integrales</t>
  </si>
  <si>
    <t>Centros de protección social de día para el adulto mayor adecuados</t>
  </si>
  <si>
    <t>Centros de día para el adulto mayor adecuados</t>
  </si>
  <si>
    <t>Centros de protección social de día para el adulto mayor construidos</t>
  </si>
  <si>
    <t>Centros de día para el adulto mayor construidos</t>
  </si>
  <si>
    <t>Centros de protección social de día para el adulto mayor dotados</t>
  </si>
  <si>
    <t>Centros de día para el adulto mayor dotados</t>
  </si>
  <si>
    <t>Centros de protección social para el adulto mayor ampliados</t>
  </si>
  <si>
    <t>Parques recreativos construidos y dotados</t>
  </si>
  <si>
    <t>Parques construidos y dotados</t>
  </si>
  <si>
    <t>Parques recreativos adecuados</t>
  </si>
  <si>
    <t>Parques adecuados</t>
  </si>
  <si>
    <t>Placa deportiva construida</t>
  </si>
  <si>
    <t>Placa polideportiva construida</t>
  </si>
  <si>
    <t>Estudios y diseños de infraestructura recreo-deportiva</t>
  </si>
  <si>
    <t>Coliseos cubiertos construidos</t>
  </si>
  <si>
    <t>Coliseos construidos</t>
  </si>
  <si>
    <t>Estadios mejorados</t>
  </si>
  <si>
    <t>Pistas construidas</t>
  </si>
  <si>
    <t>Escuelas territoriales de convivencia ciudadana construidas</t>
  </si>
  <si>
    <t>Escuelas territoriales de convivencia creadas en las regiones</t>
  </si>
  <si>
    <t>Servicio de información implementado</t>
  </si>
  <si>
    <t>Sistemas Servicio de información implementado</t>
  </si>
  <si>
    <t>Servicio de vigilancia a través de cámaras de seguridad</t>
  </si>
  <si>
    <t>Cámaras de seguridad instaladas</t>
  </si>
  <si>
    <t>Cámaras de seguridad mantenidas</t>
  </si>
  <si>
    <t>Servicio de apoyo financiero para proyectos de convivencia y seguridad ciudadana</t>
  </si>
  <si>
    <t>Número de proyectos de seguridad ciudadana</t>
  </si>
  <si>
    <t>Servicio de apoyo financiero para la justicia y seguridad</t>
  </si>
  <si>
    <t>Recompensas entregadas a la ciudadanía</t>
  </si>
  <si>
    <t>Servicio de dotación de elementos de protección a la fuerza publica</t>
  </si>
  <si>
    <t>Unidades de la Fuerza pública dotadas</t>
  </si>
  <si>
    <t>Número de personas</t>
  </si>
  <si>
    <t>Servicio de atención integral a la fauna</t>
  </si>
  <si>
    <t>SECRETARIA DE DE DESARROLLO SOCIAL</t>
  </si>
  <si>
    <t>Servicio de orientación a casos de violencia de género</t>
  </si>
  <si>
    <t>Personas de la comunidad LGBTIQ atendidos.</t>
  </si>
  <si>
    <t>SECRETARIA DE GOBIERNO / SECRETARÍA DE DESARROLLO SOCIAL</t>
  </si>
  <si>
    <t xml:space="preserve">SECRETARÍA DE PLANEACIÓN / SECRETARÍA DE DESARROLLO SOCIAL </t>
  </si>
  <si>
    <t>SECRETARIA DE GOBIERNO / TODOS</t>
  </si>
  <si>
    <t>Servicio de organización de procesos electorales</t>
  </si>
  <si>
    <t>procesos electorales realizados</t>
  </si>
  <si>
    <t>Salón comunal adecuado</t>
  </si>
  <si>
    <t>Salones comunales adecuados</t>
  </si>
  <si>
    <t>Documentos de Lineamientos Técnicos</t>
  </si>
  <si>
    <t>Documentos de lineamientos para la transversalidad del enfoque de género formulados</t>
  </si>
  <si>
    <t>Estrategias de prevención de violencia de género implementadas</t>
  </si>
  <si>
    <t>Documento de planes de etnodesarrollo y planes de vida elaborados</t>
  </si>
  <si>
    <t>Servicio de promoción de la garantía de derechos</t>
  </si>
  <si>
    <t>Estrategias de promoción de la garantía de derechos implementadas</t>
  </si>
  <si>
    <t>Servicio de información estadística en temas de Derechos Humanos</t>
  </si>
  <si>
    <t>Boletines estadísticos producidos</t>
  </si>
  <si>
    <t>Servicio de apoyo para la implementación de medidas en derechos humanos y derecho internacional humanitario</t>
  </si>
  <si>
    <t>Casas de Igualdad de oportunidades para la mujer y el joven</t>
  </si>
  <si>
    <t>Estaciones de bomberos construidas</t>
  </si>
  <si>
    <t>Estudios de riesgo de desastres</t>
  </si>
  <si>
    <t>Estudios de riesgo de desastres elaborados</t>
  </si>
  <si>
    <t>Obras de infraestructura para la reducción del riesgo de desastres</t>
  </si>
  <si>
    <t>Obras de infraestructura para la reducción del riesgo de desastres realizadas</t>
  </si>
  <si>
    <t>Centros logísticos construidos y dotados</t>
  </si>
  <si>
    <t>Centros logísticos para la gestión del riesgo de desastres construidos</t>
  </si>
  <si>
    <t>Estudios de preinversión elaborados</t>
  </si>
  <si>
    <t>SECRETARÍA DE SERVICIOS ADMINISTRATIVOS</t>
  </si>
  <si>
    <t>Sedes adquiridas</t>
  </si>
  <si>
    <t>SECRETARÍA DE GOBIERNO - SECRETARÍA DE DESARROLLO SOCIAL</t>
  </si>
  <si>
    <t>Sedes mantenidas</t>
  </si>
  <si>
    <t>SECRETARÍA DE SERVICIOS ADMINISTRATIVOS - SECRETARIA DE HACIENDA</t>
  </si>
  <si>
    <t>SECRETARIA DE EDICACION  - SECRETARIA DE PLANEACION</t>
  </si>
  <si>
    <t>Servicio de gestión documental</t>
  </si>
  <si>
    <t>Instrumentos archivísticos actualizados</t>
  </si>
  <si>
    <t>SECRETARÍA DE SERVICIOS ADMINISTRATIVOS - SECRETARIA DE PLANEACION - HACIENDA</t>
  </si>
  <si>
    <t>SECRETARÍA DE SERVICIOS ADMINISTRATIVOS - SECRETARÍA DE PLANEACION</t>
  </si>
  <si>
    <t>Justicia y del derecho</t>
  </si>
  <si>
    <t xml:space="preserve"> Promoción al acceso a la justicia</t>
  </si>
  <si>
    <t>Servicio de asistencia técnica para la articulación de los operadores de los Servicio de justicia</t>
  </si>
  <si>
    <t>Entidades territoriales asistidas técnicamente</t>
  </si>
  <si>
    <t>Servicio de promoción del acceso a la justicia</t>
  </si>
  <si>
    <t>Estrategias de acceso a la justicia desarrolladas</t>
  </si>
  <si>
    <t>Servicio de asistencia técnica en materia de promoción al acceso a la justicia</t>
  </si>
  <si>
    <t>Servicio de apoyo para la promoción al acceso a la justicia</t>
  </si>
  <si>
    <t>Iniciativas  viabilizadas apoyadas</t>
  </si>
  <si>
    <t xml:space="preserve"> Promoción de los métodos de resolución de conflictos</t>
  </si>
  <si>
    <t>Servicio de divulgación para promover los métodos de resolución de conflictos</t>
  </si>
  <si>
    <t>Jornadas móviles gratuitas de conciliación realizadas</t>
  </si>
  <si>
    <t>Servicio de educación informal en resolución de conflictos</t>
  </si>
  <si>
    <t xml:space="preserve"> Sistema penitenciario y carcelario en el marco de los derechos humanos</t>
  </si>
  <si>
    <t>Infraestructura penitenciaria y carcelaria con mantenimiento</t>
  </si>
  <si>
    <t>Establecimientos de reclusión (Nacionales y territoriales) con mantenimiento</t>
  </si>
  <si>
    <t>Servicio de bienestar a la población privada de libertad</t>
  </si>
  <si>
    <t>Personas privadas de la libertad con Servicio de bienestar</t>
  </si>
  <si>
    <t xml:space="preserve"> Acceso a soluciones de vivienda</t>
  </si>
  <si>
    <t>Vivienda de Interés Social construidas</t>
  </si>
  <si>
    <t>Vivienda de Interés Social mejoradas</t>
  </si>
  <si>
    <t xml:space="preserve"> Ordenamiento territorial y desarrollo urbano</t>
  </si>
  <si>
    <t>Servicio de apoyo financiero para reubicación definitiva de hogares</t>
  </si>
  <si>
    <t>Hogares beneficiados con apoyo financiero para reubicación definitiva</t>
  </si>
  <si>
    <t>Parques construidos</t>
  </si>
  <si>
    <t>Metros cuadrados de parques</t>
  </si>
  <si>
    <t>Parques mejorados</t>
  </si>
  <si>
    <t>Espacio público construido</t>
  </si>
  <si>
    <t>Metros cuadrados de espacio publico</t>
  </si>
  <si>
    <t>Acueductos construidos</t>
  </si>
  <si>
    <t>Acueductos optimizados</t>
  </si>
  <si>
    <t>Plantas de tratamiento de aguas residuales construidas</t>
  </si>
  <si>
    <t>Servicios de apoyo financiero para la ejecución de proyectos de gestión integral de residuos sólidos</t>
  </si>
  <si>
    <t>Proyectos apoyados financieramente</t>
  </si>
  <si>
    <t>Estudios de pre-inversión e inversión</t>
  </si>
  <si>
    <t>Unidades sanitarias con saneamiento básico construidas</t>
  </si>
  <si>
    <t>Viviendas beneficiadas con la construcción de unidades sanitarias</t>
  </si>
  <si>
    <t>Salud y protección social</t>
  </si>
  <si>
    <t>Servicio de inspección, vigilancia y control de los factores del riesgo del ambiente que afectan la salud humana</t>
  </si>
  <si>
    <t>Distritos con acciones de Inspección Vigilancia y Control  reales y efectivas  de los factores del riesgo del ambiente que afectan la salud humana  realizados</t>
  </si>
  <si>
    <t>SECRETARIA DE SALUD</t>
  </si>
  <si>
    <t>Servicio de vigilancia de calidad del agua para consumo humano, recolección, transporte y disposición final de residuos sólidos; manejo y disposición final de radiaciones ionizantes, excretas, residuos líquidos y aguas servidas y calidad del aire.</t>
  </si>
  <si>
    <t>Distritos con vigilancia real y efectiva en su jurisdicción de calidad del agua para consumo humano, recolección, transporte y disposición final de residuos sólidos; manejo y disposición final de radiaciones ionizantes, excretas, residuos líquidos y aguas servidas y calidad del aire realizados</t>
  </si>
  <si>
    <t xml:space="preserve"> Preguntas Quejas Reclamos y Denuncias Gestionadas</t>
  </si>
  <si>
    <t xml:space="preserve"> Salud pública</t>
  </si>
  <si>
    <t>Documentos de planeación con seguimiento realizados</t>
  </si>
  <si>
    <t>Documentos de planeación en epidemiología y demografía  elaborados</t>
  </si>
  <si>
    <t>Entidades apoyadas</t>
  </si>
  <si>
    <t>Campañas de gestión del riesgo para abordar situaciones situaciones endemo-epidémicas implementadas</t>
  </si>
  <si>
    <t>Servicio de atención en salud pública en situaciones de emergencia y desastres</t>
  </si>
  <si>
    <t>Personas en capacidad de ser atendidas</t>
  </si>
  <si>
    <t>Infraestructura de laboratorios de salud pública mantenida</t>
  </si>
  <si>
    <t>Laboratorios mantenidos</t>
  </si>
  <si>
    <t>Servicio de gestión del riesgo para enfermedades inmunoprevenibles</t>
  </si>
  <si>
    <t>Personas atendidas con campañas de gestión del riesgo para enfermedades inmunoprevenibles</t>
  </si>
  <si>
    <t>Hospitales de primer nivel de atención ampliados</t>
  </si>
  <si>
    <t>Hospitales de primer nivel de atención dotados</t>
  </si>
  <si>
    <t>Hospitales de segundo nivel de atención adecuados</t>
  </si>
  <si>
    <t>Hospitales de segundo nivel de atención construidos y dotados</t>
  </si>
  <si>
    <t>Hospitales de segundo nivel de atención dotados</t>
  </si>
  <si>
    <t>Servicio de apoyo para la dotación hospitalaria</t>
  </si>
  <si>
    <t>Equipos industriales de uso hospitalario adquiridos</t>
  </si>
  <si>
    <t>Hospitales de primer nivel de atención construidos</t>
  </si>
  <si>
    <t>servicio de información implementado</t>
  </si>
  <si>
    <t>sistemas de información implementados</t>
  </si>
  <si>
    <t>Servicio de asistencia tècnicas</t>
  </si>
  <si>
    <t>Servicios de apoyo financiero para la atenciòn en salud a la población</t>
  </si>
  <si>
    <t>Instituciones financiadas para la atencion en salud a la población</t>
  </si>
  <si>
    <t>Personas no afiliadas con servicios de salud diferente de población migrante</t>
  </si>
  <si>
    <t/>
  </si>
  <si>
    <t xml:space="preserve">DESARROLLO AGROPECUARIO Y MEDIO AMBIENTE </t>
  </si>
  <si>
    <t>DESARROLLO SOCIAL</t>
  </si>
  <si>
    <t>EDUCACIÓN</t>
  </si>
  <si>
    <t>SERVICIOS ADMINISTRATIVOS</t>
  </si>
  <si>
    <t>GOBIERNO</t>
  </si>
  <si>
    <t>HACIENDA</t>
  </si>
  <si>
    <t>PRODUCTIVIDAD Y COMPETITIVIDAD</t>
  </si>
  <si>
    <t>SECRETARIA</t>
  </si>
  <si>
    <t># PROYECTOS</t>
  </si>
  <si>
    <t>PROYECTO NOMINA</t>
  </si>
  <si>
    <t>Estructura</t>
  </si>
  <si>
    <t>Valor</t>
  </si>
  <si>
    <t>Dimensión</t>
  </si>
  <si>
    <t>Sector</t>
  </si>
  <si>
    <t>Total</t>
  </si>
  <si>
    <t>Descripcion</t>
  </si>
  <si>
    <t>%</t>
  </si>
  <si>
    <t>Construcción de un aula múltiple, en la Institución Educativa Rural El Sábalo, sede principal, municipio de San Miguel, departamento del Putumayo</t>
  </si>
  <si>
    <t>1*Social</t>
  </si>
  <si>
    <t>2*Económica</t>
  </si>
  <si>
    <t>3*Ambiental</t>
  </si>
  <si>
    <t>4*Institucional</t>
  </si>
  <si>
    <t>19*Salud y protección social</t>
  </si>
  <si>
    <t>22*Educación</t>
  </si>
  <si>
    <t>33*Cultura</t>
  </si>
  <si>
    <t>40*Vivienda, ciudad y territorio</t>
  </si>
  <si>
    <t>41*Inclusión social y reconciliación</t>
  </si>
  <si>
    <t>43*Deporte y recreación</t>
  </si>
  <si>
    <t>17*Agricultura y Desarrollo Rural</t>
  </si>
  <si>
    <t>21*Minas y Energía</t>
  </si>
  <si>
    <t>24*Transporte</t>
  </si>
  <si>
    <t>35*Comercio, industria y turismo</t>
  </si>
  <si>
    <t>36*Trabajo</t>
  </si>
  <si>
    <t>39*Ciencia, tecnología e innovación</t>
  </si>
  <si>
    <t>32*Ambiente y desarrollo sostenible</t>
  </si>
  <si>
    <t>12*Justicia y del derecho</t>
  </si>
  <si>
    <t>4*Información Estadística</t>
  </si>
  <si>
    <t>45*Gobierno territorial</t>
  </si>
  <si>
    <t>1903* Inspección, vigilancia y control</t>
  </si>
  <si>
    <t>1905* Salud pública</t>
  </si>
  <si>
    <t>1906* Aseguramiento y prestación integral de servicios de salud</t>
  </si>
  <si>
    <t>2201* Calidad, cobertura y fortalecimiento de la educación inicial, prescolar, básica y media</t>
  </si>
  <si>
    <t>2202* Calidad y fomento de la educación superior</t>
  </si>
  <si>
    <t>3301* Promoción y acceso efectivo a procesos culturales y artísticos</t>
  </si>
  <si>
    <t>3302* Gestión, protección y salvaguardia del patrimonio cultural colombiano</t>
  </si>
  <si>
    <t>4003* Acceso de la población a los servicios de agua potable y saneamiento básico</t>
  </si>
  <si>
    <t>4101* Atención, asistencia y reparación integral a las víctimas</t>
  </si>
  <si>
    <t>4102* Desarrollo integral de la primera infancia a la juventud, y fortalecimiento de las capacidades de las familias de niñas, niños y adolescentes</t>
  </si>
  <si>
    <t>4104* Atención integral de población en situación permanente de desprotección social y/o familiar</t>
  </si>
  <si>
    <t>4301* Fomento a la recreación, la actividad física y el deporte para desarrollar entornos de convivencia y paz</t>
  </si>
  <si>
    <t>4302* Formación y preparación de deportistas</t>
  </si>
  <si>
    <t>1702* Inclusión productiva de pequeños productores rurales</t>
  </si>
  <si>
    <t>1708* Ciencia, tecnología e innovación agropecuaria</t>
  </si>
  <si>
    <t>2102* Consolidación productiva del sector de energía eléctrica</t>
  </si>
  <si>
    <t>2105* Desarrollo ambiental sostenible del sector minero energético</t>
  </si>
  <si>
    <t>2402* Infraestructura red vial regional</t>
  </si>
  <si>
    <t>2406* Infraestructura de transporte fluvial</t>
  </si>
  <si>
    <t>2409* Seguridad de transporte</t>
  </si>
  <si>
    <t>3502* Productividad y competitividad de las empresas colombianas</t>
  </si>
  <si>
    <t>3602* Generación y formalización del empleo</t>
  </si>
  <si>
    <t>3905* Fortalecimiento de la gobernanza e institucionalidad multinivel del sector de CTeI</t>
  </si>
  <si>
    <t>3202* Conservación de la biodiversidad y sus servicios ecosistémicos</t>
  </si>
  <si>
    <t xml:space="preserve">3208* Educación Ambiental </t>
  </si>
  <si>
    <t>1206* Sistema penitenciario y carcelario en el marco de los derechos humanos</t>
  </si>
  <si>
    <t>0401* Levantamiento y actualización de información estadística de calidad</t>
  </si>
  <si>
    <t>4501* Fortalecimiento de la convivencia y la seguridad ciudadana</t>
  </si>
  <si>
    <t>4502* Fortalecimiento del buen gobierno para el respeto y garantía de los derechos humanos.</t>
  </si>
  <si>
    <t>4503* Gestión del riesgo de desastres y emergencias</t>
  </si>
  <si>
    <t>4599* Fortalecimiento a la gestión y dirección de la administración pública territorial</t>
  </si>
  <si>
    <t>1903011*Servicio de inspección, vigilancia y control</t>
  </si>
  <si>
    <t>1903016*Servicio de auditoría y visitas inspectivas</t>
  </si>
  <si>
    <t>1903023*Servicio de asistencia técnica en inspección, vigilancia y control</t>
  </si>
  <si>
    <t>1903028*Servicio de gestión de peticiones, quejas, reclamos y denuncias</t>
  </si>
  <si>
    <t>1903031*Servicio de información de vigilancia epidemiolgogica</t>
  </si>
  <si>
    <t>1905015*Documentos de planeación</t>
  </si>
  <si>
    <t>1905026*Servicio de gestión del riesgo para enfermedades emergentes, reemergentes y desatendidas</t>
  </si>
  <si>
    <t>1905027*Servicio de gestión del riesgo para enfermedades inmunoprevenibles</t>
  </si>
  <si>
    <t>1905029*Servicio de suministro de insumos para el manejo de eventos de interés en salud pública</t>
  </si>
  <si>
    <t>1905040*Servicio de certificación de discapacidad para las personas con discapacidad</t>
  </si>
  <si>
    <t>1905041*Servicio de atención psicosocial a víctimas del conflicto armado</t>
  </si>
  <si>
    <t>1905042*Servicio de atención en centros reguladores de urgencias, emergencias y desastres</t>
  </si>
  <si>
    <t>1905043*Servicio de gestión del riesgo para abordar situaciones situaciones endemo-epidémicas</t>
  </si>
  <si>
    <t>1905049*Servicio de promoción de la participación social en salud</t>
  </si>
  <si>
    <t>1905050*Servicio de asistencia técnica</t>
  </si>
  <si>
    <t>1905054*Servicio de promoción de la salud</t>
  </si>
  <si>
    <t>1906004*Servicio de atención en salud a la población</t>
  </si>
  <si>
    <t>1906023*Servicio de tecnologías en salud financiadas con la unidad de pago por capitación - UPC</t>
  </si>
  <si>
    <t>1906029*Servicio de asistencia técnica a Instituciones Prestadoras de Servicios de Salud</t>
  </si>
  <si>
    <t>1906035*Servicios de apoyo financiero para la atenciòn en salud a la población</t>
  </si>
  <si>
    <t>1906041*Servicio de asistencia tècnicas</t>
  </si>
  <si>
    <t>1906044*Servicio de afiliaciones al régimen subsidiado del Sistema General de Seguridad Social</t>
  </si>
  <si>
    <t>2201038*Servicio de docencia escolar</t>
  </si>
  <si>
    <t>2201049*Servicio de educación informal</t>
  </si>
  <si>
    <t>2201050*Servicio de accesibilidad a contenidos web para fines pedagógicos</t>
  </si>
  <si>
    <t>2201052*Infraestructura educativa mejorada</t>
  </si>
  <si>
    <t>2201056*Servicio de acompañamiento para el desarrollo de modelos educativos interculturales</t>
  </si>
  <si>
    <t>2201068*Servicio de gestión de riesgos y desastres en establecimientos educativos</t>
  </si>
  <si>
    <t>2201069*Infraestructura educativa dotada</t>
  </si>
  <si>
    <t>2201071*Servicio educativo</t>
  </si>
  <si>
    <t>2201073*Servicio de evaluación de la calidad de la educación inicial, preescolar, básica y media</t>
  </si>
  <si>
    <t>2201082*Servicio de apoyo para la implementación de la estrategia de residencia escolar</t>
  </si>
  <si>
    <t>2201084*Servicio de apoyo pedagógico para  la oferta de educación inclusiva para preescolar, básica y media</t>
  </si>
  <si>
    <t>2202061*Servicio de apoyo financiero para la permanencia a la educación superior</t>
  </si>
  <si>
    <t>3301051*Servicio de educación informal al sector artístico y cultural</t>
  </si>
  <si>
    <t>3301053*Servicio de promoción de actividades culturales</t>
  </si>
  <si>
    <t>3301054*Servicio de apoyo financiero al sector artístico y cultural</t>
  </si>
  <si>
    <t>3301085*Servicios bibliotecarios</t>
  </si>
  <si>
    <t>3301095*Servicio de asistencia técnica en gestión artística y cultural</t>
  </si>
  <si>
    <t>3301126*Servicio de apoyo al proceso de formación artística y cultural</t>
  </si>
  <si>
    <t>3301129*Documentos de planeación</t>
  </si>
  <si>
    <t>3302049*Servicio de salvaguardia al patrimonio inmaterial</t>
  </si>
  <si>
    <t>4003008*Servicio de apoyo financiero a los planes, programas y proyectos de Agua Potable y Saneamiento Básico</t>
  </si>
  <si>
    <t>4003018*Alcantarillados construidos</t>
  </si>
  <si>
    <t>4101025*Servicio de ayuda y atención humanitaria</t>
  </si>
  <si>
    <t>4101038*Servicio de asistencia técnica para la participación de las víctimas</t>
  </si>
  <si>
    <t>4102045*Servicios de educación informal a niños, niñas, adolescentes  y jóvenes para el reconocimiento de sus derechos</t>
  </si>
  <si>
    <t>4102046*Servicios de promoción de los derechos de los niños, niñas, adolescentes y jóvenes</t>
  </si>
  <si>
    <t>4102052*Servicio de protección integral a niños, niñas, adolescentes y jóvenes</t>
  </si>
  <si>
    <t>4104008*Servicio de atención y protección integral al adulto mayor</t>
  </si>
  <si>
    <t>4104010*Servicio de educación informal a los cuidadores del adulto mayor</t>
  </si>
  <si>
    <t>4104020*Servicio de atención integral a población en condición de discapacidad</t>
  </si>
  <si>
    <t>4301007*Servicio de Escuelas Deportivas</t>
  </si>
  <si>
    <t>4301023*Placa deportiva mejorada</t>
  </si>
  <si>
    <t>4301029*Cancha mejorada</t>
  </si>
  <si>
    <t>4301032*Servicio de organización de eventos deportivos comunitarios</t>
  </si>
  <si>
    <t>4301037*Servicio de promoción de la actividad física, la recreación y el deporte</t>
  </si>
  <si>
    <t>4302001*Servicio de preparación deportiva</t>
  </si>
  <si>
    <t>4302002*Servicio de apoyo financiero a atletas</t>
  </si>
  <si>
    <t>4302004*Servicio de organización de eventos deportivos de alto rendimiento</t>
  </si>
  <si>
    <t>4302062*Servicio de educación informal</t>
  </si>
  <si>
    <t>4302069*Polideportivos mejorados</t>
  </si>
  <si>
    <t>4302089*Servicio de asistencia técnica</t>
  </si>
  <si>
    <t>1702007*Servicio de apoyo financiero para proyectos productivos</t>
  </si>
  <si>
    <t>1702009*Servicio de apoyo financiero para el acceso a activos productivos y de comercialización</t>
  </si>
  <si>
    <t>1702010*Servicio de asistencia técnica agropecuaria dirigida a pequeños productores</t>
  </si>
  <si>
    <t>1702034*Servicio de apoyo financieroa la reforestación</t>
  </si>
  <si>
    <t>1708016*Documentos de lineamientos técnicos</t>
  </si>
  <si>
    <t>1708041*Servicio de extensión agropecuaria</t>
  </si>
  <si>
    <t>2102045*Redes domiciliarias de energía eléctrica instaladas</t>
  </si>
  <si>
    <t>2105019*Servicio de asistencia técnica en el manejo socio ambiental en las actividades mineras</t>
  </si>
  <si>
    <t>2402055*Caminos ancestrales mejorados</t>
  </si>
  <si>
    <t>2402112*Vía terciaria con mantenimiento periódico o rutinario</t>
  </si>
  <si>
    <t>2402114*Vía urbana mejorada</t>
  </si>
  <si>
    <t>2406027*Canal navegable mantenido</t>
  </si>
  <si>
    <t>2409022*Servicio de educación informal en seguridad vial</t>
  </si>
  <si>
    <t>3502004*Servicio de apoyo financiero para el mejoramiento de productos o procesos</t>
  </si>
  <si>
    <t>3502006*Servicio de apoyo y consolidación de las Comisiones Regionales de Competitividad - CRC</t>
  </si>
  <si>
    <t>3502008*Servicio de asistencia técnica para mejorar la competitividad de los sectores productivos</t>
  </si>
  <si>
    <t>3502046*Servicio de promoción turística</t>
  </si>
  <si>
    <t> 3602032*Servicio de asesoría técnica para el emprendimiento</t>
  </si>
  <si>
    <t>3905005*Servicio de asistencia técnica</t>
  </si>
  <si>
    <t>3202005*Servicio de restauración de ecosistemas</t>
  </si>
  <si>
    <t>3208006*Servicio de asistencia técnica para la implementación de las estrategias educativo ambientales y de participación</t>
  </si>
  <si>
    <t>1206007*Servicio de bienestar a la población privada de libertad</t>
  </si>
  <si>
    <t>0401106 *Servicio de apoyo a la gestión de conocimiento y consolidación de la cultura estadística</t>
  </si>
  <si>
    <t>4501004*Servicio de promoción de convivencia y no repetición</t>
  </si>
  <si>
    <t>4501050*Servicio de orientación a casos de violencia de género</t>
  </si>
  <si>
    <t>4501061*Servicio de atención integral a la fauna</t>
  </si>
  <si>
    <t>4501066*Estaciones de policía construidas y dotadas</t>
  </si>
  <si>
    <t>4501077*Servicio de dotación para la movilidad operacional y el apoyo logístico</t>
  </si>
  <si>
    <t>4502001*Servicio de promoción a la participación ciudadana</t>
  </si>
  <si>
    <t>4502022*Servicio de asistencia técnica</t>
  </si>
  <si>
    <t>4502034*Servicio de educación informal</t>
  </si>
  <si>
    <t>4503003*Servicio de asistencia técnica</t>
  </si>
  <si>
    <t>4503004*Servicio de atención a emergencias y desastres</t>
  </si>
  <si>
    <t>4503016*Servicio de fortalecimiento a las salas de crisis territorial</t>
  </si>
  <si>
    <t>4503018*Servicio de monitoreo y seguimiento para la gestión del riesgo</t>
  </si>
  <si>
    <t>4503028*Servicios de apoyo para atención de población afectada por situaciones de emergencia, desastre o declaratorias de calamidad pública</t>
  </si>
  <si>
    <t>4503036*Servicio prevención y control de incendios</t>
  </si>
  <si>
    <t>4599007*Servicios tecnológicos</t>
  </si>
  <si>
    <t>4599023*Servicio de Implementación Sistemas de Gestión</t>
  </si>
  <si>
    <t>4599025*Servicios de información implementados</t>
  </si>
  <si>
    <t>4599030*Servicio de educación informal</t>
  </si>
  <si>
    <t>4599031*Servicio de asistencia técnica</t>
  </si>
  <si>
    <t>4599034*Sedes dotadas</t>
  </si>
  <si>
    <t>202500000011433*Fortalecimiento del programa Inspeccion, Vigilancia y Control del area de Gestion de Salud Publica y del Fondo Rotatorio de Estupefacientes Seccional Putumayo, Departamento del Putumayo*Autorización de manejo de medicamentos de control especial del Estado*2306955,03*SALUD</t>
  </si>
  <si>
    <t>202500000011433*Fortalecimiento del programa Inspeccion, Vigilancia y Control del area de Gestion de Salud Publica y del Fondo Rotatorio de Estupefacientes Seccional Putumayo, Departamento del Putumayo*Autorización de manejo de medicamentos de control especial del Estado*56880610*SALUD</t>
  </si>
  <si>
    <t>202500000011433*Fortalecimiento del programa Inspeccion, Vigilancia y Control del area de Gestion de Salud Publica y del Fondo Rotatorio de Estupefacientes Seccional Putumayo, Departamento del Putumayo*SGP - SALUD PUBLICA*20220956,2*SALUD</t>
  </si>
  <si>
    <t>202500000011433*Fortalecimiento del programa Inspeccion, Vigilancia y Control del area de Gestion de Salud Publica y del Fondo Rotatorio de Estupefacientes Seccional Putumayo, Departamento del Putumayo*SGP - SALUD PUBLICA*252374665*SALUD</t>
  </si>
  <si>
    <t>202500000014705*Fortalecimiento del socgs mediante mejoramiento y mantenimiento de los servicios habilitados con acciones de inspeccion, vigilancia y control y seguimiento a prestadores de servicios de salud en el departamento del Putumayo*PARTICIPACIÓN POR EL CONSUMO DE LICORES DESTILADOS INTRODUCIDOS DE PRODUCCIÓN EXTRANJERA*465119506*SALUD</t>
  </si>
  <si>
    <t>202500000014705*Fortalecimiento del socgs mediante mejoramiento y mantenimiento de los servicios habilitados con acciones de inspeccion, vigilancia y control y seguimiento a prestadores de servicios de salud en el departamento del Putumayo*PARTICIPACIÓN POR EL CONSUMO DE LICORES DESTILADOS INTRODUCIDOS DE PRODUCCIÓN EXTRANJERA*65780000*SALUD</t>
  </si>
  <si>
    <t>202500000014705*Fortalecimiento del socgs mediante mejoramiento y mantenimiento de los servicios habilitados con acciones de inspeccion, vigilancia y control y seguimiento a prestadores de servicios de salud en el departamento del Putumayo*PARTICIPACIÓN POR EL CONSUMO DE LICORES DESTILADOS INTRODUCIDOS DE PRODUCCIÓN EXTRANJERA*103750494*SALUD</t>
  </si>
  <si>
    <t>202400000005428*Fortalecimiento del programa Inspección, Vigilancia y Control del Área de Vigilancia en Salud Pública en el Departamento del Putumayo*SGP - SALUD PUBLICA*998700000*SALUD</t>
  </si>
  <si>
    <t>202500000034705*Fortalecimiento de acciones de asistencia tecnica, promocion, prevencion y captacion de sintomaticos respiratorios y de piel de los programas Tuberculosis y Hansen en el Departamento del Putumayo*SGP - SALUD PUBLICA*115000000*SALUD</t>
  </si>
  <si>
    <t>202500000034808*Fortalecimiento del programa Salud y ambito Laboral en el Departamento del Putumayo*SGP - SALUD PUBLICA*80000000*SALUD</t>
  </si>
  <si>
    <t>202500000034825*Fortalecimiento del programa Sexualidad, Derechos Sexuales y Reproductivos en el Departamento del Putumayo*SGP - SALUD PUBLICA*400000000*SALUD</t>
  </si>
  <si>
    <t>202500000034842*Fortalecimiento del programa Nutricion y Seguridad Alimentaria en el Departamento del Putumayo*SGP - SALUD PUBLICA*170000000*SALUD</t>
  </si>
  <si>
    <t>202500000034849*Fortalecimiento del programa Convivencia Social y Salud Mental en el Departamento del Putumayo*SGP - SALUD PUBLICA*400000000*SALUD</t>
  </si>
  <si>
    <t>202500000034995*Fortalecimiento del Programa Ampliado de Inmunizaciones en el Departamento de Putumayo*SGP - SALUD PUBLICA*281826695*SALUD</t>
  </si>
  <si>
    <t>202500000035095*Fortalecimiento del programa Vida Saludable y Condiciones No Transmisibles en el Departamento del Putumayo*SGP - SALUD PUBLICA*190000000*SALUD</t>
  </si>
  <si>
    <t>202500000035158*Fortalecimiento de las acciones de promocion prevencion y control de las enfermedades transmitidas por vectores y zoonosis en el departamento del putumayo*SGP - SALUD PUBLICA*514999999,8*SALUD</t>
  </si>
  <si>
    <t>202500000035168*Fortalecimiento de las acciones de prevencion de las Enfermedades Prevalentes de la Infancia en el Departamento del Putumayo*SGP - SALUD PUBLICA*120000000*SALUD</t>
  </si>
  <si>
    <t>202500000034705*Fortalecimiento de acciones de asistencia tecnica, promocion, prevencion y captacion de sintomaticos respiratorios y de piel de los programas Tuberculosis y Hansen en el Departamento del Putumayo*SGP - SALUD PUBLICA*28350000*SALUD</t>
  </si>
  <si>
    <t>202500000035168*Fortalecimiento de las acciones de prevencion de las Enfermedades Prevalentes de la Infancia en el Departamento del Putumayo*SGP - SALUD PUBLICA*90900000*SALUD</t>
  </si>
  <si>
    <t>202500000034995*Fortalecimiento del Programa Ampliado de Inmunizaciones en el Departamento de Putumayo*SGP - SALUD PUBLICA*16360000*SALUD</t>
  </si>
  <si>
    <t>202500000034995*Fortalecimiento del Programa Ampliado de Inmunizaciones en el Departamento de Putumayo*SGP - SALUD PUBLICA*248640000*SALUD</t>
  </si>
  <si>
    <t>202500000034923*Fortalecimiento de la vigilancia y aseguramiento de la calidad de los resultados de los Eventos de Interes en Salud Publica y factores de riesgo del ambiente y del consumo en el Departamento de Putumayo*SGP - SALUD PUBLICA*164515000*SALUD</t>
  </si>
  <si>
    <t>202500000034981*Fortalecimiento de acciones a beneficio de la poblacion con discapacidad del departamento de Putumayo*ICLD*21500000*SALUD</t>
  </si>
  <si>
    <t>202500000035020*Fortalecimiento de los procesos de atencion psicosocial y salud integral a victimas del conflicto armado en el marco del papsivi  en el departamento del Putumayo*ICLD*23876242,1*SALUD</t>
  </si>
  <si>
    <t>202500000015279*Fortalecimiento  a la operatividad del programa de salud publica en  emergencias y desastres  del departamento del Putumayo*PARTICIPACIÓN POR EL CONSUMO DE LICORES DESTILADOS INTRODUCIDOS DE PRODUCCIÓN EXTRANJERA*326320000*SALUD</t>
  </si>
  <si>
    <t>202500000035158*Fortalecimiento de las acciones de promocion prevencion y control de las enfermedades transmitidas por vectores y zoonosis en el departamento del putumayo*ICLD*1821346768*SALUD</t>
  </si>
  <si>
    <t>202500000035158*Fortalecimiento de las acciones de promocion prevencion y control de las enfermedades transmitidas por vectores y zoonosis en el departamento del putumayo*OTRAS TRANSFERENCIAS DEL NIVEL NACIONAL PARA INVERSION EN SALUD - PROGRAMAS NACIONALES        *1403697000*SALUD</t>
  </si>
  <si>
    <t>202500000035158*Fortalecimiento de las acciones de promocion prevencion y control de las enfermedades transmitidas por vectores y zoonosis en el departamento del putumayo*RENDIMIENTOS SGP SALUD PUBLICA*65847301,41*SALUD</t>
  </si>
  <si>
    <t>202500000035158*Fortalecimiento de las acciones de promocion prevencion y control de las enfermedades transmitidas por vectores y zoonosis en el departamento del putumayo*SGP - SALUD PUBLICA*170000000*SALUD</t>
  </si>
  <si>
    <t>202500000035158*Fortalecimiento de las acciones de promocion prevencion y control de las enfermedades transmitidas por vectores y zoonosis en el departamento del putumayo*SGP - SALUD PUBLICA*35000000*SALUD</t>
  </si>
  <si>
    <t>202500000034816*Fortalecimiento de la salud propia de las comunidades Negras, Afrocolombianas, Raizales y Palenqueras del Departamento del Putumayo*ICLD*20000000*SALUD</t>
  </si>
  <si>
    <t>202500000034845*Fortalecimiento de la salud propia de la poblacion indigena del departamento de putumayo*ICLD*23123757,9*SALUD</t>
  </si>
  <si>
    <t>202400000005430*Fortalecimiento de acciones enfocadas a reducir la inequidad y discriminacion de genero del departamento de Putumayo*ICLD*40000000*SALUD</t>
  </si>
  <si>
    <t>202500000034705*Fortalecimiento de acciones de asistencia tecnica, promocion, prevencion y captacion de sintomaticos respiratorios y de piel de los programas Tuberculosis y Hansen en el Departamento del Putumayo*SGP - SALUD PUBLICA*692950000*SALUD</t>
  </si>
  <si>
    <t>202500000034808*Fortalecimiento del programa Salud y ambito Laboral en el Departamento del Putumayo*SGP - SALUD PUBLICA*1118150000*SALUD</t>
  </si>
  <si>
    <t>202500000034808*Fortalecimiento del programa Salud y ambito Laboral en el Departamento del Putumayo*SGP - SALUD PUBLICA*3500000*SALUD</t>
  </si>
  <si>
    <t>202500000034813*Fortalecimiento de acciones a beneficio de la poblacion adulto mayor del departamento de Putumayo*ICLD*40000000*SALUD</t>
  </si>
  <si>
    <t>202500000034825*Fortalecimiento del programa Sexualidad, Derechos Sexuales y Reproductivos en el Departamento del Putumayo*SGP - SALUD PUBLICA*167090000*SALUD</t>
  </si>
  <si>
    <t>202500000034825*Fortalecimiento del programa Sexualidad, Derechos Sexuales y Reproductivos en el Departamento del Putumayo*SGP - SALUD PUBLICA*22010000*SALUD</t>
  </si>
  <si>
    <t>202500000034842*Fortalecimiento del programa Nutricion y Seguridad Alimentaria en el Departamento del Putumayo*SGP - SALUD PUBLICA*103950000*SALUD</t>
  </si>
  <si>
    <t>202500000034842*Fortalecimiento del programa Nutricion y Seguridad Alimentaria en el Departamento del Putumayo*SGP - SALUD PUBLICA*6000000*SALUD</t>
  </si>
  <si>
    <t>202500000034845*Fortalecimiento de la salud propia de la poblacion indigena del departamento de putumayo*ICLD*20000000*SALUD</t>
  </si>
  <si>
    <t>202500000034849*Fortalecimiento del programa Convivencia Social y Salud Mental en el Departamento del Putumayo*SGP - SALUD PUBLICA*11950000*SALUD</t>
  </si>
  <si>
    <t>202500000034849*Fortalecimiento del programa Convivencia Social y Salud Mental en el Departamento del Putumayo*SGP - SALUD PUBLICA*78750000*SALUD</t>
  </si>
  <si>
    <t>202500000034923*Fortalecimiento de la vigilancia y aseguramiento de la calidad de los resultados de los Eventos de Interes en Salud Publica y factores de riesgo del ambiente y del consumo en el Departamento de Putumayo*SGP - SALUD PUBLICA*40000000*SALUD</t>
  </si>
  <si>
    <t>202500000034923*Fortalecimiento de la vigilancia y aseguramiento de la calidad de los resultados de los Eventos de Interes en Salud Publica y factores de riesgo del ambiente y del consumo en el Departamento de Putumayo*SGP - SALUD PUBLICA*835485000*SALUD</t>
  </si>
  <si>
    <t>202500000035020*Fortalecimiento de los procesos de atencion psicosocial y salud integral a victimas del conflicto armado en el marco del papsivi  en el departamento del Putumayo*ICLD*20000000*SALUD</t>
  </si>
  <si>
    <t>202500000035095*Fortalecimiento del programa Vida Saludable y Condiciones No Transmisibles en el Departamento del Putumayo*SGP - SALUD PUBLICA*15160000*SALUD</t>
  </si>
  <si>
    <t>202500000035095*Fortalecimiento del programa Vida Saludable y Condiciones No Transmisibles en el Departamento del Putumayo*SGP - SALUD PUBLICA*78540000*SALUD</t>
  </si>
  <si>
    <t>202500000034808*Fortalecimiento del programa Salud y ambito Laboral en el Departamento del Putumayo*SGP - SALUD PUBLICA*46200000*SALUD</t>
  </si>
  <si>
    <t>202500000034825*Fortalecimiento del programa Sexualidad, Derechos Sexuales y Reproductivos en el Departamento del Putumayo*SGP - SALUD PUBLICA*60900000*SALUD</t>
  </si>
  <si>
    <t>202500000034842*Fortalecimiento del programa Nutricion y Seguridad Alimentaria en el Departamento del Putumayo*SGP - SALUD PUBLICA*46200000*SALUD</t>
  </si>
  <si>
    <t>202500000034849*Fortalecimiento del programa Convivencia Social y Salud Mental en el Departamento del Putumayo*SGP - SALUD PUBLICA*69300000*SALUD</t>
  </si>
  <si>
    <t>202500000035095*Fortalecimiento del programa Vida Saludable y Condiciones No Transmisibles en el Departamento del Putumayo*SGP - SALUD PUBLICA*69300000*SALUD</t>
  </si>
  <si>
    <t>202500000035168*Fortalecimiento de las acciones de prevencion de las Enfermedades Prevalentes de la Infancia en el Departamento del Putumayo*SGP - SALUD PUBLICA*158445000*SALUD</t>
  </si>
  <si>
    <t>202500000035168*Fortalecimiento de las acciones de prevencion de las Enfermedades Prevalentes de la Infancia en el Departamento del Putumayo*SGP - SALUD PUBLICA*18655000*SALUD</t>
  </si>
  <si>
    <t>202500000035037*Fortalecimiento para la prestacion de servicios de salud para la poblacion no asegurada al sistema general de seguridad social en salud en el departamento del putumayo*DERECHOS DE MONOPOLIO POR LA INTRODUCCIÓN DE LICORES DESTILADOS DE PRODUCCIÓN EXTRANJERA*65679536,2*SALUD</t>
  </si>
  <si>
    <t>202500000035037*Fortalecimiento para la prestacion de servicios de salud para la poblacion no asegurada al sistema general de seguridad social en salud en el departamento del putumayo*DERECHOS DE MONOPOLIO POR LA INTRODUCCIÓN DE LICORES DESTILADOS DE PRODUCCIÓN NACIONAL*35879040,6*SALUD</t>
  </si>
  <si>
    <t>202500000035037*Fortalecimiento para la prestacion de servicios de salud para la poblacion no asegurada al sistema general de seguridad social en salud en el departamento del putumayo*DERECHOS DE MONOPOLIO POR LA PRODUCCIÓN DE LICORES DESTILADOS*462162556,75*SALUD</t>
  </si>
  <si>
    <t>202500000035037*Fortalecimiento para la prestacion de servicios de salud para la poblacion no asegurada al sistema general de seguridad social en salud en el departamento del putumayo*IMPUESTO AL CONSUMO DE CERVEZAS, SIFONES, REFAJOS Y MEZCLAS - EXTRANJERAS*1089011,11*SALUD</t>
  </si>
  <si>
    <t>202500000035037*Fortalecimiento para la prestacion de servicios de salud para la poblacion no asegurada al sistema general de seguridad social en salud en el departamento del putumayo*IMPUESTO AL CONSUMO DE CERVEZAS, SIFONES, REFAJOS Y MEZCLAS - NACIONALES*960664540,69*SALUD</t>
  </si>
  <si>
    <t>202500000035037*Fortalecimiento para la prestacion de servicios de salud para la poblacion no asegurada al sistema general de seguridad social en salud en el departamento del putumayo*IMPUESTO AL CONSUMO DE VINOS, APERITIVOS Y SIMILARES - COMPONENTE AD VALOREM*49112992,49*SALUD</t>
  </si>
  <si>
    <t>202500000035037*Fortalecimiento para la prestacion de servicios de salud para la poblacion no asegurada al sistema general de seguridad social en salud en el departamento del putumayo*IMPUESTO AL CONSUMO DE VINOS, APERITIVOS Y SIMILARES - COMPONENTE ESPECÍFICO*46509638,6*SALUD</t>
  </si>
  <si>
    <t>202500000035037*Fortalecimiento para la prestacion de servicios de salud para la poblacion no asegurada al sistema general de seguridad social en salud en el departamento del putumayo*PARTICIPACIÓN POR EL CONSUMO DE LICORES DESTILADOS INTRODUCIDOS DE PRODUCCIÓN NACIONAL*1585566417,4*SALUD</t>
  </si>
  <si>
    <t>202500000035037*Fortalecimiento para la prestacion de servicios de salud para la poblacion no asegurada al sistema general de seguridad social en salud en el departamento del putumayo*PARTICIPACIÓN POR EL CONSUMO DE LICORES DESTILADOS PRODUCIDOS*1000000000*SALUD</t>
  </si>
  <si>
    <t>202500000035037*Fortalecimiento para la prestacion de servicios de salud para la poblacion no asegurada al sistema general de seguridad social en salud en el departamento del putumayo*PARTICIPACIÓN POR EL CONSUMO DE LICORES DESTILADOS PRODUCIDOS*111433838,23*SALUD</t>
  </si>
  <si>
    <t>202500000018400*Fortalecimiento en la prestacion de servicios de salud a la poblacion afiliada al regimen subsidiado en servicios y tecnologias sin cobertura en el pos en el departamento del putumayo*DERECHOS DE MONOPOLIO POR LA INTRODUCCIÓN DE LICORES DESTILADOS DE PRODUCCIÓN EXTRANJERA*5325367,8*SALUD</t>
  </si>
  <si>
    <t>202500000018400*Fortalecimiento en la prestacion de servicios de salud a la poblacion afiliada al regimen subsidiado en servicios y tecnologias sin cobertura en el pos en el departamento del putumayo*DERECHOS DE MONOPOLIO POR LA INTRODUCCIÓN DE LICORES DESTILADOS DE PRODUCCIÓN NACIONAL*2909111,4*SALUD</t>
  </si>
  <si>
    <t>202500000018400*Fortalecimiento en la prestacion de servicios de salud a la poblacion afiliada al regimen subsidiado en servicios y tecnologias sin cobertura en el pos en el departamento del putumayo*DERECHOS DE MONOPOLIO POR LA PRODUCCIÓN DE LICORES DESTILADOS*37472639,74*SALUD</t>
  </si>
  <si>
    <t>202500000018400*Fortalecimiento en la prestacion de servicios de salud a la poblacion afiliada al regimen subsidiado en servicios y tecnologias sin cobertura en el pos en el departamento del putumayo*PARTICIPACIÓN POR EL CONSUMO DE LICORES DESTILADOS INTRODUCIDOS DE PRODUCCIÓN EXTRANJERA*134341316,92*SALUD</t>
  </si>
  <si>
    <t>202500000018400*Fortalecimiento en la prestacion de servicios de salud a la poblacion afiliada al regimen subsidiado en servicios y tecnologias sin cobertura en el pos en el departamento del putumayo*PARTICIPACIÓN POR EL CONSUMO DE LICORES DESTILADOS INTRODUCIDOS DE PRODUCCIÓN NACIONAL*128559439,25*SALUD</t>
  </si>
  <si>
    <t>202500000018400*Fortalecimiento en la prestacion de servicios de salud a la poblacion afiliada al regimen subsidiado en servicios y tecnologias sin cobertura en el pos en el departamento del putumayo*PARTICIPACIÓN POR EL CONSUMO DE LICORES DESTILADOS PRODUCIDOS*252278419,33*SALUD</t>
  </si>
  <si>
    <t>202500000008355*Fortalecimiento del desarrollo de acciones en el marco de la politica nacional de prestacion de servicios de salud, en el departamento del Putumayo*PARTICIPACIÓN POR EL CONSUMO DE LICORES DESTILADOS INTRODUCIDOS DE PRODUCCIÓN EXTRANJERA*572226242,1*SALUD</t>
  </si>
  <si>
    <t>202400000005285*Fortalecimiento financiero para la operacion corriente de las empresas sociales del estado del Departamento del Putumayo.*RENDIMIENTOS SGP PRESTACION DEL SERVICIO DE SALUD*431350523,9*SALUD</t>
  </si>
  <si>
    <t>202400000005285*Fortalecimiento financiero para la operacion corriente de las empresas sociales del estado del Departamento del Putumayo.*SGP - Prestación del servicio de salud*15018022381*SALUD</t>
  </si>
  <si>
    <t>202500000016405*Fortalecimiento mediante  asistencias tecnicas en el programa aseguramiento y prestacion de servicios en emergencias y desastres del Putumayo.*PARTICIPACIÓN POR EL CONSUMO DE LICORES DESTILADOS INTRODUCIDOS DE PRODUCCIÓN EXTRANJERA*123680000*SALUD</t>
  </si>
  <si>
    <t>202400000005279*Fortalecimiento al aseguramiento de poblacion del regimen subsidiado en salud en el Departamento del Putumayo*Componente ad valorem del impuesto al consumo de cigarrillos y tabaco elaborado - Extranjeros*1568585016,01*SALUD</t>
  </si>
  <si>
    <t>202400000005279*Fortalecimiento al aseguramiento de poblacion del regimen subsidiado en salud en el Departamento del Putumayo*Componente específico del impuesto al consumo de cigarrillos y tabaco - Extranjeros*3053325826,97*SALUD</t>
  </si>
  <si>
    <t>202400000005279*Fortalecimiento al aseguramiento de poblacion del regimen subsidiado en salud en el Departamento del Putumayo*Derechos por la explotación juegos de suerte y azar de apuestas permanentes o chance*415688898,25*SALUD</t>
  </si>
  <si>
    <t>202400000005279*Fortalecimiento al aseguramiento de poblacion del regimen subsidiado en salud en el Departamento del Putumayo*Derechos por la explotación juegos de suerte y azar de juegos novedosos*770040931,65*SALUD</t>
  </si>
  <si>
    <t>202400000005279*Fortalecimiento al aseguramiento de poblacion del regimen subsidiado en salud en el Departamento del Putumayo*Impuesto al consumo de cervezas, sifones, refajos y mezclas - Extranjeras*2178022,22*SALUD</t>
  </si>
  <si>
    <t>202400000005279*Fortalecimiento al aseguramiento de poblacion del regimen subsidiado en salud en el Departamento del Putumayo*Impuesto al consumo de cervezas, sifones, refajos y mezclas - Nacionales*1921329081,36*SALUD</t>
  </si>
  <si>
    <t>202400000005279*Fortalecimiento al aseguramiento de poblacion del regimen subsidiado en salud en el Departamento del Putumayo*Impuesto al consumo de vinos, aperitivos y similares - Componente Ad Valorem*98225984,99*SALUD</t>
  </si>
  <si>
    <t>202400000005279*Fortalecimiento al aseguramiento de poblacion del regimen subsidiado en salud en el Departamento del Putumayo*Impuesto al consumo de vinos, aperitivos y similares - Componente Específico*93019277,2*SALUD</t>
  </si>
  <si>
    <t>202400000005279*Fortalecimiento al aseguramiento de poblacion del regimen subsidiado en salud en el Departamento del Putumayo*Impuesto de loterías foráneas*108366800,51*SALUD</t>
  </si>
  <si>
    <t>202400000005279*Fortalecimiento al aseguramiento de poblacion del regimen subsidiado en salud en el Departamento del Putumayo*IVA sobre licores, vinos, aperitivos y similares (régimen anterior)*1013973750*SALUD</t>
  </si>
  <si>
    <t>202400000005279*Fortalecimiento al aseguramiento de poblacion del regimen subsidiado en salud en el Departamento del Putumayo*Premios de apuestas permanentes o chance*102175686,62*SALUD</t>
  </si>
  <si>
    <t>202400000005279*Fortalecimiento al aseguramiento de poblacion del regimen subsidiado en salud en el Departamento del Putumayo*Premios de juegos novedosos*460298956,73*SALUD</t>
  </si>
  <si>
    <t>202500000033812*Dotación de vestido y calzado de labor a los docentes y administrativos vigencia 2026 de la Secretaria de Educacion del departamento de Putumayo.*S.G.P. EDUCACIÓN - PRESTACION DE SERVICIOS - C.S.F.*315957605,76*EDUCACIÓN</t>
  </si>
  <si>
    <t>202500000033865*Consolidación del pago de obligaciones salariales vigencia 2026 a docentes,  directivos docentes y administrativos y pago de mesadas  pensionales a docentes nacionalizados de la Secretaria de Educación de Putumayo*CANCELACIÓN DE PRESTACIONES SOCIALES DEL MAGISTERIO*1995862865*EDUCACIÓN</t>
  </si>
  <si>
    <t>202500000033865*Consolidación del pago de obligaciones salariales vigencia 2026 a docentes,  directivos docentes y administrativos y pago de mesadas  pensionales a docentes nacionalizados de la Secretaria de Educación de Putumayo*DERECHOS DE MONOPOLIO POR LA INTRODUCCIÓN DE LICORES DESTILADOS DE PRODUCCIÓN EXTRANJERA*19526348,6*EDUCACIÓN</t>
  </si>
  <si>
    <t>202500000033865*Consolidación del pago de obligaciones salariales vigencia 2026 a docentes,  directivos docentes y administrativos y pago de mesadas  pensionales a docentes nacionalizados de la Secretaria de Educación de Putumayo*DERECHOS DE MONOPOLIO POR LA INTRODUCCIÓN DE LICORES DESTILADOS DE PRODUCCIÓN NACIONAL*10666741,8*EDUCACIÓN</t>
  </si>
  <si>
    <t>202500000033865*Consolidación del pago de obligaciones salariales vigencia 2026 a docentes,  directivos docentes y administrativos y pago de mesadas  pensionales a docentes nacionalizados de la Secretaria de Educación de Putumayo*DERECHOS DE MONOPOLIO POR LA PRODUCCIÓN DE LICORES DESTILADOS*137399679,033953*EDUCACIÓN</t>
  </si>
  <si>
    <t>202500000033865*Consolidación del pago de obligaciones salariales vigencia 2026 a docentes,  directivos docentes y administrativos y pago de mesadas  pensionales a docentes nacionalizados de la Secretaria de Educación de Putumayo*ICLD*82185671,1893945*EDUCACIÓN</t>
  </si>
  <si>
    <t>202500000033865*Consolidación del pago de obligaciones salariales vigencia 2026 a docentes,  directivos docentes y administrativos y pago de mesadas  pensionales a docentes nacionalizados de la Secretaria de Educación de Putumayo*PARTICIPACIÓN POR EL CONSUMO DE LICORES DESTILADOS INTRODUCIDOS DE PRODUCCIÓN EXTRANJERA*61891333,23*EDUCACIÓN</t>
  </si>
  <si>
    <t>202500000033865*Consolidación del pago de obligaciones salariales vigencia 2026 a docentes,  directivos docentes y administrativos y pago de mesadas  pensionales a docentes nacionalizados de la Secretaria de Educación de Putumayo*PARTICIPACIÓN POR EL CONSUMO DE LICORES DESTILADOS INTRODUCIDOS DE PRODUCCIÓN NACIONAL*178586110,578398*EDUCACIÓN</t>
  </si>
  <si>
    <t>202500000033865*Consolidación del pago de obligaciones salariales vigencia 2026 a docentes,  directivos docentes y administrativos y pago de mesadas  pensionales a docentes nacionalizados de la Secretaria de Educación de Putumayo*PARTICIPACIÓN POR EL CONSUMO DE LICORES DESTILADOS PRODUCIDOS*732529852,59*EDUCACIÓN</t>
  </si>
  <si>
    <t>202500000033865*Consolidación del pago de obligaciones salariales vigencia 2026 a docentes,  directivos docentes y administrativos y pago de mesadas  pensionales a docentes nacionalizados de la Secretaria de Educación de Putumayo*RECOBROS SGP*541416000*EDUCACIÓN</t>
  </si>
  <si>
    <t>202500000033865*Consolidación del pago de obligaciones salariales vigencia 2026 a docentes,  directivos docentes y administrativos y pago de mesadas  pensionales a docentes nacionalizados de la Secretaria de Educación de Putumayo*S.G.P. EDUCACIÓN - PRESTACION DE SERVICIOS - C.S.F.*484683599263,75*EDUCACIÓN</t>
  </si>
  <si>
    <t>202500000034352*Apoyo logístico para la Implementación de un foro educativo departamental, vigencia 2026,  en el departamento del Putumayo*ICLD*69988667,48*EDUCACIÓN</t>
  </si>
  <si>
    <t>202500000034714*Fortalecimiento del Plan Territorial de Cualificación docente vigencia 2026,  en establecimientos educativos oficiales del departamento del Putumayo*PARTICIPACIÓN POR EL CONSUMO DE LICORES DESTILADOS INTRODUCIDOS DE PRODUCCIÓN EXTRANJERA*30000000*EDUCACIÓN</t>
  </si>
  <si>
    <t>202500000034714*Fortalecimiento del Plan Territorial de Cualificación docente vigencia 2026,  en establecimientos educativos oficiales del departamento del Putumayo*PARTICIPACIÓN POR EL CONSUMO DE LICORES DESTILADOS PRODUCIDOS*9736087,11*EDUCACIÓN</t>
  </si>
  <si>
    <t>202500000034714*Fortalecimiento del Plan Territorial de Cualificación docente vigencia 2026,  en establecimientos educativos oficiales del departamento del Putumayo*RENDIMIENTOS SGP EDUCACION*439525895,39*EDUCACIÓN</t>
  </si>
  <si>
    <t>202500000034782*Fortalecimiento a la mesa permanente de educación de los pueblos indigenas, vigencia 2026, del departamento del Putumayo *ICLD*80000000*EDUCACIÓN</t>
  </si>
  <si>
    <t>202500000035140*Apoyo logistico para fortalecer la capacidad de liderazgo de los directivos docentes de los establecimientos educativos oficiales del  departamento del Putumayo*ICLD*30000000*EDUCACIÓN</t>
  </si>
  <si>
    <t>202500000033837*Dotación del servicio de internet a sedes educativas - vigencia 2026, en el marco del proyecto de conectividad escolar Conexión Total - MEN en el departamento del Putumayo.*S.G.P. EDUCACIÓN - PRESTACION DE SERVICIOS - C.S.F.*1232363608,72*EDUCACIÓN</t>
  </si>
  <si>
    <t>2025006860037*Construcción de un aula múltiple, en la Institución Educativa Rural El Sábalo, sede principal, municipio de San Miguel, departamento del Putumayo*ESTAMPILLA PRO DESARROLLO DEPARTAMENTAL*300507964,92456*EDUCACIÓN</t>
  </si>
  <si>
    <t>2025006860037*Construcción de un aula múltiple, en la Institución Educativa Rural El Sábalo, sede principal, municipio de San Miguel, departamento del Putumayo*RENDIMIENTOS ESTAMPILLA PRO DLLO. DEPARTAMENTAL*2329009,48*EDUCACIÓN</t>
  </si>
  <si>
    <t>202500000034171* Implementación de modelos propios de educación étnica del pueblo kofan, vigencia 2026 en los establecimientos educativos oficiales del departamento de   Putumayo*S.G.P. EDUCACIÓN - PRESTACION DE SERVICIOS - C.S.F.*1897064604*EDUCACIÓN</t>
  </si>
  <si>
    <t>202500000034346*Implementación de modelos propios de educación étnica del pueblo nasa, vigencia 2026 en los  establecimientos  educativos oficiales del departamento de  Putumayo*S.G.P. EDUCACIÓN - PRESTACION DE SERVICIOS - C.S.F.*1873942620*EDUCACIÓN</t>
  </si>
  <si>
    <t>202500000034377* Implementación de modelos propios de educación étnica del pueblo murui, vigencia 2026 en los establecimientos educativos oficiales del departamento de  Putumayo*S.G.P. EDUCACIÓN - PRESTACION DE SERVICIOS - C.S.F.*1156364242*EDUCACIÓN</t>
  </si>
  <si>
    <t>202500000034484* Implementación de modelos propios de educación étnica del pueblo kamentsa vigencia 2026 en  los establecimientos educativos oficiales del departamento de  Putumayo*S.G.P. EDUCACIÓN - PRESTACION DE SERVICIOS - C.S.F.*966338868*EDUCACIÓN</t>
  </si>
  <si>
    <t>202500000034485* Implementación de modelos propios de educación étnica del pueblo embera chami, vigencia 2026 en los establecimientos educativos oficiales del departamento de  Putumayo*S.G.P. EDUCACIÓN - PRESTACION DE SERVICIOS - C.S.F.*896175662*EDUCACIÓN</t>
  </si>
  <si>
    <t>202500000034648* Implementación de modelos propios de educación étnica del pueblo kichwa, vigencia 2026 en los  establecimientos educativos oficiales del departamento de  Putumayo*S.G.P. EDUCACIÓN - PRESTACION DE SERVICIOS - C.S.F.*698177168*EDUCACIÓN</t>
  </si>
  <si>
    <t>202500000034649*Implementación modelos propios de educación étnica del pueblo zio bain, vigencia 2026, en los establecimientos educativos oficiales del departamento del Putumayo. *S.G.P. EDUCACIÓN - PRESTACION DE SERVICIOS - C.S.F.*442108005*EDUCACIÓN</t>
  </si>
  <si>
    <t>202500000034651* Implementación de modelos propios de educación étnica del pueblo inga, vigencia 2026, en los establecimientos educativos oficiales del departamento de  Putumayo*S.G.P. EDUCACIÓN - PRESTACION DE SERVICIOS - C.S.F.*2940343841*EDUCACIÓN</t>
  </si>
  <si>
    <t>202500000034716* Implementación de modelos propios de educación étnica del pueblo awa, vigencia 2026 en los establecimientoseducativos oficiales del departamento de  Putumayo*S.G.P. EDUCACIÓN - PRESTACION DE SERVICIOS - C.S.F.*1458074229*EDUCACIÓN</t>
  </si>
  <si>
    <t>202500000034189*Implementación de los planes escolares para  la gestion del riesgo, vigencia 2026,  en los establecimientos  educativos oficiales del departamento del  Putumayo*PARTICIPACIÓN POR EL CONSUMO DE LICORES DESTILADOS PRODUCIDOS*74439656*EDUCACIÓN</t>
  </si>
  <si>
    <t>202500000033864*Fortalecimiento del servicio educativo mediante la Dotación de computadores - vigencia 2026, a establecimientos educativos oficiales del departamento del Putumayo.*ICLD*139881561,330605*EDUCACIÓN</t>
  </si>
  <si>
    <t>202500000033864*Fortalecimiento del servicio educativo mediante la Dotación de computadores - vigencia 2026, a establecimientos educativos oficiales del departamento del Putumayo.*PARTICIPACIÓN POR EL CONSUMO DE LICORES DESTILADOS INTRODUCIDOS DE PRODUCCIÓN EXTRANJERA*155850844,02*EDUCACIÓN</t>
  </si>
  <si>
    <t>202500000033864*Fortalecimiento del servicio educativo mediante la Dotación de computadores - vigencia 2026, a establecimientos educativos oficiales del departamento del Putumayo.*PARTICIPACIÓN POR EL CONSUMO DE LICORES DESTILADOS PRODUCIDOS*108315275,12*EDUCACIÓN</t>
  </si>
  <si>
    <t>202500000034378*Fortalecimiento de la calidad educativa mediante la  Dotación e Implementación de guias de aprendizaje Escuela  Nueva vigencia 2026 en establecimientos educativos oficiales del  departamento del Putumayo, *PARTICIPACIÓN POR EL CONSUMO DE LICORES DESTILADOS INTRODUCIDOS DE PRODUCCIÓN NACIONAL*292798500*EDUCACIÓN</t>
  </si>
  <si>
    <t>202500000035043*Implementación del Plan Departamental de Lectura, Escritura y Oralidad, vigencia 2026, en establecimientos educativos oficiales del departamento del Putumayo.*PARTICIPACIÓN POR EL CONSUMO DE LICORES DESTILADOS INTRODUCIDOS DE PRODUCCIÓN EXTRANJERA*124916271,49*EDUCACIÓN</t>
  </si>
  <si>
    <t>202500000033615*Prestación de servicio de vigilancia a los establecimientos educativos oficiales vigencia 2026 del departamento del Putumayo*S.G.P. EDUCACIÓN - PRESTACION DE SERVICIOS - C.S.F.*3199808350,62*EDUCACIÓN</t>
  </si>
  <si>
    <t>202500000033621*Fortalecimiento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Putumayo*ICLD*28000000*EDUCACIÓN</t>
  </si>
  <si>
    <t>202500000033621*Fortalecimiento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Putumayo*S.G.P. EDUCACIÓN - PRESTACION DE SERVICIOS - C.S.F.*1451538318,15*EDUCACIÓN</t>
  </si>
  <si>
    <t>202500000033621*Fortalecimiento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Putumayo*S.G.P. EDUCACIÓN - PRESTACION DE SERVICIOS - C.S.F.*3801094909*EDUCACIÓN</t>
  </si>
  <si>
    <t>202500000034827*Implementación de  estrategias de manejo de pruebas externas  para mejorar los  resultados de las pruebas saber 11, vigencia 2026, en establecimientos  educativos del departamento del Putumayo*ICLD*549944100*EDUCACIÓN</t>
  </si>
  <si>
    <t>202500000034348*servicio de alimentación escolar vigencia 2026, para las residencias escolares del departamento del Putumayo*Rendimientos Alimentación Escolar*200661182,98*EDUCACIÓN</t>
  </si>
  <si>
    <t>202500000034348*servicio de alimentación escolar vigencia 2026, para las residencias escolares del departamento del Putumayo*S.G.P. EDUCACIÓN - PRESTACION DE SERVICIOS - C.S.F.*6374172728*EDUCACIÓN</t>
  </si>
  <si>
    <t>202500000033819*Apoyo a la atención de estudiantes con  discapacidad, capacidades y talentos  excepcionales, vigencia 2026,  en los establecimientos  educativos oficiales del departamento de  Putumayo,*S.G.P. EDUCACIÓN - PRESTACION DE SERVICIOS - C.S.F.*1796685410*EDUCACIÓN</t>
  </si>
  <si>
    <t>202500000034515*Apoyo a estudiantes de las comunidades étnicas para el acceso a la  educación superior, vigencia 2026, en el departamento del Putumayo*PARTICIPACIÓN POR EL CONSUMO DE LICORES DESTILADOS INTRODUCIDOS DE PRODUCCIÓN EXTRANJERA*42926380*EDUCACIÓN</t>
  </si>
  <si>
    <t>202500000035138*Servicio de apoyo para la permanencia y continuidad de estudiantes en  el sistema de educación superior, vigencia 2026, en el departamento del  Putumayo*PARTICIPACIÓN POR EL CONSUMO DE LICORES DESTILADOS INTRODUCIDOS DE PRODUCCIÓN EXTRANJERA*77000000*EDUCACIÓN</t>
  </si>
  <si>
    <t>202500000034417*APOYO PARA LA PROMOCIÓN Y ACCESO EFECTIVO A PROCESOS CULTURALES Y ARTÍSTICOS DEL SISTEMA NACIONAL DE CULTURA EN EL DEPARTAMENTO DEL PUTUMAYO*ESTAMPILLA PRO CULTURA*80000000*INDERCULTURA</t>
  </si>
  <si>
    <t>202500000034417*APOYO PARA LA PROMOCIÓN Y ACCESO EFECTIVO A PROCESOS CULTURALES Y ARTÍSTICOS DEL SISTEMA NACIONAL DE CULTURA EN EL DEPARTAMENTO DEL PUTUMAYO*ICLD*40000000*INDERCULTURA</t>
  </si>
  <si>
    <t>202500000034417*APOYO PARA LA PROMOCIÓN Y ACCESO EFECTIVO A PROCESOS CULTURALES Y ARTÍSTICOS DEL SISTEMA NACIONAL DE CULTURA EN EL DEPARTAMENTO DEL PUTUMAYO*ESTAMPILLA PRO CULTURA*206481564,3633*INDERCULTURA</t>
  </si>
  <si>
    <t>202500000034417*APOYO PARA LA PROMOCIÓN Y ACCESO EFECTIVO A PROCESOS CULTURALES Y ARTÍSTICOS DEL SISTEMA NACIONAL DE CULTURA EN EL DEPARTAMENTO DEL PUTUMAYO*ICLD*90000000*INDERCULTURA</t>
  </si>
  <si>
    <t>202500000034417*APOYO PARA LA PROMOCIÓN Y ACCESO EFECTIVO A PROCESOS CULTURALES Y ARTÍSTICOS DEL SISTEMA NACIONAL DE CULTURA EN EL DEPARTAMENTO DEL PUTUMAYO*PARTICIPACIÓN DEL IMPUESTO NACIONAL AL CONSUMO DEL SERVICIO DE TELEFONÍA MÓVIL *30000000*INDERCULTURA</t>
  </si>
  <si>
    <t>202500000034417*APOYO PARA LA PROMOCIÓN Y ACCESO EFECTIVO A PROCESOS CULTURALES Y ARTÍSTICOS DEL SISTEMA NACIONAL DE CULTURA EN EL DEPARTAMENTO DEL PUTUMAYO*RENDIMIENTOS ESTAMPILLA PRO CULTURA*1090572,76*INDERCULTURA</t>
  </si>
  <si>
    <t>202500000034417*APOYO PARA LA PROMOCIÓN Y ACCESO EFECTIVO A PROCESOS CULTURALES Y ARTÍSTICOS DEL SISTEMA NACIONAL DE CULTURA EN EL DEPARTAMENTO DEL PUTUMAYO*ESTAMPILLA PRO CULTURA*70000000*INDERCULTURA</t>
  </si>
  <si>
    <t>202500000034417*APOYO PARA LA PROMOCIÓN Y ACCESO EFECTIVO A PROCESOS CULTURALES Y ARTÍSTICOS DEL SISTEMA NACIONAL DE CULTURA EN EL DEPARTAMENTO DEL PUTUMAYO*ESTAMPILLA PRO CULTURA*110000000*INDERCULTURA</t>
  </si>
  <si>
    <t>202500000034417*APOYO PARA LA PROMOCIÓN Y ACCESO EFECTIVO A PROCESOS CULTURALES Y ARTÍSTICOS DEL SISTEMA NACIONAL DE CULTURA EN EL DEPARTAMENTO DEL PUTUMAYO*ICLD*50000000*INDERCULTURA</t>
  </si>
  <si>
    <t>202500000034417*APOYO PARA LA PROMOCIÓN Y ACCESO EFECTIVO A PROCESOS CULTURALES Y ARTÍSTICOS DEL SISTEMA NACIONAL DE CULTURA EN EL DEPARTAMENTO DEL PUTUMAYO*ICLD*70000000*INDERCULTURA</t>
  </si>
  <si>
    <t>202500000034417*APOYO PARA LA PROMOCIÓN Y ACCESO EFECTIVO A PROCESOS CULTURALES Y ARTÍSTICOS DEL SISTEMA NACIONAL DE CULTURA EN EL DEPARTAMENTO DEL PUTUMAYO*ESTAMPILLA PRO CULTURA*150000000*INDERCULTURA</t>
  </si>
  <si>
    <t>202500000034417*APOYO PARA LA PROMOCIÓN Y ACCESO EFECTIVO A PROCESOS CULTURALES Y ARTÍSTICOS DEL SISTEMA NACIONAL DE CULTURA EN EL DEPARTAMENTO DEL PUTUMAYO*ESTAMPILLA PRO CULTURA*75000000*INDERCULTURA</t>
  </si>
  <si>
    <t>202500000034799*APOYO A LOS PROCESOS DE SALVAGUARDIA EFECTIVA DEL PATRIMONIO CULTURAL DEL DEPARTAMENTO DEL PUTUMAYO*ESTAMPILLA PRO CULTURA*115000000*INDERCULTURA</t>
  </si>
  <si>
    <t>202500000034799*APOYO A LOS PROCESOS DE SALVAGUARDIA EFECTIVA DEL PATRIMONIO CULTURAL DEL DEPARTAMENTO DEL PUTUMAYO*PARTICIPACIÓN DEL IMPUESTO NACIONAL AL CONSUMO DEL SERVICIO DE TELEFONÍA MÓVIL *67919000*INDERCULTURA</t>
  </si>
  <si>
    <t>202500000035022*ADQUISICIÓN DE UN VEHÍCULO COMPACTADOR PARA LA RECOLECCIÓN Y TRANSPORTE DE RESIDUOS SÓLIDOS DOMICILIARIOS PARA LA CABECERA URBANA DEL MUNICIPIO DE PUERTO GUZMAN  DEPARTAMENTO DEL PUTUMAYO*S.G.P. APSB*1022246708,34*INFRAESTRUCTURA</t>
  </si>
  <si>
    <t>202500000034447*CONSTRUCCION ALCANTARILLADO PLUVIAL Y OBRAS COMPLEMENTARIAS SECTORES VARIOS INSPECCION EL PLACER, MUNICIPIO VALLE DEL GUAMUEZ, DEPARTAMENTO DE PUTUMAYO*ESTAMPILLA PRO DESARROLLO DEPARTAMENTAL*200338643,28304*INFRAESTRUCTURA</t>
  </si>
  <si>
    <t>202500000034447*CONSTRUCCION ALCANTARILLADO PLUVIAL Y OBRAS COMPLEMENTARIAS SECTORES VARIOS INSPECCION EL PLACER, MUNICIPIO VALLE DEL GUAMUEZ, DEPARTAMENTO DE PUTUMAYO*RENDIMIENTOS ESTAMPILLA PRO DLLO. DEPARTAMENTAL*1552672,98*INFRAESTRUCTURA</t>
  </si>
  <si>
    <t>202500000034447*CONSTRUCCION ALCANTARILLADO PLUVIAL Y OBRAS COMPLEMENTARIAS SECTORES VARIOS INSPECCION EL PLACER, MUNICIPIO VALLE DEL GUAMUEZ, DEPARTAMENTO DE PUTUMAYO*RENDIMIENTOS SGP APSB*19226279,89*INFRAESTRUCTURA</t>
  </si>
  <si>
    <t>202500000034447*CONSTRUCCION ALCANTARILLADO PLUVIAL Y OBRAS COMPLEMENTARIAS SECTORES VARIOS INSPECCION EL PLACER, MUNICIPIO VALLE DEL GUAMUEZ, DEPARTAMENTO DE PUTUMAYO*S.G.P. APSB*6131763579,19*INFRAESTRUCTURA</t>
  </si>
  <si>
    <t>202500000033820*Apoyo para garantizar la participación efectiva de las victimas en espacios y escenarios de incidencia de seguimiento e implementación de la política publica de victimas en el departamento del Putumayo*ICLD*28836360*GOBIERNO</t>
  </si>
  <si>
    <t>202500000033999*FORTALECIMIENTO A LA COMISIÓN DE JUVENTUD DE LA MPC, MEDIANTE ESPACIOS DE FORMACIÓN POLITICA-INTERCULTURAL DE LOS JOVENES INDIGENAS DEL PUTUMAYO.*ICLD*100000000*DESARROLLO SOCIAL</t>
  </si>
  <si>
    <t>202500000033719*APOYO A LA PROMOCIÓN DE LOS DERECHOS NIÑOS, NIÑAS Y ADOLESCENTES A TRAVÉS DE CAMPAÑAS EN EL DEPARTAMENTO DEL PUTUMAYO..*ICLD*80000000*DESARROLLO SOCIAL</t>
  </si>
  <si>
    <t>202500000033575*DOTACION DE KITS PERSONALES Y DE ASEO E HIGIENE PARA NIÑOS, NIÑAS Y ADOLESCENTES DEL SERVICIO DE PROTECCIÓN HOGAR DE PASO - FAMILIA EN EL MARCO DE LA ESTRATEGIA SOMOS RED DE APOYO EN EL DEPARTAMENTO DE PUTUMAYO.*ICLD*87500000*DESARROLLO SOCIAL</t>
  </si>
  <si>
    <t>202500000033240*“APOYO A LA REALIZACIÓN DEL ENCUENTRO DEPARTAMENTAL Y NACIONAL LÚDICO, RECREATIVO Y CULTURAL DEL ADULTO MAYOR DE LOS CENTROS DIA Y LOS CENTROS DE PROTECCIÓN DEL DEPARTAMENTO DE PUTUMAYO”*ESTAMPILLA ADULTO MAYOR*758054824*DESARROLLO SOCIAL</t>
  </si>
  <si>
    <t>202500000034803*ASISTENCIA INTEGRAL A LOS CENTROS DÍA Y CENTROS DE PROTECCIÓN DE LA PERSONA MAYOR EN LA VIGENCIA 2026 EN EL DEPARTAMENTO DE PUTUMAYO*ESTAMPILLA ADULTO MAYOR*5530861444,62*DESARROLLO SOCIAL</t>
  </si>
  <si>
    <t>202500000034803*ASISTENCIA INTEGRAL A LOS CENTROS DÍA Y CENTROS DE PROTECCIÓN DE LA PERSONA MAYOR EN LA VIGENCIA 2026 EN EL DEPARTAMENTO DE PUTUMAYO*RENDIMIENTOS ESTAMPILLA ADULTO MAYOR*35825726,26*DESARROLLO SOCIAL</t>
  </si>
  <si>
    <t>202500000034003*FORTALECIMIENTO DE CAPACIDADES DE CUIDADORES PARA LA ATENCION INTEGRAL DE LA PERSONA MAYOR EN EL DEPARTAMENTO DE PUTUMAYO*ESTAMPILLA ADULTO MAYOR*100309496*DESARROLLO SOCIAL</t>
  </si>
  <si>
    <t>202500000033252*APOYO A LAS PERSONAS CON DISCAPACIDAD A TRAVÉS DEL FORTALECIMIENTO DE INICIATIVAS PRODUCTIVAS, CULTURALES Y LA DOTACIÓN DE ELEMENTOS Y AYUDAS TÉCNICAS EN EL DEPARTAMENTO DE PUTUMAYO..*ICLD*260000000*DESARROLLO SOCIAL</t>
  </si>
  <si>
    <t>202500000034798*FORTALECIMIENTO DE LA RECREACIÓN, LA ACTIVIDAD FÍSICA Y EL DEPORTE PARA PROMOVER ENTORNOS DE CONVIVENCIA Y PAZ EN EL DEPARTAMENTO DE  PUTUMAYO*IMPUESTO AL CONSUMO DE VINOS, APERITIVOS Y SIMILARES - COMPONENTE AD VALOREM*15928538,11*INDERCULTURA</t>
  </si>
  <si>
    <t>202500000034798*FORTALECIMIENTO DE LA RECREACIÓN, LA ACTIVIDAD FÍSICA Y EL DEPORTE PARA PROMOVER ENTORNOS DE CONVIVENCIA Y PAZ EN EL DEPARTAMENTO DE  PUTUMAYO*TASA PRODEPORTE Y RECREACIÓN*800000000*INDERCULTURA</t>
  </si>
  <si>
    <t>202500000035182*MEJORAMIENTO DE LA INFRAESTRUCTURA DE LOS ESCENARIOS DEPORTIVOS DEL DEPARTAMENTO DEL PUTUMAYO*ESTAMPILLA PRO DESARROLLO DEPARTAMENTAL*315865884,88*INDERCULTURA</t>
  </si>
  <si>
    <t>202500000035182*MEJORAMIENTO DE LA INFRAESTRUCTURA DE LOS ESCENARIOS DEPORTIVOS DEL DEPARTAMENTO DEL PUTUMAYO*TASA PRODEPORTE Y RECREACIÓN*76804043,36*INDERCULTURA</t>
  </si>
  <si>
    <t>202500000035182*MEJORAMIENTO DE LA INFRAESTRUCTURA DE LOS ESCENARIOS DEPORTIVOS DEL DEPARTAMENTO DEL PUTUMAYO*ESTAMPILLA PRO DESARROLLO DEPARTAMENTAL*10038206,51*INDERCULTURA</t>
  </si>
  <si>
    <t>202500000035182*MEJORAMIENTO DE LA INFRAESTRUCTURA DE LOS ESCENARIOS DEPORTIVOS DEL DEPARTAMENTO DEL PUTUMAYO*TASA PRODEPORTE Y RECREACIÓN*49050000*INDERCULTURA</t>
  </si>
  <si>
    <t>202500000034798*FORTALECIMIENTO DE LA RECREACIÓN, LA ACTIVIDAD FÍSICA Y EL DEPORTE PARA PROMOVER ENTORNOS DE CONVIVENCIA Y PAZ EN EL DEPARTAMENTO DE  PUTUMAYO*IMPUESTO AL CONSUMO DE VINOS, APERITIVOS Y SIMILARES - COMPONENTE ESPECÍFICO*15084207,11*INDERCULTURA</t>
  </si>
  <si>
    <t>202500000034798*FORTALECIMIENTO DE LA RECREACIÓN, LA ACTIVIDAD FÍSICA Y EL DEPORTE PARA PROMOVER ENTORNOS DE CONVIVENCIA Y PAZ EN EL DEPARTAMENTO DE  PUTUMAYO*PARTICIPACIÓN POR EL CONSUMO DE LICORES DESTILADOS INTRODUCIDOS DE PRODUCCIÓN EXTRANJERA*134341316,93*INDERCULTURA</t>
  </si>
  <si>
    <t>202500000034798*FORTALECIMIENTO DE LA RECREACIÓN, LA ACTIVIDAD FÍSICA Y EL DEPORTE PARA PROMOVER ENTORNOS DE CONVIVENCIA Y PAZ EN EL DEPARTAMENTO DE  PUTUMAYO*TASA PRODEPORTE Y RECREACIÓN*700000000*INDERCULTURA</t>
  </si>
  <si>
    <t>202500000034798*FORTALECIMIENTO DE LA RECREACIÓN, LA ACTIVIDAD FÍSICA Y EL DEPORTE PARA PROMOVER ENTORNOS DE CONVIVENCIA Y PAZ EN EL DEPARTAMENTO DE  PUTUMAYO*DERECHOS DE MONOPOLIO POR LA INTRODUCCIÓN DE LICORES DESTILADOS DE PRODUCCIÓN EXTRANJERA*5325367,8*INDERCULTURA</t>
  </si>
  <si>
    <t>202500000034798*FORTALECIMIENTO DE LA RECREACIÓN, LA ACTIVIDAD FÍSICA Y EL DEPORTE PARA PROMOVER ENTORNOS DE CONVIVENCIA Y PAZ EN EL DEPARTAMENTO DE  PUTUMAYO*DERECHOS DE MONOPOLIO POR LA INTRODUCCIÓN DE LICORES DESTILADOS DE PRODUCCIÓN NACIONAL*2909111,4*INDERCULTURA</t>
  </si>
  <si>
    <t>202500000034798*FORTALECIMIENTO DE LA RECREACIÓN, LA ACTIVIDAD FÍSICA Y EL DEPORTE PARA PROMOVER ENTORNOS DE CONVIVENCIA Y PAZ EN EL DEPARTAMENTO DE  PUTUMAYO*DERECHOS DE MONOPOLIO POR LA PRODUCCIÓN DE LICORES DESTILADOS*37472639,74*INDERCULTURA</t>
  </si>
  <si>
    <t>202500000034798*FORTALECIMIENTO DE LA RECREACIÓN, LA ACTIVIDAD FÍSICA Y EL DEPORTE PARA PROMOVER ENTORNOS DE CONVIVENCIA Y PAZ EN EL DEPARTAMENTO DE  PUTUMAYO*PARTICIPACIÓN POR EL CONSUMO DE LICORES DESTILADOS PRODUCIDOS*100000000*INDERCULTURA</t>
  </si>
  <si>
    <t>202500000034798*FORTALECIMIENTO DE LA RECREACIÓN, LA ACTIVIDAD FÍSICA Y EL DEPORTE PARA PROMOVER ENTORNOS DE CONVIVENCIA Y PAZ EN EL DEPARTAMENTO DE  PUTUMAYO*TASA PRODEPORTE Y RECREACIÓN*1300000000*INDERCULTURA</t>
  </si>
  <si>
    <t>202500000034411*FORMACION Y PREPARACION DE DEPORTISTAS PARA EL MEJORAMIENTO DEL NIVEL TÉCNICO Y EL DESARROLLO DEPORTIVO EN EL DEPARTAMENTO DE PUTUMAYO*PARTICIPACIÓN POR EL CONSUMO DE LICORES DESTILADOS INTRODUCIDOS DE PRODUCCIÓN NACIONAL*128559439,25*INDERCULTURA</t>
  </si>
  <si>
    <t>202500000034411*FORMACION Y PREPARACION DE DEPORTISTAS PARA EL MEJORAMIENTO DEL NIVEL TÉCNICO Y EL DESARROLLO DEPORTIVO EN EL DEPARTAMENTO DE PUTUMAYO*TASA PRODEPORTE Y RECREACIÓN*500000000*INDERCULTURA</t>
  </si>
  <si>
    <t>202500000034411*FORMACION Y PREPARACION DE DEPORTISTAS PARA EL MEJORAMIENTO DEL NIVEL TÉCNICO Y EL DESARROLLO DEPORTIVO EN EL DEPARTAMENTO DE PUTUMAYO*TASA PRODEPORTE Y RECREACIÓN*80000000*INDERCULTURA</t>
  </si>
  <si>
    <t>202500000034411*FORMACION Y PREPARACION DE DEPORTISTAS PARA EL MEJORAMIENTO DEL NIVEL TÉCNICO Y EL DESARROLLO DEPORTIVO EN EL DEPARTAMENTO DE PUTUMAYO*PARTICIPACIÓN POR EL CONSUMO DE LICORES DESTILADOS PRODUCIDOS*152278419,3*INDERCULTURA</t>
  </si>
  <si>
    <t>202500000034411*FORMACION Y PREPARACION DE DEPORTISTAS PARA EL MEJORAMIENTO DEL NIVEL TÉCNICO Y EL DESARROLLO DEPORTIVO EN EL DEPARTAMENTO DE PUTUMAYO*TASA PRODEPORTE Y RECREACIÓN*1000000000*INDERCULTURA</t>
  </si>
  <si>
    <t>202500000034411*FORMACION Y PREPARACION DE DEPORTISTAS PARA EL MEJORAMIENTO DEL NIVEL TÉCNICO Y EL DESARROLLO DEPORTIVO EN EL DEPARTAMENTO DE PUTUMAYO*TASA PRODEPORTE Y RECREACIÓN*125000000*INDERCULTURA</t>
  </si>
  <si>
    <t>202500000034863*MEJORAMIENTO DE LOS ESCENARIOS DEPORTIVOS PARA LA PRACTICA DEPORTIVA EN EL DEPARTAMENTO DEL PUTUMAYO*ESTAMPILLA PRO DESARROLLO DEPARTAMENTAL*174942516,82*INDERCULTURA</t>
  </si>
  <si>
    <t>202500000034863*MEJORAMIENTO DE LOS ESCENARIOS DEPORTIVOS PARA LA PRACTICA DEPORTIVA EN EL DEPARTAMENTO DEL PUTUMAYO*RENDIMIENTOS ESTAMPILLA PRO DLLO. DEPARTAMENTAL*3881682,47*INDERCULTURA</t>
  </si>
  <si>
    <t>202500000034863*MEJORAMIENTO DE LOS ESCENARIOS DEPORTIVOS PARA LA PRACTICA DEPORTIVA EN EL DEPARTAMENTO DEL PUTUMAYO*TASA PRODEPORTE Y RECREACIÓN*124145956,64*INDERCULTURA</t>
  </si>
  <si>
    <t>202500000034411*FORMACION Y PREPARACION DE DEPORTISTAS PARA EL MEJORAMIENTO DEL NIVEL TÉCNICO Y EL DESARROLLO DEPORTIVO EN EL DEPARTAMENTO DE PUTUMAYO*ICLD*100000000*INDERCULTURA</t>
  </si>
  <si>
    <t>202500000034411*FORMACION Y PREPARACION DE DEPORTISTAS PARA EL MEJORAMIENTO DEL NIVEL TÉCNICO Y EL DESARROLLO DEPORTIVO EN EL DEPARTAMENTO DE PUTUMAYO*TASA PRODEPORTE Y RECREACIÓN*672721836,91*INDERCULTURA</t>
  </si>
  <si>
    <t xml:space="preserve">202500000034414*Fortalecimiento de la seguridad alimentaria propia a sabedoras y sabedores del pueblo pasto en los municipios de Colón, Sibundoy, Mocoa, Villagarzón, Puerto Caicedo, Puerto Asís, Orito, Valle del Guamuez y San Miguel, en el departamento del Putumayo*ICLD*210432000*DESARROLLO AGROPECUARIO Y MEDIO AMBIENTE </t>
  </si>
  <si>
    <t xml:space="preserve">202500000034779*Asistencia técnica a través de la implementación de inseminación artificial a tiempo fijo (IATF) como estrategia de mejoramiento genético bovino en el municipio de Sibundoy, Putumayo*ICLD*159508340*DESARROLLO AGROPECUARIO Y MEDIO AMBIENTE </t>
  </si>
  <si>
    <t xml:space="preserve">202500000034380*Asistencia técnica para el fortalecimiento de sistemas productivos Cuyícolas como estrategia de seguridad alimentaria en el departamento del Putumayo*IMPUESTO DE REGISTRO 40% AGROPECUARIO*168050000*DESARROLLO AGROPECUARIO Y MEDIO AMBIENTE </t>
  </si>
  <si>
    <t xml:space="preserve">202500000034381*Fortalecimiento de la meliponicultura en los municipios de Villagarzon, Puerto Asís, Puerto Guzman y Mocoa del departamento del   Putumayo*IMPUESTO DE REGISTRO 40% AGROPECUARIO*120960000*DESARROLLO AGROPECUARIO Y MEDIO AMBIENTE </t>
  </si>
  <si>
    <t xml:space="preserve">202500000034414*Fortalecimiento de la seguridad alimentaria propia a sabedoras y sabedores del pueblo pasto en los municipios de Colón, Sibundoy, Mocoa, Villagarzón, Puerto Caicedo, Puerto Asís, Orito, Valle del Guamuez y San Miguel, en el departamento del Putumayo*ICLD*189568000*DESARROLLO AGROPECUARIO Y MEDIO AMBIENTE </t>
  </si>
  <si>
    <t xml:space="preserve">20250000002920*Fortalecimiento a las asociaciones productoras de trucha de los municipios de San Francisco, Sibundoy, Santiago y Colon, departamento del   Putumayo*IMPUESTO DE REGISTRO 40% AGROPECUARIO*100000000*DESARROLLO AGROPECUARIO Y MEDIO AMBIENTE </t>
  </si>
  <si>
    <t xml:space="preserve">202500000034380*Asistencia técnica para el fortalecimiento de sistemas productivos Cuyícolas como estrategia de seguridad alimentaria en el departamento del Putumayo*IMPUESTO DE REGISTRO 40% AGROPECUARIO*18750000*DESARROLLO AGROPECUARIO Y MEDIO AMBIENTE </t>
  </si>
  <si>
    <t xml:space="preserve">202500000034381*Fortalecimiento de la meliponicultura en los municipios de Villagarzon, Puerto Asís, Puerto Guzman y Mocoa del departamento del   Putumayo*IMPUESTO DE REGISTRO 40% AGROPECUARIO*22740000*DESARROLLO AGROPECUARIO Y MEDIO AMBIENTE </t>
  </si>
  <si>
    <t xml:space="preserve">202500000034779*Asistencia técnica a través de la implementación de inseminación artificial a tiempo fijo (IATF) como estrategia de mejoramiento genético bovino en el municipio de Sibundoy, Putumayo*ICLD*60491660*DESARROLLO AGROPECUARIO Y MEDIO AMBIENTE </t>
  </si>
  <si>
    <t xml:space="preserve">202500000034779*Asistencia técnica a través de la implementación de inseminación artificial a tiempo fijo (IATF) como estrategia de mejoramiento genético bovino en el municipio de Sibundoy, Putumayo*IMPUESTO AL DEGUELLO DE GANADO MAYOR*2000000*DESARROLLO AGROPECUARIO Y MEDIO AMBIENTE </t>
  </si>
  <si>
    <t xml:space="preserve">202400000005517*Apoyo a sistemas agroforestales en plantaciones de asai en el municipio de Mocoa departamento del Putumayo*ICLD*80000000*DESARROLLO AGROPECUARIO Y MEDIO AMBIENTE </t>
  </si>
  <si>
    <t xml:space="preserve">202400000005517*Apoyo a sistemas agroforestales en plantaciones de asai en el municipio de Mocoa departamento del Putumayo*IMPUESTO DE REGISTRO 40% AGROPECUARIO*121200516,831838*DESARROLLO AGROPECUARIO Y MEDIO AMBIENTE </t>
  </si>
  <si>
    <t xml:space="preserve">202500000022895*Diagnóstico del estado actual de la acuicultura a través de la caracterización de la información de los diferentes eslabones del sector acuícola en el departamento del Putumayo*IMPUESTO DE REGISTRO 40% AGROPECUARIO*71680000*DESARROLLO AGROPECUARIO Y MEDIO AMBIENTE </t>
  </si>
  <si>
    <t xml:space="preserve">202500000035154*Fortalecimiento de la productividad agropecuaria e innovación tecnológica para el análisis de suelos y aguas en los municipios de Mocoa, Villagarzón y Valle del Guamuéz, departamento del Putumayo*IMPUESTO DE REGISTRO 40% AGROPECUARIO*178531000*DESARROLLO AGROPECUARIO Y MEDIO AMBIENTE </t>
  </si>
  <si>
    <t>202500000034388*CONSTRUCCIÓN DE REDES ELÉCTRICAS EN MEDIA Y BAJA TENSIÓN EN LA VEREDA LA CRISTALINA, MUNICIPIO DE ORITO, DEPARTAMENTO DEL PUTUMAYO*ESTAMPILLA PRO ELECTRIFICACIÓN RURAL*1001693216,4152*INFRAESTRUCTURA</t>
  </si>
  <si>
    <t>202500000034388*CONSTRUCCIÓN DE REDES ELÉCTRICAS EN MEDIA Y BAJA TENSIÓN EN LA VEREDA LA CRISTALINA, MUNICIPIO DE ORITO, DEPARTAMENTO DEL PUTUMAYO*RENDIMIENTOS ESTAMPILLA PRO ELECTRIFICACIÓN RURAL*6016230,52*INFRAESTRUCTURA</t>
  </si>
  <si>
    <t>2024006860281*MEJORAMIENTO DE LAS CONDICIONES LABORALES, SEGURIDAD Y SALUD EN EL TRABAJO DE LOS PEQUEÑOS MINEROS Y/O MINEROS TRADICIONALES DEDICADOS A LA EXPLOTACIÓN AURÍFERA EN EL MUNICIPIO DE COLON DEPARTAMENTO DEL PUTUMAYO*ICLD*50000000*PRODUCTIVIDAD Y COMPETITIVIDAD</t>
  </si>
  <si>
    <t>202500000034104*MEJORAMIENTO DE CAMINO ANCESTRAL EN LA VEREDA LAS ACACIAS HACIA LA QUEBRADA EL YARUMO EN EL MUNICIPIO DE ORITO DEPARTAMENTO DEL PUTUMAYO*PARTICIPACION DE LA SOBRETASA AL ACPM*49932215*INFRAESTRUCTURA</t>
  </si>
  <si>
    <t>202500000034141* Mejoramiento de camino veredal que comunica la vereda El Zarzal a la escuela rural mixta el zarzal, municipio de Mocoa, departamento del  Putumayo*PARTICIPACION DE LA SOBRETASA AL ACPM*59073567*INFRAESTRUCTURA</t>
  </si>
  <si>
    <t>202500000034420*Mejoramiento DE CAMINO ANCESTRAL EN LA VEREDA EL TREINTA Y CINCO HACIA LA VEREDA SANTA ISABEL EN EL MUNICIPIO DE ORITO, DEPARTAMENTO DEL   Putumayo*PARTICIPACION DE LA SOBRETASA AL ACPM*875029190*INFRAESTRUCTURA</t>
  </si>
  <si>
    <t>202500000034421*Mejoramiento DE CAMINO ANCESTRAL EN LA VEREDA NUEVA ESPERANZA HACIA LA VEREDA SANTA ISABEL EN EL MUNICIPIO DE ORITO, DEPARTAMENTO DEL   Putumayo*PARTICIPACION DE LA SOBRETASA AL ACPM*1024844368*INFRAESTRUCTURA</t>
  </si>
  <si>
    <t>202500000034770*Mantenimiento de la vía Bajo Amaron que conduce hacia la ruta 45 del municipio de San Miguel, departamento del  Putumayo*PARTICIPACION DE LA SOBRETASA AL ACPM*54676403*INFRAESTRUCTURA</t>
  </si>
  <si>
    <t>202500000035004*Mejoramiento de vías urbanas mediante la construcción de pavimento en concreto hidráulico y reposición de alcantarillado sanitario en el barrio Villa Diana en el municipio de Mocoa  Putumayo*ICLD*311010144,36*INFRAESTRUCTURA</t>
  </si>
  <si>
    <t>202500000035004*Mejoramiento de vías urbanas mediante la construcción de pavimento en concreto hidráulico y reposición de alcantarillado sanitario en el barrio Villa Diana en el municipio de Mocoa  Putumayo*PARTICIPACION DE LA SOBRETASA AL ACPM*277397475,24*INFRAESTRUCTURA</t>
  </si>
  <si>
    <t>202500000035004*Mejoramiento de vías urbanas mediante la construcción de pavimento en concreto hidráulico y reposición de alcantarillado sanitario en el barrio Villa Diana en el municipio de Mocoa  Putumayo*PARTICIPACION DE LA SOBRETASA AL ACPM*510342024*INFRAESTRUCTURA</t>
  </si>
  <si>
    <t>202500000035004*Mejoramiento de vías urbanas mediante la construcción de pavimento en concreto hidráulico y reposición de alcantarillado sanitario en el barrio Villa Diana en el municipio de Mocoa  Putumayo*RENDIMIENTOS ACPM*45957054,4*INFRAESTRUCTURA</t>
  </si>
  <si>
    <t>202500000035170*Prevensión de desastres mediante la limpieza y destronque del río Putumayo en el sector de Puerto Leguizamo, municipio de Puerto Leguizamo, departamento del Putumayo*ICLD*188989855,64*INFRAESTRUCTURA</t>
  </si>
  <si>
    <t>202500000034419*Formación Y SENSIBILIZACIÓN EN SEGURIDAD VIAL PARA LOS DIFERENTES ACTORES DE LA MOVILIDAD EN LA JURISDICCIÓN DEL DEPARTAMENTO ADMINISTRATIVO DE TRÁNSITO Y TRANSPORTE (DATT) DEL DEPARTAMENTO DEL Putumayo*MULTAS DE TRÁNSITO Y TRANSPORTE*264648628*PLANEACION</t>
  </si>
  <si>
    <t>202500000033936*FORTALECIMIENTO AL SECTOR EMPRESARIAL CON POTENCIAL EN GENERACIÓN DE INGRESOS Y CREACIÓN DE EMPLEO, EN EL DEPARTAMENTO DEL PUTUMAYO.*ICLD*234426956*PRODUCTIVIDAD Y COMPETITIVIDAD</t>
  </si>
  <si>
    <t>202500000033935*FORTALECIMIENTO DE LA COMISIÓN REGIONAL DE COMPETITIVIDAD E INNOVACIÓN DEPARTAMENTAL MEDIANTE LA REALIZACIÓN DE ENCUENTROS DE ARTICULACIÓN EN EL DEPARTAMENTO DE PUTUMAYO*ICLD*22700000*PRODUCTIVIDAD Y COMPETITIVIDAD</t>
  </si>
  <si>
    <t>202500000035164*FORTALECIMIENTO A LA PROMOCIÓN EMPRESARIAL Y TURÍSTICA, EN EL MARCO DE XVIII ENCUENTRO INTERNACIONAL TRIFRONTERIZO 2026- PUERTO LEGUIZAMO, DEPARTAMENTO DE PUTUMAYO*Estampilla pro desarrollo fronterizo*300000000*PRODUCTIVIDAD Y COMPETITIVIDAD</t>
  </si>
  <si>
    <t>202500000034396*APOYO A LA PROMOCIÓN TURÍSTICA Y EMPRESARIAL A TRAVÉS DE LA PARTICIPACIÓN EN LA VITRINA TURÍSTICA DE ANATO EN BOGOTÁ D.C*ICLD*97250000*PRODUCTIVIDAD Y COMPETITIVIDAD</t>
  </si>
  <si>
    <t>202500000034397*FORTALECIMIENTO AL TURISMO CULTURAL A TRAVÉS DE LA PROMOCIÓN DE LOS USOS Y COSTUMBRES ANCESTRALES DE LOS PUEBLOS INDÍGENAS INGA, KAMËNTSÁ Y COFÁN DEL PUTUMAYO*ICLD*97200000*PRODUCTIVIDAD Y COMPETITIVIDAD</t>
  </si>
  <si>
    <t>202500000034399*FORTALECIMIENTO A LA PROMOCIÓN Y COMERCIALIZACIÓN DE LA PIÑA EN EL MARCO DE LA FERIA “FESTIPIÑA” EN EL MUNICIPIO VILLA GARZÓN, EN EL DEPARTAMENTO DEL PUTUMAYO*ICLD*48050000*PRODUCTIVIDAD Y COMPETITIVIDAD</t>
  </si>
  <si>
    <t>202500000034415*APOYO A LA PROMOCIÓN DEL AVITURISMO, A RAVES DEL DESARROLLO DEL GLOBAL BIG DAY EN EL DEPARTAMENTO DEL PUTUMAYO.*ICLD*99940000*PRODUCTIVIDAD Y COMPETITIVIDAD</t>
  </si>
  <si>
    <t>202500000034416*APOYO A LA FERIA COMERCIAL TURÍSTICA COLOMBIA TRAVEL EXPO CON LA PARTICIPACIÓN DEL SECTOR EMPRESARIAL DEL DEPARTAMENTO DE PUTUMAYO*ICLD*89850000*PRODUCTIVIDAD Y COMPETITIVIDAD</t>
  </si>
  <si>
    <t>202500000035139*APOYO A LA COMERCIALIZACIÓN Y DINAMIZACIÓN DEL TURISMO CULTURAL Y COMUNITARIO A TRAVÉS DE LA FERIA ARTESANAL, GASTRONÓMICA Y TURÍSTICA DE LOS QUINCE (15) PUEBLOS INDÍGENAS DEL DEPARTAMENTO DEL PUTUMAYO*Estampilla pro desarrollo fronterizo*88072500,42*PRODUCTIVIDAD Y COMPETITIVIDAD</t>
  </si>
  <si>
    <t>202500000035139*APOYO A LA COMERCIALIZACIÓN Y DINAMIZACIÓN DEL TURISMO CULTURAL Y COMUNITARIO A TRAVÉS DE LA FERIA ARTESANAL, GASTRONÓMICA Y TURÍSTICA DE LOS QUINCE (15) PUEBLOS INDÍGENAS DEL DEPARTAMENTO DEL PUTUMAYO*ICLD*210583044*PRODUCTIVIDAD Y COMPETITIVIDAD</t>
  </si>
  <si>
    <t>202500000035139*APOYO A LA COMERCIALIZACIÓN Y DINAMIZACIÓN DEL TURISMO CULTURAL Y COMUNITARIO A TRAVÉS DE LA FERIA ARTESANAL, GASTRONÓMICA Y TURÍSTICA DE LOS QUINCE (15) PUEBLOS INDÍGENAS DEL DEPARTAMENTO DEL PUTUMAYO*rendimientos estampilla pro desarrollo fronterizo*11344456,05*PRODUCTIVIDAD Y COMPETITIVIDAD</t>
  </si>
  <si>
    <t>202500000034407*FORTALECIMIENTO A LAS ACTIVIDADES DE EMPRENDIMIENTO CON POTENCIAL ECONÓMICO PARA LA GENERACIÓN DE TRABAJO EN LOS MUNICIPIOS DE FRONTERA, DEPARTAMENTO DE PUTUMAYO*Estampilla pro desarrollo fronterizo*613620716*PRODUCTIVIDAD Y COMPETITIVIDAD</t>
  </si>
  <si>
    <t>202500000034395*FORTALECER LA GOBERNANZA TERRITORIAL DE LA CIENCIA, TECNOLOGÍA E INNOVACIÓN EN EL DEPARTAMENTO DEL PUTUMAYO MEDIANTE EL APROVECHAMIENTO DE LAS CAPACIDADES INSTITUCIONALES, PÚBLICAS Y PRIVADAS, PARA LA CONSOLIDACIÓN DEL ECOSISTEMA ESTRATÉGICO DEPARTAMENTAL*ICLD*50000000*PRODUCTIVIDAD Y COMPETITIVIDAD</t>
  </si>
  <si>
    <t xml:space="preserve">*Conservación de áreas de interés estratégico en fuentes hídricas abastecedoras de acueducto en el departamento del Putumayo*ICLD 1% MEDIO AMBIENTE*787861464,850758*DESARROLLO AGROPECUARIO Y MEDIO AMBIENTE </t>
  </si>
  <si>
    <t xml:space="preserve">*Conservación de áreas de interés estratégico en fuentes hídricas abastecedoras de acueducto en el departamento del Putumayo*IMPUESTO DE REGISTRO 1% MEDIO AMBIENTE*22500323,1434298*DESARROLLO AGROPECUARIO Y MEDIO AMBIENTE </t>
  </si>
  <si>
    <t xml:space="preserve">202400000005509*Desarrollo de estrategias de educación ambiental con Instituciones Educativas del Depatamento del  Putumayo*ICLD*300000000*DESARROLLO AGROPECUARIO Y MEDIO AMBIENTE </t>
  </si>
  <si>
    <t>202500000033419*MEJORAMIENTO DE LA CALIDAD DE VIDA DE LAS PERSONAS PRIVADAS DE LA LIBERTAD DEL CENTRO CARCELARIO DEL MUNICIPIO DE PUERTO ASIS Y LOS CENTROS TRANSITORIOS DE LOS MUNICIPIOS DE PUERTO GUZMAN Y MOCOA DEL DEPARTAMENTO DE PUTUMAYO""*ICLD*65000000*DESARROLLO SOCIAL</t>
  </si>
  <si>
    <t>202500000034019*Fortalecimiento de capacidades de gestión del conocimiento y consolidación de la cultura estadística en el departamento del Putumayo*ICLD*74790000*PLANEACION</t>
  </si>
  <si>
    <t>202500000034308*Fortalecimiento del programa de seguridad y convivencia ciudadana a través del apoyo, la planeación y la consolidación de iniciativas financiadas por el fondo territorial de seguridad y convivencia (FONSET) en el departamento del   Putumayo*CONTRIBUCION ESPECIAL SOBRE CONTRATOS DE OBRAS PÚBLICAS*125423788,06*GOBIERNO</t>
  </si>
  <si>
    <t>202500000034308*Fortalecimiento del programa de seguridad y convivencia ciudadana a través del apoyo, la planeación y la consolidación de iniciativas financiadas por el fondo territorial de seguridad y convivencia (FONSET) en el departamento del   Putumayo*RENDIMIENTOS CONTRIBUCION ESPECIAL SOBRE CONTRATOS DE OBRAS PÚBLICAS*12576211,94*GOBIERNO</t>
  </si>
  <si>
    <t>202500000034005*FORTALECIMIENTO DE LOS PROCESOS DE ORIENTACIÓN Y PREVENCION DE VIOLENCIAS BASADAS EN GENERO Y PREJUICIO HACIA LA POBLACIÓN LGTBI EN EL DEPARTAMENTO DEL PUTUMAYO*ICLD*70000000*DESARROLLO SOCIAL</t>
  </si>
  <si>
    <t>202500000034006*FORTALECIMIENTO DE LOS PROCESOS DE ORIENTACION Y PREVENCION DE VIOLENCIAS BASADAS EN GENERO Y VIOLENCIAS DE GENERO EN EL DEPARTAMENTO DEL PUTUMAYO"*ICLD*60000000*DESARROLLO SOCIAL</t>
  </si>
  <si>
    <t>202500000033492*APOYO EN LAS ACCIONES DE SENSIBILIZACIÓN SOBRE LA TENENCIA RESPONSABLE DE MASCOTAS Y ESTERILIZACIÓN DE ANIMALES DOMÉSTICOS EN LOS MUNICIPIOS DE   MOCOA, ORITO, PUERTO ASIS, PUERTO LEGUIZAMO, SAN MIGUEL Y SIBUNDOY DEL DEPARTAMENTO DEL PUTUMAYO*ICLD*40000000*DESARROLLO SOCIAL</t>
  </si>
  <si>
    <t>2022006860217*ESTUDIOS, DISEÑO Y CONSTRUCCIÓN DEL DISTRITO I Y ESTACIÓN DE POLICÍA MOCOA, MUNICIPIO DE MOCOA – PUTUMAYO*CONDICIONADAS A LA ADQUISICIÓN DE UN ACTIVO*2377625630,2*GOBIERNO</t>
  </si>
  <si>
    <t>202500000034320* Adquisición de un equipo antidron con tecnología especializada para fortalecer la capacidad de prevención y respuesta ante amenazas en el departamento del   Putumayo*CONTRIBUCION ESPECIAL SOBRE CONTRATOS DE OBRAS PÚBLICAS*1479191526,68*GOBIERNO</t>
  </si>
  <si>
    <t>202500000033278*FORTALECIMIENTO DE LA GOBERNANZA PROPIA, A TRAVÉS DE LA SEGUNDA SESIÓN DE LA COMISIÓN DE MUJER Y FAMILIA DE LA MPC DEL PUTUMAYO.*ICLD*40000000*DESARROLLO SOCIAL</t>
  </si>
  <si>
    <t>202500000033482*FORTALECIMIENTO DE LA MESA DE PARTICIPACIÓN DE NIÑOS, NIÑAS Y ADOLESCENTES EN EL MARCO DE LA ESTRATEGIA VOCES EN ACCIÓN EN EL DEPARTAMENTO DE PUTUMAYO.*ICLD*100000000*DESARROLLO SOCIAL</t>
  </si>
  <si>
    <t>202500000034002*FORTALECIMIENTO A LOS ESPACIOS DE PARTICIPACIÓN DE LAS JUVENTUDES EN EL MARCO DE LA ESTRATEGIA VOCES JOVENES EN EL DEPARTAMENTO DE PUTUMAYO.*ICLD*477500000*DESARROLLO SOCIAL</t>
  </si>
  <si>
    <t>202500000034089*Implementación de acciones de fortalecimiento para los organismos de acción comunal en el marco de la implementación de la política pública comunal en el departamento del Putumayo*IMPUESTO DE REGISTRO 40% ACCION COMUNAL*384966516,83*GOBIERNO</t>
  </si>
  <si>
    <t>202500000034091*Fortalecimiento de los organismos y el liderazgo de la acción comunal en el departamento del Putumayo*IMPUESTO DE REGISTRO 40% ACCION COMUNAL*328945000*GOBIERNO</t>
  </si>
  <si>
    <t>202500000034095*Fortalecimiento de la capacidad institucional para la evaluación y divulgación de resultados del Plan de Desarrollo Departamental del Putumayo*ICLD*159985666*PLANEACION</t>
  </si>
  <si>
    <t>202500000033691*Fortalecimiento DE LA COMISIÓN CONSULTIVA DEPARTAMENTAL DE COMUNIDADES NEGRAS Y AFROCOLOMBIANAS DEL DEPARTAMENTO Putumayo*ICLD*120000000*GOBIERNO</t>
  </si>
  <si>
    <t>202500000033695*Fortalecimiento de la mesa permanente de concertación a través de los espacios de dialogo mediante el desarrollo de la sesion XIV y XV de la MPC con los pueblos indígenas del departamento del Putumayo*ICLD*140000000*GOBIERNO</t>
  </si>
  <si>
    <t>202500000033836*Fortalecimiento de los espacios de participación ciudadana enfocados a la protección de líderes y defensores de derechos humanos mesa departicipación MTG en el departamento del   Putumayo*ICLD*150072000*GOBIERNO</t>
  </si>
  <si>
    <t>202500000034315* Fortalecimiento institucional y organizativo de los organismos comunales a través de asistencia técnica en el departamento del  Putumayo*IMPUESTO DE REGISTRO 40% ACCION COMUNAL*88000000*GOBIERNO</t>
  </si>
  <si>
    <t>202500000033277*"FORTALECIMIENTO DE LOS PROCESOS DE PARTICIPACIÓN E INCIDENCIA CIUDADANA DE LAS MUJERES A TRAVÉS DE APOYO AL CONSEJO CONSULTIVO DE MUJERES DEL DEPARTAMENTO DE PUTUMAYO"*ICLD*70000000*DESARROLLO SOCIAL</t>
  </si>
  <si>
    <t>202500000035200*FORTALECIMIENTO DE LAS ESTRATEGIAS DE PREVENCIÓN DE VIOLENCIAS BASADAS EN GÉNERO EN EL DEPARTAMENTO DEL PUTUMAYO".*ICLD*50000000*DESARROLLO SOCIAL</t>
  </si>
  <si>
    <t>202500000033704 *ASISTENCIA TÉCNICA A LOS CONSEJOS MUNICIPALES DE GESTIÓN DEL RIESGO DE DESASTRES MEDIANTE CAPACITACIÓN PARA EL DESARROLLO DE SIMULACROS EN EL DEPARTAMENTO DE PUTUMAYO.*Fondo de Riesgo - Simulacros ORD 749/2017*35000000*GOBIERNO</t>
  </si>
  <si>
    <t>202500000033698*FORTALECIMIENTO INSTITUCIONAL DE LAS ENTIDADES OPERATIVAS DEL SISTEMA DEPARTAMENTAL PARA LA GESTIÓN DEL RIESGO DE DESASTRES DEL DEPARTAMENTO DE PUTUMAYO*ICLD*80091640*GOBIERNO</t>
  </si>
  <si>
    <t>202500000034410*FORTALECIMIENTO DE LA SALA DE CRISIS TERRITORIAL MEDIANTE LA ADQUISICIÓN DE ELEMENTOS TECNOLÓGICOS PARA MEJORAR LA ATENCION DE EMERGENCIAS Y DESASTRES EN EL DEPARTAMENTO DE PUTUMAYO*Fondo de Riesgo ORD-745/2017*90000000*GOBIERNO</t>
  </si>
  <si>
    <t>202500000033694*APOYO A LA OPERACIÓN DEL SISTEMA DE ALERTA TEMPRANA SAT EN EL MUNICIPIO DE MOCOA, DEPARTAMENTO DE PUTUMAYO.*Fondo de Riesgo ORD-745/2017*40000000*GOBIERNO</t>
  </si>
  <si>
    <t>202500000033697*APOYO CON AYUDAS HUMANITARIAS DE EMERGENCIA A FAMILIAS UBICADAS EN ZONAS DE ALTO RIESGO DE DESASTRES O AFECTADAS POR SITUACIÓN DE EMERGENCIA O CALAMIDAD PÚBLICA EN LOS MUNICIPIOS DEL DEPARTAMENTO DE PUTUMAYO.*Fondo de Riesgo ORD-745/2017*99834699,53*GOBIERNO</t>
  </si>
  <si>
    <t>202500000033697*APOYO CON AYUDAS HUMANITARIAS DE EMERGENCIA A FAMILIAS UBICADAS EN ZONAS DE ALTO RIESGO DE DESASTRES O AFECTADAS POR SITUACIÓN DE EMERGENCIA O CALAMIDAD PÚBLICA EN LOS MUNICIPIOS DEL DEPARTAMENTO DE PUTUMAYO.*RENDIMIENTOS FONDO GESTION DEL RIESGO*8314823,32*GOBIERNO</t>
  </si>
  <si>
    <t>202500000033846*APOYO EN LA PRESTACIÓN DEL SERVICIO PÚBLICO DE GESTIÓN INTEGRAL DEL RIESGO CONTRA INCENDIOS, PREPARATIVOS, ATENCIÓN DE RESCATES E INCIDENTES CON MATERIALES PELIGROSOS EN LOS MUNICIPIOS DEL VALLE DE SIBUNDOY Y PUERTO CAICEDO, DEPARTAMENTO DE PUTUMAYO.*ESTAMPILLA BOMBERIL*983434556,23*GOBIERNO</t>
  </si>
  <si>
    <t>202500000033846*APOYO EN LA PRESTACIÓN DEL SERVICIO PÚBLICO DE GESTIÓN INTEGRAL DEL RIESGO CONTRA INCENDIOS, PREPARATIVOS, ATENCIÓN DE RESCATES E INCIDENTES CON MATERIALES PELIGROSOS EN LOS MUNICIPIOS DEL VALLE DE SIBUNDOY Y PUERTO CAICEDO, DEPARTAMENTO DE PUTUMAYO.*ICLD*500000000*GOBIERNO</t>
  </si>
  <si>
    <t>202500000033846*APOYO EN LA PRESTACIÓN DEL SERVICIO PÚBLICO DE GESTIÓN INTEGRAL DEL RIESGO CONTRA INCENDIOS, PREPARATIVOS, ATENCIÓN DE RESCATES E INCIDENTES CON MATERIALES PELIGROSOS EN LOS MUNICIPIOS DEL VALLE DE SIBUNDOY Y PUERTO CAICEDO, DEPARTAMENTO DE PUTUMAYO.*RENDIMIENTOS ESTAMPILLA BOMBERIL*10126338,91*GOBIERNO</t>
  </si>
  <si>
    <t>202500000033846*APOYO EN LA PRESTACIÓN DEL SERVICIO PÚBLICO DE GESTIÓN INTEGRAL DEL RIESGO CONTRA INCENDIOS, PREPARATIVOS, ATENCIÓN DE RESCATES E INCIDENTES CON MATERIALES PELIGROSOS EN LOS MUNICIPIOS DEL VALLE DE SIBUNDOY Y PUERTO CAICEDO, DEPARTAMENTO DE PUTUMAYO.*RENDIMIENTOS FONDO BOMBEROS*45459238,49*GOBIERNO</t>
  </si>
  <si>
    <t>202500000011557*ADQUISICIÓN , IMPLEMENTACIÓN Y PUESTA EN FUNCIONAMIENTO DE UN SOFTWARE DOCUMENTAL, PARA LA OPTIMIZACIÓN DE LOS PROCESOS DE GESTIÓN DOCUMENTAL DE LA GOBERNACIÓN DEL DEPARTAMENTO DEL PUTUMAYO”. *ICLD*719817977,99*SERVICIOS ADMINISTRATIVOS</t>
  </si>
  <si>
    <t>2024006860333*FORTALECIMIENTO DE LA CAPACIDAD INSTITUCIONAL PARA MEJORAR LA GESTIÓN Y DESEMPEÑO DE LA
GOBERNACIÓN DEL PUTUMAYO*ICLD*289800000*PLANEACION</t>
  </si>
  <si>
    <t>202500000035013*Conservación del sistema de gestión de calidad 2026 de la secretaria de  educación de Putumayo*ICLD*20000000*EDUCACIÓN</t>
  </si>
  <si>
    <t>202500000035143*Implementación de un sistema de información para el seguimiento de la inversión de la gobernacion del departamento del Putumayo*ICLD*350000000*PLANEACION</t>
  </si>
  <si>
    <t>202500000011336*Fortalecimiento al control del contrabando, adulteración y evasión del impuesto al consumo de cervezas, licores y cigarrillos en el departamento del Putumayo*ICLD*274996000*HACIENDA</t>
  </si>
  <si>
    <t>2024006860320*FORTALECIMIENTO DE CAPACIDADES EN TORNO A HERRAMIENTAS DE PLANEACIÓN Y PROCESO DE GESTIÓN
DE PROYECTOS EN ENTIDADES TERRITORIALES DEL DEPARTAMENTO DEL PUTUMAYO*ICLD*700244188,33*PLANEACION</t>
  </si>
  <si>
    <t>202500000011336*Fortalecimiento al control del contrabando, adulteración y evasión del impuesto al consumo de cervezas, licores y cigarrillos en el departamento del Putumayo*ICLD*325004000*HACIENDA</t>
  </si>
  <si>
    <t>202500000034427*Fortalecimiento de procesos e instancias territoriales de planeación CTP en el departamento Putumayo*ICLD*70180145,67*PLANEACION</t>
  </si>
  <si>
    <t>202500000018580*FORTALECIMIENTO MEDIANTE LA ADQUISICIÓN DE EQUIPOS TECNOLÓGICOS Y MOBILIARIO PARA EL DESARROLLO DE ACTIVIDADES ADMINISTRATIVAS EN LA SEDE CENTRAL DE LA GOBERNACIÓN DEL PUTUMAYO*ICLD*1636607657,2*SERVICIOS ADMINISTRATIVOS</t>
  </si>
  <si>
    <t>FORTALECIMIENTO DE LOS PROCESOS DE PARTICIPACIÓN E INCIDENCIA CIUDADANA DE LAS MUJERES A TRAVÉS DE APOYO AL CONSEJO CONSULTIVO DE MUJERES DEL DEPARTAMENTO DE PUTUMAYO</t>
  </si>
  <si>
    <t>FORTALECIMIENTO DE LA CAPACIDAD INSTITUCIONAL PARA MEJORAR LA GESTIÓN Y DESEMPEÑO DE LA</t>
  </si>
  <si>
    <t>FORTALECIMIENTO DE CAPACIDADES EN TORNO A HERRAMIENTAS DE PLANEACIÓN Y PROCESO DE GESTIÓN</t>
  </si>
  <si>
    <t>CODIGO</t>
  </si>
  <si>
    <t>DESCRIPCION</t>
  </si>
  <si>
    <t>FUENTE</t>
  </si>
  <si>
    <t>VALOR</t>
  </si>
  <si>
    <t>VALOR TOTAL</t>
  </si>
  <si>
    <t>ESTRUCTURA PDD</t>
  </si>
  <si>
    <t>Fortalecimiento a los pueblos indígenas a través de la realización de la tercera sesión de articulación para la defensa de los derechos humanos en el departamento Putumayo</t>
  </si>
  <si>
    <t>202500000033830*Apoyo  con ayuda y atención humanitaria inmediata a población víctima en el marco de la ley 1448 de 2011, departamento de   Putumayo*ICLD*109836360*GOBIERNO</t>
  </si>
  <si>
    <t>202500000034412* Apoyo al funcionamiento de la Mesa Departamental de Participación Efectiva para las Víctimas en el Departamento del   Putumayo*ICLD*171163640*GOBIERNO</t>
  </si>
  <si>
    <t>202500000034266*Fortalecimiento a los pueblos indígenas a través de la realización de la tercera sesión de articulación para la defensa de los derechos humanos en el departamento Putumayo*ICLD*80000000*GOBIERNO</t>
  </si>
  <si>
    <t>PLAN DE DESARROLLO</t>
  </si>
  <si>
    <t>"UN GOBIERNO, EN SERIO" 2025-2027</t>
  </si>
  <si>
    <t>DIMENSION</t>
  </si>
  <si>
    <t>PROGRAMA</t>
  </si>
  <si>
    <t>PROYECTO</t>
  </si>
  <si>
    <t>Columna1</t>
  </si>
  <si>
    <t>Columna2</t>
  </si>
  <si>
    <t>DESTINACION ESPECIFICA</t>
  </si>
  <si>
    <t>LIBRE INVERSION</t>
  </si>
  <si>
    <t>TOTAL 2026</t>
  </si>
  <si>
    <t>Fortalecimiento del acceso y permanencia de los niños, niñas, adolescentes y jóvenes en los establecimientos educativos oficiales, mediante la estrategia de alimentación escolar, vigencia 2026 – Departamento del Putumayo</t>
  </si>
  <si>
    <t>Fortalecimiento del acceso y permanencia de los niños, niñas, adolescentes y jóvenes en los establecimientos educativos oficiales, mediante la estrategia de alimentación escolar, vigencia 2026 – Población diferencial – Departamento del Putumayo</t>
  </si>
  <si>
    <t> ALIMENTACION ESCOLAR UAPA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</si>
</sst>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quot;$&quot;\ * #,##0_-;\-&quot;$&quot;\ * #,##0_-;_-&quot;$&quot;\ * &quot;-&quot;_-;_-@_-"/>
    <numFmt numFmtId="165" formatCode="_-* #,##0.00_-;\-* #,##0.00_-;_-* &quot;-&quot;??_-;_-@_-"/>
    <numFmt numFmtId="166" formatCode="_-* #,##0_-;\-* #,##0_-;_-* &quot;-&quot;??_-;_-@_-"/>
    <numFmt numFmtId="167" formatCode="[$$-240A]\ #,##0.00"/>
  </numFmts>
  <fonts count="17">
    <font>
      <sz val="11"/>
      <color theme="1"/>
      <name val="Calibri"/>
      <family val="2"/>
      <scheme val="minor"/>
    </font>
    <font>
      <b/>
      <sz val="11"/>
      <color theme="1"/>
      <name val="Calibri"/>
      <family val="2"/>
      <scheme val="minor"/>
    </font>
    <font>
      <b/>
      <sz val="10"/>
      <color theme="1"/>
      <name val="Arial"/>
      <family val="2"/>
    </font>
    <font>
      <sz val="11"/>
      <color theme="1"/>
      <name val="Calibri"/>
      <family val="2"/>
      <scheme val="minor"/>
    </font>
    <font>
      <sz val="12"/>
      <color theme="1"/>
      <name val="Arial"/>
      <family val="2"/>
    </font>
    <font>
      <sz val="10"/>
      <name val="Verdana   "/>
    </font>
    <font>
      <sz val="12"/>
      <color theme="1"/>
      <name val="Calibri"/>
      <family val="2"/>
      <scheme val="minor"/>
    </font>
    <font>
      <b/>
      <sz val="16"/>
      <color theme="1"/>
      <name val="Arial"/>
      <family val="2"/>
    </font>
    <font>
      <b/>
      <sz val="12"/>
      <color theme="1"/>
      <name val="Arial"/>
      <family val="2"/>
    </font>
    <font>
      <b/>
      <sz val="13"/>
      <color theme="1"/>
      <name val="Arial"/>
      <family val="2"/>
    </font>
    <font>
      <sz val="12"/>
      <color rgb="FF000000"/>
      <name val="Arial"/>
      <family val="2"/>
    </font>
    <font>
      <sz val="12"/>
      <name val="Arial"/>
      <family val="2"/>
    </font>
    <font>
      <sz val="13"/>
      <color theme="1"/>
      <name val="Arial"/>
      <family val="2"/>
    </font>
    <font>
      <sz val="13"/>
      <color rgb="FF000000"/>
      <name val="Arial"/>
      <family val="2"/>
    </font>
    <font>
      <sz val="11"/>
      <color theme="1"/>
      <name val="Arial"/>
      <family val="2"/>
    </font>
    <font>
      <sz val="10"/>
      <color theme="1"/>
      <name val="Arial"/>
      <family val="2"/>
    </font>
    <font>
      <sz val="10"/>
      <color indexed="8"/>
      <name val="Arial"/>
      <family val="2"/>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9" tint="0.79998168889431442"/>
        <bgColor theme="9"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7">
    <xf numFmtId="0" fontId="0" fillId="0" borderId="0"/>
    <xf numFmtId="43" fontId="3" fillId="0" borderId="0" applyFont="0" applyFill="0" applyBorder="0" applyAlignment="0" applyProtection="0"/>
    <xf numFmtId="0" fontId="5" fillId="0" borderId="0"/>
    <xf numFmtId="9" fontId="3" fillId="0" borderId="0" applyFont="0" applyFill="0" applyBorder="0" applyAlignment="0" applyProtection="0"/>
    <xf numFmtId="0" fontId="6" fillId="0" borderId="0"/>
    <xf numFmtId="164" fontId="6" fillId="0" borderId="0" applyFont="0" applyFill="0" applyBorder="0" applyAlignment="0" applyProtection="0"/>
    <xf numFmtId="165" fontId="6" fillId="0" borderId="0" applyFont="0" applyFill="0" applyBorder="0" applyAlignment="0" applyProtection="0"/>
  </cellStyleXfs>
  <cellXfs count="123">
    <xf numFmtId="0" fontId="0" fillId="0" borderId="0" xfId="0"/>
    <xf numFmtId="0" fontId="1" fillId="0" borderId="0" xfId="0" applyFont="1"/>
    <xf numFmtId="0" fontId="2" fillId="0" borderId="1" xfId="0" applyFont="1" applyBorder="1" applyAlignment="1">
      <alignment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43" fontId="0" fillId="0" borderId="0" xfId="1" applyFont="1"/>
    <xf numFmtId="0" fontId="0" fillId="0" borderId="0" xfId="0" applyAlignment="1">
      <alignment horizontal="left" vertical="center" wrapText="1"/>
    </xf>
    <xf numFmtId="0" fontId="0" fillId="0" borderId="0" xfId="0" applyAlignment="1">
      <alignment horizontal="left"/>
    </xf>
    <xf numFmtId="0" fontId="2" fillId="0" borderId="1" xfId="0" applyFont="1" applyBorder="1" applyAlignment="1">
      <alignment horizontal="left" vertical="center" wrapText="1"/>
    </xf>
    <xf numFmtId="43" fontId="2" fillId="0" borderId="1" xfId="1" applyFont="1" applyBorder="1" applyAlignment="1">
      <alignment horizontal="left" vertical="center" wrapText="1"/>
    </xf>
    <xf numFmtId="0" fontId="0" fillId="0" borderId="0" xfId="0" pivotButton="1"/>
    <xf numFmtId="43" fontId="0" fillId="0" borderId="0" xfId="0" applyNumberFormat="1"/>
    <xf numFmtId="0" fontId="0" fillId="2" borderId="0" xfId="0" applyFill="1"/>
    <xf numFmtId="1" fontId="2" fillId="0" borderId="1" xfId="0" applyNumberFormat="1" applyFont="1" applyBorder="1" applyAlignment="1">
      <alignment horizontal="left" vertical="center" wrapText="1"/>
    </xf>
    <xf numFmtId="0" fontId="0" fillId="0" borderId="1" xfId="0" applyBorder="1" applyAlignment="1">
      <alignment vertical="center" wrapText="1"/>
    </xf>
    <xf numFmtId="43" fontId="1" fillId="0" borderId="0" xfId="1" applyFont="1"/>
    <xf numFmtId="0" fontId="2" fillId="0" borderId="1" xfId="0" applyFont="1" applyFill="1" applyBorder="1" applyAlignment="1">
      <alignment horizontal="left" vertical="center" wrapText="1"/>
    </xf>
    <xf numFmtId="0" fontId="4" fillId="0" borderId="0" xfId="4" applyFont="1" applyAlignment="1">
      <alignment horizontal="center" vertical="center" wrapText="1"/>
    </xf>
    <xf numFmtId="49" fontId="4" fillId="0" borderId="0" xfId="4" applyNumberFormat="1" applyFont="1" applyAlignment="1">
      <alignment horizontal="center" vertical="center" wrapText="1"/>
    </xf>
    <xf numFmtId="1" fontId="4" fillId="0" borderId="0" xfId="4" applyNumberFormat="1" applyFont="1" applyAlignment="1">
      <alignment horizontal="center" vertical="center" wrapText="1"/>
    </xf>
    <xf numFmtId="164" fontId="7" fillId="0" borderId="0" xfId="5" applyFont="1" applyAlignment="1">
      <alignment horizontal="center" vertical="center" wrapText="1"/>
    </xf>
    <xf numFmtId="0" fontId="7" fillId="3" borderId="0" xfId="5" applyNumberFormat="1" applyFont="1" applyFill="1" applyAlignment="1">
      <alignment horizontal="center" vertical="center" wrapText="1"/>
    </xf>
    <xf numFmtId="166" fontId="4" fillId="0" borderId="0" xfId="6" applyNumberFormat="1" applyFont="1" applyAlignment="1">
      <alignment horizontal="center" vertical="center" wrapText="1"/>
    </xf>
    <xf numFmtId="164" fontId="4" fillId="0" borderId="0" xfId="5" applyFont="1" applyAlignment="1">
      <alignment horizontal="center" vertical="center" wrapText="1"/>
    </xf>
    <xf numFmtId="0" fontId="6" fillId="0" borderId="0" xfId="4"/>
    <xf numFmtId="0" fontId="7" fillId="0" borderId="0" xfId="4" applyFont="1" applyAlignment="1">
      <alignment horizontal="center" vertical="center" wrapText="1"/>
    </xf>
    <xf numFmtId="49" fontId="7" fillId="0" borderId="0" xfId="4" applyNumberFormat="1" applyFont="1" applyAlignment="1">
      <alignment horizontal="center" vertical="center" wrapText="1"/>
    </xf>
    <xf numFmtId="1" fontId="7" fillId="0" borderId="0" xfId="4" applyNumberFormat="1" applyFont="1" applyAlignment="1">
      <alignment horizontal="center" vertical="center" wrapText="1"/>
    </xf>
    <xf numFmtId="0" fontId="7" fillId="3" borderId="0" xfId="6" applyNumberFormat="1" applyFont="1" applyFill="1" applyAlignment="1">
      <alignment horizontal="center" vertical="center" wrapText="1"/>
    </xf>
    <xf numFmtId="0" fontId="8" fillId="0" borderId="1" xfId="4" applyFont="1" applyBorder="1" applyAlignment="1">
      <alignment horizontal="center" vertical="center" wrapText="1"/>
    </xf>
    <xf numFmtId="0" fontId="9" fillId="0" borderId="1" xfId="4" applyFont="1" applyBorder="1" applyAlignment="1">
      <alignment horizontal="center" vertical="center" wrapText="1"/>
    </xf>
    <xf numFmtId="49" fontId="9" fillId="0" borderId="1" xfId="4" applyNumberFormat="1" applyFont="1" applyBorder="1" applyAlignment="1">
      <alignment horizontal="center" vertical="center" wrapText="1"/>
    </xf>
    <xf numFmtId="1" fontId="8" fillId="0" borderId="1" xfId="4" applyNumberFormat="1" applyFont="1" applyBorder="1" applyAlignment="1">
      <alignment horizontal="center" vertical="center" wrapText="1"/>
    </xf>
    <xf numFmtId="0" fontId="8" fillId="3" borderId="1" xfId="6" applyNumberFormat="1" applyFont="1" applyFill="1" applyBorder="1" applyAlignment="1">
      <alignment horizontal="center" vertical="center" wrapText="1"/>
    </xf>
    <xf numFmtId="0" fontId="8" fillId="7" borderId="1" xfId="4" applyFont="1" applyFill="1" applyBorder="1" applyAlignment="1">
      <alignment horizontal="center" vertical="center" wrapText="1"/>
    </xf>
    <xf numFmtId="166" fontId="8" fillId="4" borderId="1" xfId="6" applyNumberFormat="1" applyFont="1" applyFill="1" applyBorder="1" applyAlignment="1">
      <alignment horizontal="center" vertical="center" wrapText="1"/>
    </xf>
    <xf numFmtId="166" fontId="8" fillId="5" borderId="1" xfId="6" applyNumberFormat="1" applyFont="1" applyFill="1" applyBorder="1" applyAlignment="1">
      <alignment horizontal="center" vertical="center" wrapText="1"/>
    </xf>
    <xf numFmtId="166" fontId="8" fillId="6" borderId="1" xfId="6" applyNumberFormat="1" applyFont="1" applyFill="1" applyBorder="1" applyAlignment="1">
      <alignment horizontal="center" vertical="center" wrapText="1"/>
    </xf>
    <xf numFmtId="164" fontId="8" fillId="8" borderId="1" xfId="5" applyFont="1" applyFill="1" applyBorder="1" applyAlignment="1">
      <alignment horizontal="center" vertical="center" wrapText="1"/>
    </xf>
    <xf numFmtId="0" fontId="8" fillId="0" borderId="0" xfId="4" applyFont="1" applyAlignment="1">
      <alignment horizontal="center" vertical="center" wrapText="1"/>
    </xf>
    <xf numFmtId="0" fontId="4" fillId="0" borderId="1" xfId="4" applyFont="1" applyBorder="1" applyAlignment="1">
      <alignment horizontal="center" vertical="center" wrapText="1"/>
    </xf>
    <xf numFmtId="49" fontId="4" fillId="0" borderId="1" xfId="4" applyNumberFormat="1" applyFont="1" applyBorder="1" applyAlignment="1">
      <alignment horizontal="center" vertical="center" wrapText="1"/>
    </xf>
    <xf numFmtId="1" fontId="4" fillId="0" borderId="1" xfId="4" applyNumberFormat="1" applyFont="1" applyBorder="1" applyAlignment="1">
      <alignment horizontal="center" vertical="center" wrapText="1"/>
    </xf>
    <xf numFmtId="1" fontId="4" fillId="2" borderId="1" xfId="4" applyNumberFormat="1" applyFont="1" applyFill="1" applyBorder="1" applyAlignment="1">
      <alignment horizontal="center" vertical="center" wrapText="1"/>
    </xf>
    <xf numFmtId="0" fontId="4" fillId="0" borderId="2" xfId="6" applyNumberFormat="1" applyFont="1" applyFill="1" applyBorder="1" applyAlignment="1">
      <alignment horizontal="center" vertical="center" wrapText="1"/>
    </xf>
    <xf numFmtId="0" fontId="10" fillId="0" borderId="1" xfId="4" applyFont="1" applyBorder="1" applyAlignment="1">
      <alignment horizontal="center" vertical="center" wrapText="1"/>
    </xf>
    <xf numFmtId="0" fontId="4" fillId="0" borderId="3" xfId="4" applyFont="1" applyBorder="1" applyAlignment="1">
      <alignment horizontal="center" vertical="center" wrapText="1"/>
    </xf>
    <xf numFmtId="167" fontId="4" fillId="4" borderId="1" xfId="6" applyNumberFormat="1" applyFont="1" applyFill="1" applyBorder="1" applyAlignment="1">
      <alignment horizontal="center" vertical="center" wrapText="1"/>
    </xf>
    <xf numFmtId="167" fontId="4" fillId="5" borderId="1" xfId="6" applyNumberFormat="1" applyFont="1" applyFill="1" applyBorder="1" applyAlignment="1">
      <alignment horizontal="center" vertical="center" wrapText="1"/>
    </xf>
    <xf numFmtId="167" fontId="4" fillId="6" borderId="1" xfId="6" applyNumberFormat="1" applyFont="1" applyFill="1" applyBorder="1" applyAlignment="1">
      <alignment horizontal="center" vertical="center" wrapText="1"/>
    </xf>
    <xf numFmtId="167" fontId="4" fillId="9" borderId="1" xfId="5" applyNumberFormat="1" applyFont="1" applyFill="1" applyBorder="1" applyAlignment="1">
      <alignment horizontal="center" vertical="center" wrapText="1"/>
    </xf>
    <xf numFmtId="0" fontId="4" fillId="3" borderId="2" xfId="6" applyNumberFormat="1" applyFont="1" applyFill="1" applyBorder="1" applyAlignment="1">
      <alignment horizontal="center" vertical="center" wrapText="1"/>
    </xf>
    <xf numFmtId="167" fontId="4" fillId="8" borderId="1" xfId="5" applyNumberFormat="1" applyFont="1" applyFill="1" applyBorder="1" applyAlignment="1">
      <alignment horizontal="center" vertical="center" wrapText="1"/>
    </xf>
    <xf numFmtId="0" fontId="4" fillId="3" borderId="3" xfId="4" applyFont="1" applyFill="1" applyBorder="1" applyAlignment="1">
      <alignment horizontal="center" vertical="center" wrapText="1"/>
    </xf>
    <xf numFmtId="0" fontId="4" fillId="3" borderId="1" xfId="4" applyFont="1" applyFill="1" applyBorder="1" applyAlignment="1">
      <alignment horizontal="center" vertical="center" wrapText="1"/>
    </xf>
    <xf numFmtId="0" fontId="11" fillId="0" borderId="1" xfId="4" applyFont="1" applyBorder="1" applyAlignment="1">
      <alignment horizontal="center" vertical="center" wrapText="1"/>
    </xf>
    <xf numFmtId="49" fontId="11" fillId="0" borderId="1" xfId="4" applyNumberFormat="1" applyFont="1" applyBorder="1" applyAlignment="1">
      <alignment horizontal="center" vertical="center" wrapText="1"/>
    </xf>
    <xf numFmtId="1" fontId="11" fillId="0" borderId="1" xfId="4" applyNumberFormat="1" applyFont="1" applyBorder="1" applyAlignment="1">
      <alignment horizontal="center" vertical="center" wrapText="1"/>
    </xf>
    <xf numFmtId="1" fontId="11" fillId="2" borderId="1" xfId="4" applyNumberFormat="1" applyFont="1" applyFill="1" applyBorder="1" applyAlignment="1">
      <alignment horizontal="center" vertical="center" wrapText="1"/>
    </xf>
    <xf numFmtId="0" fontId="11" fillId="0" borderId="2" xfId="6" applyNumberFormat="1" applyFont="1" applyFill="1" applyBorder="1" applyAlignment="1">
      <alignment horizontal="center" vertical="center" wrapText="1"/>
    </xf>
    <xf numFmtId="0" fontId="11" fillId="0" borderId="3" xfId="4" applyFont="1" applyBorder="1" applyAlignment="1">
      <alignment horizontal="center" vertical="center" wrapText="1"/>
    </xf>
    <xf numFmtId="167" fontId="11" fillId="4" borderId="1" xfId="6" applyNumberFormat="1" applyFont="1" applyFill="1" applyBorder="1" applyAlignment="1">
      <alignment horizontal="center" vertical="center" wrapText="1"/>
    </xf>
    <xf numFmtId="167" fontId="11" fillId="5" borderId="1" xfId="6" applyNumberFormat="1" applyFont="1" applyFill="1" applyBorder="1" applyAlignment="1">
      <alignment horizontal="center" vertical="center" wrapText="1"/>
    </xf>
    <xf numFmtId="167" fontId="11" fillId="6" borderId="1" xfId="6" applyNumberFormat="1" applyFont="1" applyFill="1" applyBorder="1" applyAlignment="1">
      <alignment horizontal="center" vertical="center" wrapText="1"/>
    </xf>
    <xf numFmtId="167" fontId="11" fillId="9" borderId="1" xfId="5" applyNumberFormat="1" applyFont="1" applyFill="1" applyBorder="1" applyAlignment="1">
      <alignment horizontal="center" vertical="center" wrapText="1"/>
    </xf>
    <xf numFmtId="0" fontId="11" fillId="0" borderId="0" xfId="4" applyFont="1" applyAlignment="1">
      <alignment horizontal="center" vertical="center" wrapText="1"/>
    </xf>
    <xf numFmtId="164" fontId="4" fillId="4" borderId="1" xfId="5" applyFont="1" applyFill="1" applyBorder="1" applyAlignment="1">
      <alignment horizontal="center" vertical="center" wrapText="1"/>
    </xf>
    <xf numFmtId="1" fontId="10" fillId="2" borderId="0" xfId="4" applyNumberFormat="1" applyFont="1" applyFill="1" applyAlignment="1">
      <alignment horizontal="center" vertical="center"/>
    </xf>
    <xf numFmtId="0" fontId="12" fillId="0" borderId="1" xfId="4" applyFont="1" applyBorder="1" applyAlignment="1">
      <alignment horizontal="center" vertical="center" wrapText="1"/>
    </xf>
    <xf numFmtId="1" fontId="12" fillId="0" borderId="1" xfId="4" applyNumberFormat="1" applyFont="1" applyBorder="1" applyAlignment="1">
      <alignment horizontal="center" vertical="center" wrapText="1"/>
    </xf>
    <xf numFmtId="1" fontId="12" fillId="2" borderId="1" xfId="4" applyNumberFormat="1" applyFont="1" applyFill="1" applyBorder="1" applyAlignment="1">
      <alignment horizontal="center" vertical="center" wrapText="1"/>
    </xf>
    <xf numFmtId="0" fontId="13" fillId="0" borderId="1" xfId="4" applyFont="1" applyBorder="1" applyAlignment="1">
      <alignment horizontal="center" vertical="center" wrapText="1"/>
    </xf>
    <xf numFmtId="0" fontId="12" fillId="0" borderId="3" xfId="4" applyFont="1" applyBorder="1" applyAlignment="1">
      <alignment horizontal="center" vertical="center" wrapText="1"/>
    </xf>
    <xf numFmtId="167" fontId="12" fillId="4" borderId="1" xfId="6" applyNumberFormat="1" applyFont="1" applyFill="1" applyBorder="1" applyAlignment="1">
      <alignment horizontal="center" vertical="center" wrapText="1"/>
    </xf>
    <xf numFmtId="167" fontId="12" fillId="5" borderId="1" xfId="6" applyNumberFormat="1" applyFont="1" applyFill="1" applyBorder="1" applyAlignment="1">
      <alignment horizontal="center" vertical="center" wrapText="1"/>
    </xf>
    <xf numFmtId="167" fontId="12" fillId="6" borderId="1" xfId="6" applyNumberFormat="1" applyFont="1" applyFill="1" applyBorder="1" applyAlignment="1">
      <alignment horizontal="center" vertical="center" wrapText="1"/>
    </xf>
    <xf numFmtId="0" fontId="14" fillId="0" borderId="3" xfId="4" applyFont="1" applyBorder="1" applyAlignment="1">
      <alignment horizontal="center" vertical="center" wrapText="1"/>
    </xf>
    <xf numFmtId="0" fontId="14" fillId="0" borderId="1" xfId="4" applyFont="1" applyBorder="1" applyAlignment="1">
      <alignment horizontal="center" vertical="center" wrapText="1"/>
    </xf>
    <xf numFmtId="0" fontId="4" fillId="3" borderId="0" xfId="6" applyNumberFormat="1" applyFont="1" applyFill="1" applyAlignment="1">
      <alignment horizontal="center" vertical="center" wrapText="1"/>
    </xf>
    <xf numFmtId="0" fontId="15" fillId="0" borderId="1" xfId="0" applyFont="1" applyBorder="1" applyAlignment="1">
      <alignment horizontal="left" vertical="center" wrapText="1"/>
    </xf>
    <xf numFmtId="1" fontId="15" fillId="0" borderId="1" xfId="0" applyNumberFormat="1" applyFont="1" applyBorder="1" applyAlignment="1">
      <alignment horizontal="left" vertical="center" wrapText="1"/>
    </xf>
    <xf numFmtId="0" fontId="15" fillId="3" borderId="1" xfId="1"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43" fontId="15" fillId="0" borderId="1" xfId="1" applyFont="1" applyBorder="1" applyAlignment="1">
      <alignment horizontal="left" vertical="center" wrapText="1"/>
    </xf>
    <xf numFmtId="0" fontId="15" fillId="0" borderId="0" xfId="0" applyFont="1" applyAlignment="1">
      <alignment horizontal="left" vertical="center" wrapText="1"/>
    </xf>
    <xf numFmtId="1" fontId="15" fillId="0" borderId="0" xfId="0" applyNumberFormat="1" applyFont="1" applyAlignment="1">
      <alignment horizontal="left" vertical="center" wrapText="1"/>
    </xf>
    <xf numFmtId="0" fontId="15" fillId="0" borderId="0" xfId="0" applyFont="1" applyFill="1" applyAlignment="1">
      <alignment horizontal="left" vertical="center" wrapText="1"/>
    </xf>
    <xf numFmtId="43" fontId="15" fillId="0" borderId="0" xfId="1" applyFont="1" applyAlignment="1">
      <alignment horizontal="left" vertical="center" wrapText="1"/>
    </xf>
    <xf numFmtId="43" fontId="15" fillId="0" borderId="0" xfId="1" applyNumberFormat="1" applyFont="1" applyAlignment="1">
      <alignment horizontal="left" vertical="center" wrapText="1"/>
    </xf>
    <xf numFmtId="0" fontId="16" fillId="0" borderId="1" xfId="0" applyFont="1" applyFill="1" applyBorder="1" applyAlignment="1">
      <alignment horizontal="left" vertical="center" wrapText="1"/>
    </xf>
    <xf numFmtId="43" fontId="15" fillId="0" borderId="1" xfId="1" applyFont="1" applyFill="1" applyBorder="1" applyAlignment="1">
      <alignment horizontal="left" vertical="center" wrapText="1"/>
    </xf>
    <xf numFmtId="0" fontId="0" fillId="0" borderId="0" xfId="0" applyAlignment="1">
      <alignment horizontal="left" indent="1"/>
    </xf>
    <xf numFmtId="0" fontId="1" fillId="0" borderId="0" xfId="0" applyFont="1" applyAlignment="1">
      <alignment vertical="center" wrapText="1"/>
    </xf>
    <xf numFmtId="43" fontId="1" fillId="0" borderId="0" xfId="1" applyFont="1" applyAlignment="1">
      <alignment vertical="center" wrapText="1"/>
    </xf>
    <xf numFmtId="43" fontId="0" fillId="0" borderId="0" xfId="1" applyFont="1" applyAlignment="1">
      <alignment vertical="center" wrapText="1"/>
    </xf>
    <xf numFmtId="0" fontId="1" fillId="0" borderId="0" xfId="0" applyFont="1" applyAlignment="1">
      <alignment horizontal="left" vertical="center" wrapText="1"/>
    </xf>
    <xf numFmtId="9" fontId="0" fillId="0" borderId="0" xfId="3" applyFont="1"/>
    <xf numFmtId="10" fontId="0" fillId="0" borderId="0" xfId="3" applyNumberFormat="1" applyFont="1"/>
    <xf numFmtId="10" fontId="0" fillId="0" borderId="0" xfId="1" applyNumberFormat="1" applyFont="1"/>
    <xf numFmtId="10" fontId="3" fillId="0" borderId="0" xfId="3" applyNumberFormat="1" applyFont="1" applyAlignment="1">
      <alignment vertical="center" wrapText="1"/>
    </xf>
    <xf numFmtId="10" fontId="1" fillId="0" borderId="0" xfId="3" applyNumberFormat="1" applyFont="1" applyAlignment="1">
      <alignment vertical="center" wrapText="1"/>
    </xf>
    <xf numFmtId="0" fontId="1" fillId="10" borderId="0" xfId="0" applyFont="1" applyFill="1" applyAlignment="1">
      <alignment horizontal="left" vertical="center" wrapText="1"/>
    </xf>
    <xf numFmtId="43" fontId="1" fillId="10" borderId="0" xfId="1" applyFont="1" applyFill="1" applyAlignment="1">
      <alignment vertical="center" wrapText="1"/>
    </xf>
    <xf numFmtId="0" fontId="1" fillId="10" borderId="0" xfId="0" applyFont="1" applyFill="1" applyAlignment="1">
      <alignment vertical="center" wrapText="1"/>
    </xf>
    <xf numFmtId="43" fontId="0" fillId="0" borderId="0" xfId="1" applyFont="1" applyAlignment="1">
      <alignment horizontal="center"/>
    </xf>
    <xf numFmtId="10" fontId="0" fillId="0" borderId="0" xfId="3" applyNumberFormat="1" applyFont="1" applyAlignment="1">
      <alignment horizontal="center"/>
    </xf>
    <xf numFmtId="10" fontId="0" fillId="0" borderId="0" xfId="1" applyNumberFormat="1" applyFont="1" applyAlignment="1">
      <alignment horizontal="center"/>
    </xf>
    <xf numFmtId="10" fontId="1" fillId="0" borderId="0" xfId="1" applyNumberFormat="1" applyFont="1" applyAlignment="1">
      <alignment horizontal="center"/>
    </xf>
    <xf numFmtId="0" fontId="0" fillId="0" borderId="0" xfId="0" applyAlignment="1">
      <alignment horizontal="justify" vertical="center" wrapText="1"/>
    </xf>
    <xf numFmtId="0" fontId="0" fillId="0" borderId="0" xfId="0" applyAlignment="1">
      <alignment horizontal="left" indent="2"/>
    </xf>
    <xf numFmtId="0" fontId="0" fillId="0" borderId="0" xfId="0" applyAlignment="1">
      <alignment horizontal="left" indent="3"/>
    </xf>
    <xf numFmtId="0" fontId="0" fillId="0" borderId="0" xfId="0" applyAlignment="1">
      <alignment horizontal="left" indent="4"/>
    </xf>
    <xf numFmtId="1" fontId="1" fillId="0" borderId="0" xfId="0" applyNumberFormat="1" applyFont="1"/>
    <xf numFmtId="1" fontId="0" fillId="0" borderId="0" xfId="0" applyNumberFormat="1"/>
    <xf numFmtId="0" fontId="1" fillId="11" borderId="4" xfId="0" applyFont="1" applyFill="1" applyBorder="1"/>
    <xf numFmtId="0" fontId="1" fillId="11" borderId="5" xfId="0" applyFont="1" applyFill="1" applyBorder="1"/>
    <xf numFmtId="43" fontId="0" fillId="11" borderId="5" xfId="1" applyNumberFormat="1" applyFont="1" applyFill="1" applyBorder="1"/>
    <xf numFmtId="0" fontId="0" fillId="0" borderId="0" xfId="0" applyNumberFormat="1"/>
    <xf numFmtId="166" fontId="7" fillId="4" borderId="1" xfId="6" applyNumberFormat="1" applyFont="1" applyFill="1" applyBorder="1" applyAlignment="1">
      <alignment horizontal="center" vertical="center" wrapText="1"/>
    </xf>
    <xf numFmtId="166" fontId="7" fillId="5" borderId="1" xfId="6" applyNumberFormat="1" applyFont="1" applyFill="1" applyBorder="1" applyAlignment="1">
      <alignment horizontal="center" vertical="center" wrapText="1"/>
    </xf>
    <xf numFmtId="166" fontId="7" fillId="6" borderId="1" xfId="6" applyNumberFormat="1" applyFont="1" applyFill="1" applyBorder="1" applyAlignment="1">
      <alignment horizontal="center" vertical="center" wrapText="1"/>
    </xf>
    <xf numFmtId="43" fontId="2" fillId="0" borderId="0" xfId="1" applyFont="1" applyAlignment="1">
      <alignment horizontal="left" vertical="center" wrapText="1"/>
    </xf>
  </cellXfs>
  <cellStyles count="7">
    <cellStyle name="Millares" xfId="1" builtinId="3"/>
    <cellStyle name="Millares 2" xfId="6"/>
    <cellStyle name="Moneda [0] 2" xfId="5"/>
    <cellStyle name="Normal" xfId="0" builtinId="0"/>
    <cellStyle name="Normal 2" xfId="4"/>
    <cellStyle name="Normal 3 2" xfId="2"/>
    <cellStyle name="Porcentaje" xfId="3" builtinId="5"/>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35" formatCode="_(* #,##0.00_);_(* \(#,##0.00\);_(* &quot;-&quot;??_);_(@_)"/>
    </dxf>
    <dxf>
      <numFmt numFmtId="35" formatCode="_(* #,##0.00_);_(* \(#,##0.00\);_(* &quot;-&quot;??_);_(@_)"/>
    </dxf>
    <dxf>
      <font>
        <b val="0"/>
        <i val="0"/>
        <strike val="0"/>
        <condense val="0"/>
        <extend val="0"/>
        <outline val="0"/>
        <shadow val="0"/>
        <u val="none"/>
        <vertAlign val="baseline"/>
        <sz val="11"/>
        <color theme="1"/>
        <name val="Calibri"/>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4" formatCode="0.00%"/>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rgb="FF002060"/>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70C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Pt>
            <c:idx val="1"/>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Pt>
            <c:idx val="2"/>
            <c:bubble3D val="0"/>
            <c:spPr>
              <a:solidFill>
                <a:srgbClr val="C0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Lbls>
            <c:dLbl>
              <c:idx val="0"/>
              <c:layout>
                <c:manualLayout>
                  <c:x val="0.2391150211074819"/>
                  <c:y val="-6.0143250349136285E-3"/>
                </c:manualLayout>
              </c:layout>
              <c:tx>
                <c:rich>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r>
                      <a:rPr lang="en-US">
                        <a:solidFill>
                          <a:schemeClr val="accent5">
                            <a:lumMod val="75000"/>
                          </a:schemeClr>
                        </a:solidFill>
                      </a:rPr>
                      <a:t>DIMENSION</a:t>
                    </a:r>
                    <a:r>
                      <a:rPr lang="en-US" baseline="0">
                        <a:solidFill>
                          <a:schemeClr val="accent5">
                            <a:lumMod val="75000"/>
                          </a:schemeClr>
                        </a:solidFill>
                      </a:rPr>
                      <a:t> SOCIAL</a:t>
                    </a:r>
                  </a:p>
                  <a:p>
                    <a:pPr>
                      <a:defRPr/>
                    </a:pPr>
                    <a:r>
                      <a:rPr lang="en-US" baseline="0">
                        <a:solidFill>
                          <a:schemeClr val="accent5">
                            <a:lumMod val="75000"/>
                          </a:schemeClr>
                        </a:solidFill>
                      </a:rPr>
                      <a:t>$589.369</a:t>
                    </a:r>
                  </a:p>
                  <a:p>
                    <a:pPr>
                      <a:defRPr/>
                    </a:pPr>
                    <a:r>
                      <a:rPr lang="en-US" baseline="0">
                        <a:solidFill>
                          <a:schemeClr val="accent5">
                            <a:lumMod val="75000"/>
                          </a:schemeClr>
                        </a:solidFill>
                      </a:rPr>
                      <a:t>96,40%</a:t>
                    </a:r>
                    <a:endParaRPr lang="en-US">
                      <a:solidFill>
                        <a:schemeClr val="accent5">
                          <a:lumMod val="75000"/>
                        </a:schemeClr>
                      </a:solidFill>
                    </a:endParaRP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2285686258415697"/>
                      <c:h val="0.12956305923746164"/>
                    </c:manualLayout>
                  </c15:layout>
                </c:ext>
              </c:extLst>
            </c:dLbl>
            <c:dLbl>
              <c:idx val="1"/>
              <c:layout>
                <c:manualLayout>
                  <c:x val="-0.18388649005669985"/>
                  <c:y val="0.10611781011218308"/>
                </c:manualLayout>
              </c:layout>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solidFill>
                          <a:schemeClr val="accent6"/>
                        </a:solidFill>
                      </a:rPr>
                      <a:t>DIMENSION ECONOMICA</a:t>
                    </a:r>
                  </a:p>
                  <a:p>
                    <a:pPr>
                      <a:defRPr>
                        <a:solidFill>
                          <a:schemeClr val="accent1"/>
                        </a:solidFill>
                      </a:defRPr>
                    </a:pPr>
                    <a:r>
                      <a:rPr lang="en-US">
                        <a:solidFill>
                          <a:schemeClr val="accent6"/>
                        </a:solidFill>
                      </a:rPr>
                      <a:t>$8.186</a:t>
                    </a:r>
                  </a:p>
                  <a:p>
                    <a:pPr>
                      <a:defRPr>
                        <a:solidFill>
                          <a:schemeClr val="accent1"/>
                        </a:solidFill>
                      </a:defRPr>
                    </a:pPr>
                    <a:r>
                      <a:rPr lang="en-US">
                        <a:solidFill>
                          <a:schemeClr val="accent6"/>
                        </a:solidFill>
                      </a:rPr>
                      <a:t>1,34%</a:t>
                    </a:r>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25043392264065201"/>
                      <c:h val="0.16699294006118801"/>
                    </c:manualLayout>
                  </c15:layout>
                </c:ext>
              </c:extLst>
            </c:dLbl>
            <c:dLbl>
              <c:idx val="2"/>
              <c:layout>
                <c:manualLayout>
                  <c:x val="-7.9791593507803085E-2"/>
                  <c:y val="-9.138972758560987E-2"/>
                </c:manualLayout>
              </c:layout>
              <c:tx>
                <c:rich>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r>
                      <a:rPr lang="en-US">
                        <a:solidFill>
                          <a:srgbClr val="C00000"/>
                        </a:solidFill>
                      </a:rPr>
                      <a:t>DIMENSION AMBIENTAL</a:t>
                    </a:r>
                  </a:p>
                  <a:p>
                    <a:pPr>
                      <a:defRPr>
                        <a:solidFill>
                          <a:schemeClr val="accent1"/>
                        </a:solidFill>
                      </a:defRPr>
                    </a:pPr>
                    <a:r>
                      <a:rPr lang="en-US">
                        <a:solidFill>
                          <a:srgbClr val="C00000"/>
                        </a:solidFill>
                      </a:rPr>
                      <a:t>$1.110</a:t>
                    </a:r>
                  </a:p>
                  <a:p>
                    <a:pPr>
                      <a:defRPr>
                        <a:solidFill>
                          <a:schemeClr val="accent1"/>
                        </a:solidFill>
                      </a:defRPr>
                    </a:pPr>
                    <a:r>
                      <a:rPr lang="en-US">
                        <a:solidFill>
                          <a:srgbClr val="C00000"/>
                        </a:solidFill>
                      </a:rPr>
                      <a:t>0,18%</a:t>
                    </a: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2775504880214868"/>
                      <c:h val="0.15088015155663492"/>
                    </c:manualLayout>
                  </c15:layout>
                </c:ext>
              </c:extLst>
            </c:dLbl>
            <c:dLbl>
              <c:idx val="3"/>
              <c:layout>
                <c:manualLayout>
                  <c:x val="0.33837542381664354"/>
                  <c:y val="2.0108886926032674E-2"/>
                </c:manualLayout>
              </c:layout>
              <c:tx>
                <c:rich>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r>
                      <a:rPr lang="en-US"/>
                      <a:t>DIMENSION INSTITUCIONAL</a:t>
                    </a:r>
                  </a:p>
                  <a:p>
                    <a:pPr>
                      <a:defRPr>
                        <a:solidFill>
                          <a:schemeClr val="accent1"/>
                        </a:solidFill>
                      </a:defRPr>
                    </a:pPr>
                    <a:r>
                      <a:rPr lang="en-US"/>
                      <a:t>$12.772</a:t>
                    </a:r>
                  </a:p>
                  <a:p>
                    <a:pPr>
                      <a:defRPr>
                        <a:solidFill>
                          <a:schemeClr val="accent1"/>
                        </a:solidFill>
                      </a:defRPr>
                    </a:pPr>
                    <a:r>
                      <a:rPr lang="en-US"/>
                      <a:t>2,08%</a:t>
                    </a: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33157803392812291"/>
                      <c:h val="0.14311378749744036"/>
                    </c:manualLayout>
                  </c15:layout>
                </c:ext>
              </c:extLst>
            </c:dLbl>
            <c:spPr>
              <a:noFill/>
              <a:ln>
                <a:noFill/>
              </a:ln>
              <a:effectLst/>
            </c:spPr>
            <c:dLblPos val="out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XestrucPDD!$E$51:$F$54</c:f>
              <c:multiLvlStrCache>
                <c:ptCount val="4"/>
                <c:lvl>
                  <c:pt idx="0">
                    <c:v>Social</c:v>
                  </c:pt>
                  <c:pt idx="1">
                    <c:v>Económica</c:v>
                  </c:pt>
                  <c:pt idx="2">
                    <c:v>Ambiental</c:v>
                  </c:pt>
                  <c:pt idx="3">
                    <c:v>Institucional</c:v>
                  </c:pt>
                </c:lvl>
                <c:lvl>
                  <c:pt idx="0">
                    <c:v>Dimensión</c:v>
                  </c:pt>
                  <c:pt idx="1">
                    <c:v>Dimensión</c:v>
                  </c:pt>
                  <c:pt idx="2">
                    <c:v>Dimensión</c:v>
                  </c:pt>
                  <c:pt idx="3">
                    <c:v>Dimensión</c:v>
                  </c:pt>
                </c:lvl>
              </c:multiLvlStrCache>
            </c:multiLvlStrRef>
          </c:cat>
          <c:val>
            <c:numRef>
              <c:f>XestrucPDD!$G$51:$G$54</c:f>
              <c:numCache>
                <c:formatCode>_(* #,##0.00_);_(* \(#,##0.00\);_(* "-"??_);_(@_)</c:formatCode>
                <c:ptCount val="4"/>
                <c:pt idx="0">
                  <c:v>589369993665.72302</c:v>
                </c:pt>
                <c:pt idx="1">
                  <c:v>8186559560.877038</c:v>
                </c:pt>
                <c:pt idx="2">
                  <c:v>1110361787.9941878</c:v>
                </c:pt>
                <c:pt idx="3">
                  <c:v>12772987605.379999</c:v>
                </c:pt>
              </c:numCache>
            </c:numRef>
          </c:val>
        </c:ser>
        <c:ser>
          <c:idx val="1"/>
          <c:order val="1"/>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0"/>
              <c:showBubbleSize val="0"/>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0"/>
              <c:showBubbleSize val="0"/>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s-CO"/>
                </a:p>
              </c:txPr>
              <c:dLblPos val="outEnd"/>
              <c:showLegendKey val="0"/>
              <c:showVal val="0"/>
              <c:showCatName val="1"/>
              <c:showSerName val="0"/>
              <c:showPercent val="0"/>
              <c:showBubbleSize val="0"/>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s-CO"/>
                </a:p>
              </c:txPr>
              <c:dLblPos val="outEnd"/>
              <c:showLegendKey val="0"/>
              <c:showVal val="0"/>
              <c:showCatName val="1"/>
              <c:showSerName val="0"/>
              <c:showPercent val="0"/>
              <c:showBubbleSize val="0"/>
            </c:dLbl>
            <c:spPr>
              <a:noFill/>
              <a:ln>
                <a:noFill/>
              </a:ln>
              <a:effectLst/>
            </c:spPr>
            <c:dLblPos val="out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XestrucPDD!$E$51:$F$54</c:f>
              <c:multiLvlStrCache>
                <c:ptCount val="4"/>
                <c:lvl>
                  <c:pt idx="0">
                    <c:v>Social</c:v>
                  </c:pt>
                  <c:pt idx="1">
                    <c:v>Económica</c:v>
                  </c:pt>
                  <c:pt idx="2">
                    <c:v>Ambiental</c:v>
                  </c:pt>
                  <c:pt idx="3">
                    <c:v>Institucional</c:v>
                  </c:pt>
                </c:lvl>
                <c:lvl>
                  <c:pt idx="0">
                    <c:v>Dimensión</c:v>
                  </c:pt>
                  <c:pt idx="1">
                    <c:v>Dimensión</c:v>
                  </c:pt>
                  <c:pt idx="2">
                    <c:v>Dimensión</c:v>
                  </c:pt>
                  <c:pt idx="3">
                    <c:v>Dimensión</c:v>
                  </c:pt>
                </c:lvl>
              </c:multiLvlStrCache>
            </c:multiLvlStrRef>
          </c:cat>
          <c:val>
            <c:numRef>
              <c:f>XestrucPDD!$H$51:$H$54</c:f>
              <c:numCache>
                <c:formatCode>0.00%</c:formatCode>
                <c:ptCount val="4"/>
                <c:pt idx="0">
                  <c:v>0.96390502343781737</c:v>
                </c:pt>
                <c:pt idx="1">
                  <c:v>1.3388984797685338E-2</c:v>
                </c:pt>
                <c:pt idx="2">
                  <c:v>1.815978615782795E-3</c:v>
                </c:pt>
                <c:pt idx="3">
                  <c:v>2.089001314871454E-2</c:v>
                </c:pt>
              </c:numCache>
            </c:numRef>
          </c:val>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328612</xdr:colOff>
      <xdr:row>56</xdr:row>
      <xdr:rowOff>0</xdr:rowOff>
    </xdr:from>
    <xdr:to>
      <xdr:col>9</xdr:col>
      <xdr:colOff>226219</xdr:colOff>
      <xdr:row>76</xdr:row>
      <xdr:rowOff>130969</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User" refreshedDate="45931.627976620373" createdVersion="5" refreshedVersion="5" minRefreshableVersion="3" recordCount="279">
  <cacheSource type="worksheet">
    <worksheetSource ref="B1:T282" sheet="POAI 2026"/>
  </cacheSource>
  <cacheFields count="25">
    <cacheField name="CODIGO DIMENSION" numFmtId="0">
      <sharedItems containsSemiMixedTypes="0" containsString="0" containsNumber="1" containsInteger="1" minValue="1" maxValue="4"/>
    </cacheField>
    <cacheField name="DIMENSIÓN" numFmtId="0">
      <sharedItems count="4">
        <s v="Social"/>
        <s v="Económica"/>
        <s v="Ambiental"/>
        <s v="Institucional"/>
      </sharedItems>
    </cacheField>
    <cacheField name="CCDIMENSION" numFmtId="0">
      <sharedItems count="4">
        <s v="1*Social"/>
        <s v="2*Económica"/>
        <s v="3*Ambiental"/>
        <s v="4*Institucional"/>
      </sharedItems>
    </cacheField>
    <cacheField name="CODIGO SECTOR" numFmtId="0">
      <sharedItems containsSemiMixedTypes="0" containsString="0" containsNumber="1" containsInteger="1" minValue="4" maxValue="45"/>
    </cacheField>
    <cacheField name="NOMBRE SECTOR" numFmtId="0">
      <sharedItems count="16">
        <s v="Inclusión social y reconciliación"/>
        <s v="Educación"/>
        <s v="Salud y protección social"/>
        <s v="Vivienda, ciudad y territorio"/>
        <s v="Cultura"/>
        <s v="Deporte y recreación"/>
        <s v="Transporte"/>
        <s v="Agricultura y Desarrollo Rural"/>
        <s v="Minas y Energía"/>
        <s v="Comercio, industria y turismo"/>
        <s v="Trabajo"/>
        <s v="Ciencia, tecnología e innovación"/>
        <s v="Ambiente y desarrollo sostenible"/>
        <s v="Gobierno territorial"/>
        <s v="Información Estadística"/>
        <s v="Justicia y del derecho"/>
      </sharedItems>
    </cacheField>
    <cacheField name="CCSECTOR" numFmtId="0">
      <sharedItems count="16">
        <s v="41*Inclusión social y reconciliación"/>
        <s v="22*Educación"/>
        <s v="19*Salud y protección social"/>
        <s v="40*Vivienda, ciudad y territorio"/>
        <s v="33*Cultura"/>
        <s v="43*Deporte y recreación"/>
        <s v="24*Transporte"/>
        <s v="17*Agricultura y Desarrollo Rural"/>
        <s v="21*Minas y Energía"/>
        <s v="35*Comercio, industria y turismo"/>
        <s v="36*Trabajo"/>
        <s v="39*Ciencia, tecnología e innovación"/>
        <s v="32*Ambiente y desarrollo sostenible"/>
        <s v="45*Gobierno territorial"/>
        <s v="4*Información Estadística"/>
        <s v="12*Justicia y del derecho"/>
      </sharedItems>
    </cacheField>
    <cacheField name="CODIGO PROGRAMA" numFmtId="0">
      <sharedItems containsMixedTypes="1" containsNumber="1" containsInteger="1" minValue="1206" maxValue="4599" count="31">
        <n v="4102"/>
        <n v="4104"/>
        <n v="2201"/>
        <n v="2202"/>
        <n v="4101"/>
        <n v="1905"/>
        <n v="1903"/>
        <n v="1906"/>
        <n v="4003"/>
        <n v="3301"/>
        <n v="3302"/>
        <n v="4301"/>
        <n v="4302"/>
        <n v="2409"/>
        <n v="1702"/>
        <n v="1708"/>
        <n v="2105"/>
        <n v="3502"/>
        <n v="3602"/>
        <n v="3905"/>
        <n v="2102"/>
        <n v="2402"/>
        <n v="2406"/>
        <n v="3202"/>
        <n v="3208"/>
        <n v="4599"/>
        <n v="4502"/>
        <s v="0401"/>
        <n v="1206"/>
        <n v="4501"/>
        <n v="4503"/>
      </sharedItems>
    </cacheField>
    <cacheField name="NOMBRE PROGRAMA" numFmtId="0">
      <sharedItems count="31">
        <s v=" Desarrollo integral de la primera infancia a la juventud, y fortalecimiento de las capacidades de las familias de niñas, niños y adolescentes"/>
        <s v=" Atención integral de población en situación permanente de desprotección social y/o familiar"/>
        <s v=" Calidad, cobertura y fortalecimiento de la educación inicial, prescolar, básica y media"/>
        <s v=" Calidad y fomento de la educación superior"/>
        <s v=" Atención, asistencia y reparación integral a las víctimas"/>
        <s v=" Salud pública"/>
        <s v=" Inspección, vigilancia y control"/>
        <s v=" Aseguramiento y prestación integral de servicios de salud"/>
        <s v=" Acceso de la población a los servicios de agua potable y saneamiento básico"/>
        <s v=" Promoción y acceso efectivo a procesos culturales y artísticos"/>
        <s v=" Gestión, protección y salvaguardia del patrimonio cultural colombiano"/>
        <s v=" Fomento a la recreación, la actividad física y el deporte para desarrollar entornos de convivencia y paz"/>
        <s v=" Formación y preparación de deportistas"/>
        <s v=" Seguridad de transporte"/>
        <s v=" Inclusión productiva de pequeños productores rurales"/>
        <s v=" Ciencia, tecnología e innovación agropecuaria"/>
        <s v=" Desarrollo ambiental sostenible del sector minero energético"/>
        <s v=" Productividad y competitividad de las empresas colombianas"/>
        <s v=" Generación y formalización del empleo"/>
        <s v=" Fortalecimiento de la gobernanza e institucionalidad multinivel del sector de CTeI"/>
        <s v=" Consolidación productiva del sector de energía eléctrica"/>
        <s v=" Infraestructura red vial regional"/>
        <s v=" Infraestructura de transporte fluvial"/>
        <s v=" Conservación de la biodiversidad y sus servicios ecosistémicos"/>
        <s v=" Educación Ambiental "/>
        <s v=" Fortalecimiento a la gestión y dirección de la administración pública territorial"/>
        <s v=" Fortalecimiento del buen gobierno para el respeto y garantía de los derechos humanos."/>
        <s v=" Levantamiento y actualización de información estadística de calidad"/>
        <s v=" Sistema penitenciario y carcelario en el marco de los derechos humanos"/>
        <s v=" Fortalecimiento de la convivencia y la seguridad ciudadana"/>
        <s v=" Gestión del riesgo de desastres y emergencias"/>
      </sharedItems>
    </cacheField>
    <cacheField name="CCPROGRAMA" numFmtId="0">
      <sharedItems count="31">
        <s v="4102* Desarrollo integral de la primera infancia a la juventud, y fortalecimiento de las capacidades de las familias de niñas, niños y adolescentes"/>
        <s v="4104* Atención integral de población en situación permanente de desprotección social y/o familiar"/>
        <s v="2201* Calidad, cobertura y fortalecimiento de la educación inicial, prescolar, básica y media"/>
        <s v="2202* Calidad y fomento de la educación superior"/>
        <s v="4101* Atención, asistencia y reparación integral a las víctimas"/>
        <s v="1905* Salud pública"/>
        <s v="1903* Inspección, vigilancia y control"/>
        <s v="1906* Aseguramiento y prestación integral de servicios de salud"/>
        <s v="4003* Acceso de la población a los servicios de agua potable y saneamiento básico"/>
        <s v="3301* Promoción y acceso efectivo a procesos culturales y artísticos"/>
        <s v="3302* Gestión, protección y salvaguardia del patrimonio cultural colombiano"/>
        <s v="4301* Fomento a la recreación, la actividad física y el deporte para desarrollar entornos de convivencia y paz"/>
        <s v="4302* Formación y preparación de deportistas"/>
        <s v="2409* Seguridad de transporte"/>
        <s v="1702* Inclusión productiva de pequeños productores rurales"/>
        <s v="1708* Ciencia, tecnología e innovación agropecuaria"/>
        <s v="2105* Desarrollo ambiental sostenible del sector minero energético"/>
        <s v="3502* Productividad y competitividad de las empresas colombianas"/>
        <s v="3602* Generación y formalización del empleo"/>
        <s v="3905* Fortalecimiento de la gobernanza e institucionalidad multinivel del sector de CTeI"/>
        <s v="2102* Consolidación productiva del sector de energía eléctrica"/>
        <s v="2402* Infraestructura red vial regional"/>
        <s v="2406* Infraestructura de transporte fluvial"/>
        <s v="3202* Conservación de la biodiversidad y sus servicios ecosistémicos"/>
        <s v="3208* Educación Ambiental "/>
        <s v="4599* Fortalecimiento a la gestión y dirección de la administración pública territorial"/>
        <s v="4502* Fortalecimiento del buen gobierno para el respeto y garantía de los derechos humanos."/>
        <s v="0401* Levantamiento y actualización de información estadística de calidad"/>
        <s v="1206* Sistema penitenciario y carcelario en el marco de los derechos humanos"/>
        <s v="4501* Fortalecimiento de la convivencia y la seguridad ciudadana"/>
        <s v="4503* Gestión del riesgo de desastres y emergencias"/>
      </sharedItems>
    </cacheField>
    <cacheField name="CODIGO PRODUCTO" numFmtId="0">
      <sharedItems containsMixedTypes="1" containsNumber="1" containsInteger="1" minValue="1206007" maxValue="4599034"/>
    </cacheField>
    <cacheField name="PRODUCTO" numFmtId="0">
      <sharedItems/>
    </cacheField>
    <cacheField name="CCPRODUCTO" numFmtId="0">
      <sharedItems count="106">
        <s v="4102046*Servicios de promoción de los derechos de los niños, niñas, adolescentes y jóvenes"/>
        <s v="4102052*Servicio de protección integral a niños, niñas, adolescentes y jóvenes"/>
        <s v="4104020*Servicio de atención integral a población en condición de discapacidad"/>
        <s v="4104008*Servicio de atención y protección integral al adulto mayor"/>
        <s v="4104010*Servicio de educación informal a los cuidadores del adulto mayor"/>
        <s v="4102045*Servicios de educación informal a niños, niñas, adolescentes  y jóvenes para el reconocimiento de sus derechos"/>
        <s v="2201069*Infraestructura educativa dotada"/>
        <s v="2201050*Servicio de accesibilidad a contenidos web para fines pedagógicos"/>
        <s v="2201082*Servicio de apoyo para la implementación de la estrategia de residencia escolar"/>
        <s v="2201084*Servicio de apoyo pedagógico para  la oferta de educación inclusiva para preescolar, básica y media"/>
        <s v="2201038*Servicio de docencia escolar"/>
        <s v="2201049*Servicio de educación informal"/>
        <s v="2201052*Infraestructura educativa mejorada"/>
        <s v="2201073*Servicio de evaluación de la calidad de la educación inicial, preescolar, básica y media"/>
        <s v="2201068*Servicio de gestión de riesgos y desastres en establecimientos educativos"/>
        <s v="2201071*Servicio educativo"/>
        <s v="2201056*Servicio de acompañamiento para el desarrollo de modelos educativos interculturales"/>
        <s v="2202061*Servicio de apoyo financiero para la permanencia a la educación superior"/>
        <s v="4101025*Servicio de ayuda y atención humanitaria"/>
        <s v="4101038*Servicio de asistencia técnica para la participación de las víctimas"/>
        <s v="1905043*Servicio de gestión del riesgo para abordar situaciones situaciones endemo-epidémicas"/>
        <s v="1903011*Servicio de inspección, vigilancia y control"/>
        <s v="1906044*Servicio de afiliaciones al régimen subsidiado del Sistema General de Seguridad Social"/>
        <s v="1906023*Servicio de tecnologías en salud financiadas con la unidad de pago por capitación - UPC"/>
        <s v="1906004*Servicio de atención en salud a la población"/>
        <s v="1905050*Servicio de asistencia técnica"/>
        <s v="1905040*Servicio de certificación de discapacidad para las personas con discapacidad"/>
        <s v="1905049*Servicio de promoción de la participación social en salud"/>
        <s v="1905041*Servicio de atención psicosocial a víctimas del conflicto armado"/>
        <s v="1903016*Servicio de auditoría y visitas inspectivas"/>
        <s v="1903023*Servicio de asistencia técnica en inspección, vigilancia y control"/>
        <s v="1903028*Servicio de gestión de peticiones, quejas, reclamos y denuncias"/>
        <s v="1905042*Servicio de atención en centros reguladores de urgencias, emergencias y desastres"/>
        <s v="1906029*Servicio de asistencia técnica a Instituciones Prestadoras de Servicios de Salud"/>
        <s v="1906041*Servicio de asistencia tècnicas"/>
        <s v="1906035*Servicios de apoyo financiero para la atenciòn en salud a la población"/>
        <s v="1905026*Servicio de gestión del riesgo para enfermedades emergentes, reemergentes y desatendidas"/>
        <s v="1905015*Documentos de planeación"/>
        <s v="1905029*Servicio de suministro de insumos para el manejo de eventos de interés en salud pública"/>
        <s v="1905054*Servicio de promoción de la salud"/>
        <s v="1903031*Servicio de información de vigilancia epidemiolgogica"/>
        <s v="1905027*Servicio de gestión del riesgo para enfermedades inmunoprevenibles"/>
        <s v="4003018*Alcantarillados construidos"/>
        <s v="4003008*Servicio de apoyo financiero a los planes, programas y proyectos de Agua Potable y Saneamiento Básico"/>
        <s v="3301126*Servicio de apoyo al proceso de formación artística y cultural"/>
        <s v="3301054*Servicio de apoyo financiero al sector artístico y cultural"/>
        <s v="3301085*Servicios bibliotecarios"/>
        <s v="3301051*Servicio de educación informal al sector artístico y cultural"/>
        <s v="3301095*Servicio de asistencia técnica en gestión artística y cultural"/>
        <s v="3301053*Servicio de promoción de actividades culturales"/>
        <s v="3301129*Documentos de planeación"/>
        <s v="3302049*Servicio de salvaguardia al patrimonio inmaterial"/>
        <s v="4301029*Cancha mejorada"/>
        <s v="4301023*Placa deportiva mejorada"/>
        <s v="4301007*Servicio de Escuelas Deportivas"/>
        <s v="4301032*Servicio de organización de eventos deportivos comunitarios"/>
        <s v="4301037*Servicio de promoción de la actividad física, la recreación y el deporte"/>
        <s v="4302004*Servicio de organización de eventos deportivos de alto rendimiento"/>
        <s v="4302069*Polideportivos mejorados"/>
        <s v="4302002*Servicio de apoyo financiero a atletas"/>
        <s v="4302062*Servicio de educación informal"/>
        <s v="4302001*Servicio de preparación deportiva"/>
        <s v="4302089*Servicio de asistencia técnica"/>
        <s v="2409022*Servicio de educación informal en seguridad vial"/>
        <s v="1702010*Servicio de asistencia técnica agropecuaria dirigida a pequeños productores"/>
        <s v="1702009*Servicio de apoyo financiero para el acceso a activos productivos y de comercialización"/>
        <s v="1708016*Documentos de lineamientos técnicos"/>
        <s v="1702007*Servicio de apoyo financiero para proyectos productivos"/>
        <s v="1708041*Servicio de extensión agropecuaria"/>
        <s v="1702034*Servicio de apoyo financieroa la reforestación"/>
        <s v="2105019*Servicio de asistencia técnica en el manejo socio ambiental en las actividades mineras"/>
        <s v="3502004*Servicio de apoyo financiero para el mejoramiento de productos o procesos"/>
        <s v="3502046*Servicio de promoción turística"/>
        <s v="3502006*Servicio de apoyo y consolidación de las Comisiones Regionales de Competitividad - CRC"/>
        <s v="3502008*Servicio de asistencia técnica para mejorar la competitividad de los sectores productivos"/>
        <s v=" 3602032*Servicio de asesoría técnica para el emprendimiento"/>
        <s v="3905005*Servicio de asistencia técnica"/>
        <s v="2102045*Redes domiciliarias de energía eléctrica instaladas"/>
        <s v="2402055*Caminos ancestrales mejorados"/>
        <s v="2402112*Vía terciaria con mantenimiento periódico o rutinario"/>
        <s v="2402114*Vía urbana mejorada"/>
        <s v="2406027*Canal navegable mantenido"/>
        <s v="3202005*Servicio de restauración de ecosistemas"/>
        <s v="3208006*Servicio de asistencia técnica para la implementación de las estrategias educativo ambientales y de participación"/>
        <s v="4599031*Servicio de asistencia técnica"/>
        <s v="4502001*Servicio de promoción a la participación ciudadana"/>
        <s v="4599023*Servicio de Implementación Sistemas de Gestión"/>
        <s v="4599025*Servicios de información implementados"/>
        <s v="0401106 *Servicio de apoyo a la gestión de conocimiento y consolidación de la cultura estadística"/>
        <s v="4502034*Servicio de educación informal"/>
        <s v="1206007*Servicio de bienestar a la población privada de libertad"/>
        <s v="4501050*Servicio de orientación a casos de violencia de género"/>
        <s v="4501061*Servicio de atención integral a la fauna"/>
        <s v="4502022*Servicio de asistencia técnica"/>
        <s v="4501004*Servicio de promoción de convivencia y no repetición"/>
        <s v="4501077*Servicio de dotación para la movilidad operacional y el apoyo logístico"/>
        <s v="4501066*Estaciones de policía construidas y dotadas"/>
        <s v="4503003*Servicio de asistencia técnica"/>
        <s v="4503004*Servicio de atención a emergencias y desastres"/>
        <s v="4503016*Servicio de fortalecimiento a las salas de crisis territorial"/>
        <s v="4503018*Servicio de monitoreo y seguimiento para la gestión del riesgo"/>
        <s v="4503028*Servicios de apoyo para atención de población afectada por situaciones de emergencia, desastre o declaratorias de calamidad pública"/>
        <s v="4503036*Servicio prevención y control de incendios"/>
        <s v="4599030*Servicio de educación informal"/>
        <s v="4599007*Servicios tecnológicos"/>
        <s v="4599034*Sedes dotadas"/>
      </sharedItems>
    </cacheField>
    <cacheField name="CODIGO INDICADOR" numFmtId="1">
      <sharedItems containsSemiMixedTypes="0" containsString="0" containsNumber="1" containsInteger="1" minValue="40110600" maxValue="459903400" count="111">
        <n v="410204600"/>
        <n v="410205200"/>
        <n v="410402000"/>
        <n v="410400800"/>
        <n v="410401000"/>
        <n v="410204500"/>
        <n v="220106900"/>
        <n v="220105001"/>
        <n v="220108200"/>
        <n v="220108400"/>
        <n v="220103800"/>
        <n v="220104900"/>
        <n v="220105200"/>
        <n v="220107300"/>
        <n v="220106800"/>
        <n v="220107100"/>
        <n v="220105601"/>
        <n v="220206100"/>
        <n v="410102500"/>
        <n v="410103800"/>
        <n v="190504300"/>
        <n v="190301100"/>
        <n v="190604400"/>
        <n v="190602300"/>
        <n v="190600400"/>
        <n v="190505000"/>
        <n v="190504000"/>
        <n v="190504900"/>
        <n v="190504100"/>
        <n v="190301600"/>
        <n v="190302300"/>
        <n v="190302800"/>
        <n v="190504200"/>
        <n v="190602900"/>
        <n v="190604100"/>
        <n v="190603500"/>
        <n v="190504302"/>
        <n v="190502602"/>
        <n v="190501504"/>
        <n v="190502900"/>
        <n v="190502600"/>
        <n v="190505400"/>
        <n v="190303100"/>
        <n v="190502701"/>
        <n v="400301800"/>
        <n v="400300800"/>
        <n v="330112600"/>
        <n v="330105400"/>
        <n v="330108500"/>
        <n v="330105100"/>
        <n v="330109500"/>
        <n v="330105300"/>
        <n v="330112900"/>
        <n v="330204900"/>
        <n v="430102900"/>
        <n v="430102300"/>
        <n v="430100700"/>
        <n v="430103200"/>
        <n v="430103700"/>
        <n v="430200400"/>
        <n v="430206900"/>
        <n v="430200200"/>
        <n v="430206200"/>
        <n v="430200100"/>
        <n v="430208900"/>
        <n v="240902200"/>
        <n v="170201000"/>
        <n v="170200900"/>
        <n v="170801600"/>
        <n v="170200700"/>
        <n v="170804100"/>
        <n v="170203400"/>
        <n v="210501900"/>
        <n v="350200400"/>
        <n v="350204600"/>
        <n v="350200600"/>
        <n v="350200800"/>
        <n v="360203200"/>
        <n v="390500500"/>
        <n v="210204500"/>
        <n v="240205500"/>
        <n v="240211200"/>
        <n v="240211403"/>
        <n v="240602700"/>
        <n v="320200500"/>
        <n v="320800600"/>
        <n v="459903100"/>
        <n v="450200101"/>
        <n v="459902300"/>
        <n v="459902500"/>
        <n v="40110600"/>
        <n v="450203407"/>
        <n v="450200100"/>
        <n v="120600700"/>
        <n v="450105001"/>
        <n v="450105003"/>
        <n v="450106100"/>
        <n v="450202201"/>
        <n v="450202200"/>
        <n v="450100400"/>
        <n v="450107700"/>
        <n v="450106600"/>
        <n v="450300300"/>
        <n v="450300401"/>
        <n v="450301600"/>
        <n v="450301800"/>
        <n v="450302802"/>
        <n v="450303500"/>
        <n v="459903000"/>
        <n v="459900700"/>
        <n v="459903400"/>
      </sharedItems>
    </cacheField>
    <cacheField name="INDICADOR" numFmtId="0">
      <sharedItems count="104">
        <s v="Campañas de promoción realizadas"/>
        <s v="Niños, niñas, adolescentes y jóvenes beneficiados"/>
        <s v="Personas con discapacidad atendidas con servicios integrales"/>
        <s v="Adultos mayores atendidos con servicios integrales"/>
        <s v="Cuidadores cualificados"/>
        <s v="Personas capacitadas"/>
        <s v="Sedes dotadas"/>
        <s v="Establecimientos educativos conectados a internet"/>
        <s v="Sedes educativas apoyadas en la implementación de la estrategia de residencia escolar"/>
        <s v="Sedes educativas con apoyo pedagógico para  la oferta de educación inclusiva para preescolar, básica y media"/>
        <s v="Docentes del nivel inicial, preescolar, básica o media contratados"/>
        <s v="Personas beneficiadas con procesos de formación informal"/>
        <s v="Sedes educativas mejoradas"/>
        <s v="Estudiantes evaluados con pruebas de calidad educativa"/>
        <s v="Establecimientos educativos con acciones de gestión del riesgo implementadas"/>
        <s v="Establecimientos educativos en operación"/>
        <s v="Modelos educativos para grupos étnicos acompañados"/>
        <s v="Beneficiarios de estrategias o programas de  apoyo financiero para la permanencia en la educación superior"/>
        <s v="Personas con asistencia humanitaria"/>
        <s v="Eventos de participación realizados"/>
        <s v="Campañas de gestión del riesgo para abordar situaciones situaciones endemo-epidémicas implementadas"/>
        <s v="visitas realizadas"/>
        <s v="Personas afiliadas al régimen subsidiado"/>
        <s v="Pacientes atendidos con tecnologías en salud financiados con cargo a los recursos de la UPC del Régimen Subsidiado"/>
        <s v="Personas atendidas con servicio de salud"/>
        <s v="Asistencias técnicas realizadas"/>
        <s v="Personas con servicio de certificación de discapacidad"/>
        <s v="Estrategias de promoción de la participación social en salud implementadas"/>
        <s v="Personas víctimas del conflicto armado atendidas con atención psicosocial"/>
        <s v="auditorías y visitas inspectivas realizadas"/>
        <s v="asistencias técnica en Inspección, Vigilancia y Control realizadas"/>
        <s v=" Preguntas Quejas Reclamos y Denuncias Gestionadas"/>
        <s v="Personas atendidas en centros reguladores de urgencias, emergencias y desastres"/>
        <s v="Instituciones Prestadoras de Servicios de Salud asistidas técnicamente"/>
        <s v="Instituciones financiadas para la atencion en salud a la población"/>
        <s v="Estrategias de gestión del riesgo para abordar situaciones situaciones endemo-epidémicas implementadas"/>
        <s v="Estrategias de gestión del riesgo para enfermedades emergentes, reemergentes y desatendidas implementadas"/>
        <s v="Planes de intervenciones colectivas realizados"/>
        <s v="Entidades territoriales con servicio de suministro de insumos para el manejo de eventos de interés en salud pública"/>
        <s v="Campañas de gestión del riesgo para enfermedades emergentes, reemergentes y desatendidas implementadas"/>
        <s v="Estrategias de promoción de la salud implementadas"/>
        <s v="Informes de eventos generados en la vigencia"/>
        <s v="Personas atendidas con campañas de gestión del riesgo para enfermedades inmunoprevenibles"/>
        <s v="Alcantarillados construidos"/>
        <s v="Proyectos de acueducto, alcantarillado y aseo apoyados financieramente"/>
        <s v="Procesos de formación atendidos"/>
        <s v="Estímulos otorgados"/>
        <s v="Usuarios atendidos"/>
        <s v="Personas asistidas técnicamente"/>
        <s v="Eventos de promoción de actividades culturales realizados"/>
        <s v="Documentos de planeación realizados"/>
        <s v="Procesos de salvaguardia efectiva del patrimonio inmaterial realizados"/>
        <s v="Cancha mejorada"/>
        <s v="Placa deportiva mejorada"/>
        <s v="Niños, niñas, adolescentes y jóvenes inscritos en Escuelas Deportivas"/>
        <s v="Eventos deportivos comunitarios realizados"/>
        <s v="Personas que acceden a servicios deportivos, recreativos y de actividad física"/>
        <s v="Deportistas que participan en eventos deportivos de alto rendimiento con sede en Colombia "/>
        <s v="Polideportivos mejorados"/>
        <s v="Estímulos entregados"/>
        <s v="Capacitaciones realizada"/>
        <s v="Atletas preparados"/>
        <s v="Personas beneficiadas de estrategias de educación informal"/>
        <s v="Pequeños productores rurales asistidos técnicamente agrícolas, pecuarios, piscolas y forestales."/>
        <s v="Productores apoyados con activos productivos y de comercialización"/>
        <s v="Documentos de lineamientos técnicos elaborados"/>
        <s v="Proyectos productivos cofinanciados (Incluye mujeres, jóvenes, comunidades étnicas)"/>
        <s v="Productores atendidos con servicio de extensión agropecuaria"/>
        <s v="Hectáreas reforestadas apoyadas"/>
        <s v="Empresas beneficiadas"/>
        <s v="Campañas realizadas"/>
        <s v="Planes de trabajo concertados con las CRC para su consolidación"/>
        <s v="Proyectos de alto impacto asistidos para el fortalecimiento de cadenas productivas"/>
        <s v="Emprendimientos asesorados"/>
        <s v="Viviendas conectadas a la red del sistema de distribución local de energía eléctrica"/>
        <s v="Caminos ancestrales mejorados"/>
        <s v="Vía terciaria con mantenimiento"/>
        <s v="Vía urbana pavimentada"/>
        <s v="Canal navegable mantenido"/>
        <s v="Áreas en proceso de restauración"/>
        <s v="Estrategias educativo ambientales y de participación implementadas"/>
        <s v="Entidades, organismos y dependencias asistidos técnicamente"/>
        <s v="Rendición de cuentas realizadas"/>
        <s v="Sistema de gestión implementados"/>
        <s v="Sistemas de información implementados"/>
        <s v="Estrategias implementadas"/>
        <s v="Estrategias de fomento de participación para las mujeres"/>
        <s v="Espacios de participación promovidos"/>
        <s v="Personas privadas de la libertad con Servicio de bienestar"/>
        <s v="Mujeres atendidas"/>
        <s v="Personas de la comunidad LGBTIQ atendidos."/>
        <s v="Animales atendidos"/>
        <s v="Grupos étnicos asistidos técnicamente"/>
        <s v="Instancias territoriales de coordinación institucional asistidas y apoyadas"/>
        <s v="Iniciativas para la promoción de la convivencia implementadas"/>
        <s v="Unidades dotadas"/>
        <s v="Estaciones de policía construidas y dotadas"/>
        <s v="Instancias territoriales asistidas"/>
        <s v="Organismos de atención de emergencias equipados"/>
        <s v="Organismos de atención de emergencias fortalecidos"/>
        <s v="Sistemas de Alerta Temprana implementados"/>
        <s v="Hogares apoyados con ayudas humanitarias"/>
        <s v="Cuerpos de bomberos disponibles para la prevención y control de incendios en la entidad territorial"/>
        <s v="Índice de capacidad en la prestación de servicios de tecnología"/>
      </sharedItems>
    </cacheField>
    <cacheField name="CCINDICADOR" numFmtId="0">
      <sharedItems/>
    </cacheField>
    <cacheField name="UNIDAD DE MEDIDA INDICADOR" numFmtId="0">
      <sharedItems/>
    </cacheField>
    <cacheField name="META INDICADOR 2025-2027" numFmtId="0">
      <sharedItems containsSemiMixedTypes="0" containsString="0" containsNumber="1" containsInteger="1" minValue="1" maxValue="291004"/>
    </cacheField>
    <cacheField name="CODIGO CCPET" numFmtId="0">
      <sharedItems/>
    </cacheField>
    <cacheField name="CODIGO BPIN" numFmtId="1">
      <sharedItems containsBlank="1" containsMixedTypes="1" containsNumber="1" containsInteger="1" minValue="2022006860217" maxValue="202500000035200"/>
    </cacheField>
    <cacheField name="NOMBRE PROYECTO" numFmtId="0">
      <sharedItems longText="1"/>
    </cacheField>
    <cacheField name="META PROYECTO 2026" numFmtId="0">
      <sharedItems containsSemiMixedTypes="0" containsString="0" containsNumber="1" minValue="0.187" maxValue="287329"/>
    </cacheField>
    <cacheField name="FUENTE DE RECURSOS" numFmtId="0">
      <sharedItems/>
    </cacheField>
    <cacheField name="VALOR ASIGNADO 2026" numFmtId="0">
      <sharedItems containsSemiMixedTypes="0" containsString="0" containsNumber="1" minValue="1089011.1100000001" maxValue="484683599263.75"/>
    </cacheField>
    <cacheField name="SECRETARIA RESPONSABLE" numFmtId="0">
      <sharedItems/>
    </cacheField>
    <cacheField name="CC BPIN, PROY,FTE,VR,SEC" numFmtId="0">
      <sharedItems count="275" longText="1">
        <s v="202500000033719*APOYO A LA PROMOCIÓN DE LOS DERECHOS NIÑOS, NIÑAS Y ADOLESCENTES A TRAVÉS DE CAMPAÑAS EN EL DEPARTAMENTO DEL PUTUMAYO..*ICLD*80000000*DESARROLLO SOCIAL"/>
        <s v="202500000033575*DOTACION DE KITS PERSONALES Y DE ASEO E HIGIENE PARA NIÑOS, NIÑAS Y ADOLESCENTES DEL SERVICIO DE PROTECCIÓN HOGAR DE PASO - FAMILIA EN EL MARCO DE LA ESTRATEGIA SOMOS RED DE APOYO EN EL DEPARTAMENTO DE PUTUMAYO.*ICLD*87500000*DESARROLLO SOCIAL"/>
        <s v="202500000033252*APOYO A LAS PERSONAS CON DISCAPACIDAD A TRAVÉS DEL FORTALECIMIENTO DE INICIATIVAS PRODUCTIVAS, CULTURALES Y LA DOTACIÓN DE ELEMENTOS Y AYUDAS TÉCNICAS EN EL DEPARTAMENTO DE PUTUMAYO..*ICLD*260000000*DESARROLLO SOCIAL"/>
        <s v="202500000034803*ASISTENCIA INTEGRAL A LOS CENTROS DÍA Y CENTROS DE PROTECCIÓN DE LA PERSONA MAYOR EN LA VIGENCIA 2026 EN EL DEPARTAMENTO DE PUTUMAYO*ESTAMPILLA ADULTO MAYOR*5530861444,62*DESARROLLO SOCIAL"/>
        <s v="202500000034803*ASISTENCIA INTEGRAL A LOS CENTROS DÍA Y CENTROS DE PROTECCIÓN DE LA PERSONA MAYOR EN LA VIGENCIA 2026 EN EL DEPARTAMENTO DE PUTUMAYO*RENDIMIENTOS ESTAMPILLA ADULTO MAYOR*35825726,26*DESARROLLO SOCIAL"/>
        <s v="202500000033240*“APOYO A LA REALIZACIÓN DEL ENCUENTRO DEPARTAMENTAL Y NACIONAL LÚDICO, RECREATIVO Y CULTURAL DEL ADULTO MAYOR DE LOS CENTROS DIA Y LOS CENTROS DE PROTECCIÓN DEL DEPARTAMENTO DE PUTUMAYO”*ESTAMPILLA ADULTO MAYOR*758054824*DESARROLLO SOCIAL"/>
        <s v="202500000034003*FORTALECIMIENTO DE CAPACIDADES DE CUIDADORES PARA LA ATENCION INTEGRAL DE LA PERSONA MAYOR EN EL DEPARTAMENTO DE PUTUMAYO*ESTAMPILLA ADULTO MAYOR*100309496*DESARROLLO SOCIAL"/>
        <s v="202500000033999*FORTALECIMIENTO A LA COMISIÓN DE JUVENTUD DE LA MPC, MEDIANTE ESPACIOS DE FORMACIÓN POLITICA-INTERCULTURAL DE LOS JOVENES INDIGENAS DEL PUTUMAYO.*ICLD*100000000*DESARROLLO SOCIAL"/>
        <s v="202500000035043*Implementación del Plan Departamental de Lectura, Escritura y Oralidad, vigencia 2026, en establecimientos educativos oficiales del departamento del Putumayo.*PARTICIPACIÓN POR EL CONSUMO DE LICORES DESTILADOS INTRODUCIDOS DE PRODUCCIÓN EXTRANJERA*124916271,49*EDUCACIÓN"/>
        <s v="202500000033864*Fortalecimiento del servicio educativo mediante la Dotación de computadores - vigencia 2026, a establecimientos educativos oficiales del departamento del Putumayo.*PARTICIPACIÓN POR EL CONSUMO DE LICORES DESTILADOS INTRODUCIDOS DE PRODUCCIÓN EXTRANJERA*155850844,02*EDUCACIÓN"/>
        <s v="202500000033864*Fortalecimiento del servicio educativo mediante la Dotación de computadores - vigencia 2026, a establecimientos educativos oficiales del departamento del Putumayo.*ICLD*139881561,330605*EDUCACIÓN"/>
        <s v="202500000033864*Fortalecimiento del servicio educativo mediante la Dotación de computadores - vigencia 2026, a establecimientos educativos oficiales del departamento del Putumayo.*PARTICIPACIÓN POR EL CONSUMO DE LICORES DESTILADOS PRODUCIDOS*108315275,12*EDUCACIÓN"/>
        <s v="202500000034378*Fortalecimiento de la calidad educativa mediante la  Dotación e Implementación de guias de aprendizaje Escuela  Nueva vigencia 2026 en establecimientos educativos oficiales del  departamento del Putumayo, *PARTICIPACIÓN POR EL CONSUMO DE LICORES DESTILADOS INTRODUCIDOS DE PRODUCCIÓN NACIONAL*292798500*EDUCACIÓN"/>
        <s v="202500000033837*Dotación del servicio de internet a sedes educativas - vigencia 2026, en el marco del proyecto de conectividad escolar Conexión Total - MEN en el departamento del Putumayo.*S.G.P. EDUCACIÓN - PRESTACION DE SERVICIOS - C.S.F.*1232363608,72*EDUCACIÓN"/>
        <s v="202500000034348*servicio de alimentación escolar vigencia 2026, para las residencias escolares del departamento del Putumayo*S.G.P. EDUCACIÓN - PRESTACION DE SERVICIOS - C.S.F.*6374172728*EDUCACIÓN"/>
        <s v="202500000034348*servicio de alimentación escolar vigencia 2026, para las residencias escolares del departamento del Putumayo*Rendimientos Alimentación Escolar*200661182,98*EDUCACIÓN"/>
        <s v="202500000033819*Apoyo a la atención de estudiantes con  discapacidad, capacidades y talentos  excepcionales, vigencia 2026,  en los establecimientos  educativos oficiales del departamento de  Putumayo,*S.G.P. EDUCACIÓN - PRESTACION DE SERVICIOS - C.S.F.*1796685410*EDUCACIÓN"/>
        <s v="202500000033865*Consolidación del pago de obligaciones salariales vigencia 2026 a docentes,  directivos docentes y administrativos y pago de mesadas  pensionales a docentes nacionalizados de la Secretaria de Educación de Putumayo*S.G.P. EDUCACIÓN - PRESTACION DE SERVICIOS - C.S.F.*484683599263,75*EDUCACIÓN"/>
        <s v="202500000033865*Consolidación del pago de obligaciones salariales vigencia 2026 a docentes,  directivos docentes y administrativos y pago de mesadas  pensionales a docentes nacionalizados de la Secretaria de Educación de Putumayo*CANCELACIÓN DE PRESTACIONES SOCIALES DEL MAGISTERIO*1995862865*EDUCACIÓN"/>
        <s v="202500000033865*Consolidación del pago de obligaciones salariales vigencia 2026 a docentes,  directivos docentes y administrativos y pago de mesadas  pensionales a docentes nacionalizados de la Secretaria de Educación de Putumayo*ICLD*82185671,1893945*EDUCACIÓN"/>
        <s v="202500000033865*Consolidación del pago de obligaciones salariales vigencia 2026 a docentes,  directivos docentes y administrativos y pago de mesadas  pensionales a docentes nacionalizados de la Secretaria de Educación de Putumayo*PARTICIPACIÓN POR EL CONSUMO DE LICORES DESTILADOS PRODUCIDOS*732529852,59*EDUCACIÓN"/>
        <s v="202500000033865*Consolidación del pago de obligaciones salariales vigencia 2026 a docentes,  directivos docentes y administrativos y pago de mesadas  pensionales a docentes nacionalizados de la Secretaria de Educación de Putumayo*RECOBROS SGP*541416000*EDUCACIÓN"/>
        <s v="202500000033865*Consolidación del pago de obligaciones salariales vigencia 2026 a docentes,  directivos docentes y administrativos y pago de mesadas  pensionales a docentes nacionalizados de la Secretaria de Educación de Putumayo*DERECHOS DE MONOPOLIO POR LA PRODUCCIÓN DE LICORES DESTILADOS*137399679,033953*EDUCACIÓN"/>
        <s v="202500000033865*Consolidación del pago de obligaciones salariales vigencia 2026 a docentes,  directivos docentes y administrativos y pago de mesadas  pensionales a docentes nacionalizados de la Secretaria de Educación de Putumayo*DERECHOS DE MONOPOLIO POR LA INTRODUCCIÓN DE LICORES DESTILADOS DE PRODUCCIÓN NACIONAL*10666741,8*EDUCACIÓN"/>
        <s v="202500000033865*Consolidación del pago de obligaciones salariales vigencia 2026 a docentes,  directivos docentes y administrativos y pago de mesadas  pensionales a docentes nacionalizados de la Secretaria de Educación de Putumayo*DERECHOS DE MONOPOLIO POR LA INTRODUCCIÓN DE LICORES DESTILADOS DE PRODUCCIÓN EXTRANJERA*19526348,6*EDUCACIÓN"/>
        <s v="202500000033865*Consolidación del pago de obligaciones salariales vigencia 2026 a docentes,  directivos docentes y administrativos y pago de mesadas  pensionales a docentes nacionalizados de la Secretaria de Educación de Putumayo*PARTICIPACIÓN POR EL CONSUMO DE LICORES DESTILADOS INTRODUCIDOS DE PRODUCCIÓN NACIONAL*178586110,578398*EDUCACIÓN"/>
        <s v="202500000033865*Consolidación del pago de obligaciones salariales vigencia 2026 a docentes,  directivos docentes y administrativos y pago de mesadas  pensionales a docentes nacionalizados de la Secretaria de Educación de Putumayo*PARTICIPACIÓN POR EL CONSUMO DE LICORES DESTILADOS INTRODUCIDOS DE PRODUCCIÓN EXTRANJERA*61891333,23*EDUCACIÓN"/>
        <s v="202500000033812*Dotación de vestido y calzado de labor a los docentes y administrativos vigencia 2026 de la Secretaria de Educacion del departamento de Putumayo.*S.G.P. EDUCACIÓN - PRESTACION DE SERVICIOS - C.S.F.*315957605,76*EDUCACIÓN"/>
        <s v="202500000034352*Apoyo logístico para la Implementación de un foro educativo departamental, vigencia 2026,  en el departamento del Putumayo*ICLD*69988667,48*EDUCACIÓN"/>
        <s v="202500000035140*Apoyo logistico para fortalecer la capacidad de liderazgo de los directivos docentes de los establecimientos educativos oficiales del  departamento del Putumayo*ICLD*30000000*EDUCACIÓN"/>
        <s v="202500000034714*Fortalecimiento del Plan Territorial de Cualificación docente vigencia 2026,  en establecimientos educativos oficiales del departamento del Putumayo*RENDIMIENTOS SGP EDUCACION*439525895,39*EDUCACIÓN"/>
        <s v="202500000034714*Fortalecimiento del Plan Territorial de Cualificación docente vigencia 2026,  en establecimientos educativos oficiales del departamento del Putumayo*PARTICIPACIÓN POR EL CONSUMO DE LICORES DESTILADOS INTRODUCIDOS DE PRODUCCIÓN EXTRANJERA*30000000*EDUCACIÓN"/>
        <s v="202500000034714*Fortalecimiento del Plan Territorial de Cualificación docente vigencia 2026,  en establecimientos educativos oficiales del departamento del Putumayo*PARTICIPACIÓN POR EL CONSUMO DE LICORES DESTILADOS PRODUCIDOS*9736087,11*EDUCACIÓN"/>
        <s v="202500000034782*Fortalecimiento a la mesa permanente de educación de los pueblos indigenas, vigencia 2026, del departamento del Putumayo *ICLD*80000000*EDUCACIÓN"/>
        <s v="2025006860037*Construcción de un aula múltiple, en la Institución Educativa Rural El Sábalo, sede principal, municipio de San Miguel, departamento del Putumayo*ESTAMPILLA PRO DESARROLLO DEPARTAMENTAL*300507964,92456*EDUCACIÓN"/>
        <s v="2025006860037*Construcción de un aula múltiple, en la Institución Educativa Rural El Sábalo, sede principal, municipio de San Miguel, departamento del Putumayo*RENDIMIENTOS ESTAMPILLA PRO DLLO. DEPARTAMENTAL*2329009,48*EDUCACIÓN"/>
        <s v="202500000034827*Implementación de  estrategias de manejo de pruebas externas  para mejorar los  resultados de las pruebas saber 11, vigencia 2026, en establecimientos  educativos del departamento del Putumayo*ICLD*549944100*EDUCACIÓN"/>
        <s v="202500000034189*Implementación de los planes escolares para  la gestion del riesgo, vigencia 2026,  en los establecimientos  educativos oficiales del departamento del  Putumayo*PARTICIPACIÓN POR EL CONSUMO DE LICORES DESTILADOS PRODUCIDOS*74439656*EDUCACIÓN"/>
        <s v="202500000033621*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S.G.P. EDUCACIÓN - PRESTACION DE SERVICIOS - C.S.F.*3801094909*EDUCACIÓN"/>
        <s v="202500000033621*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S.G.P. EDUCACIÓN - PRESTACION DE SERVICIOS - C.S.F.*1451538318,15*EDUCACIÓN"/>
        <s v="202500000033621*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ICLD*28000000*EDUCACIÓN"/>
        <s v="202500000033615*Prestación de servicio de vigilancia a los establecimientos educativos oficiales vigencia 2026 del departamento del Putumayo*S.G.P. EDUCACIÓN - PRESTACION DE SERVICIOS - C.S.F.*3199808350,62*EDUCACIÓN"/>
        <s v="202500000034649*Implementación modelos propios de educación étnica del pueblo zio bain, vigencia 2026, en los establecimientos educativos oficiales del departamento del Putumayo. *S.G.P. EDUCACIÓN - PRESTACION DE SERVICIOS - C.S.F.*442108005*EDUCACIÓN"/>
        <s v="202500000034484* Implementación de modelos propios de educación étnica del pueblo kamentsa vigencia 2026 en  los establecimientos educativos oficiales del departamento de  Putumayo*S.G.P. EDUCACIÓN - PRESTACION DE SERVICIOS - C.S.F.*966338868*EDUCACIÓN"/>
        <s v="202500000034171* Implementación de modelos propios de educación étnica del pueblo kofan, vigencia 2026 en los establecimientos educativos oficiales del departamento de   Putumayo*S.G.P. EDUCACIÓN - PRESTACION DE SERVICIOS - C.S.F.*1897064604*EDUCACIÓN"/>
        <s v="202500000034377* Implementación de modelos propios de educación étnica del pueblo murui, vigencia 2026 en los establecimientos educativos oficiales del departamento de  Putumayo*S.G.P. EDUCACIÓN - PRESTACION DE SERVICIOS - C.S.F.*1156364242*EDUCACIÓN"/>
        <s v="202500000034485* Implementación de modelos propios de educación étnica del pueblo embera chami, vigencia 2026 en los establecimientos educativos oficiales del departamento de  Putumayo*S.G.P. EDUCACIÓN - PRESTACION DE SERVICIOS - C.S.F.*896175662*EDUCACIÓN"/>
        <s v="202500000034716* Implementación de modelos propios de educación étnica del pueblo awa, vigencia 2026 en los establecimientoseducativos oficiales del departamento de  Putumayo*S.G.P. EDUCACIÓN - PRESTACION DE SERVICIOS - C.S.F.*1458074229*EDUCACIÓN"/>
        <s v="202500000034346*Implementación de modelos propios de educación étnica del pueblo nasa, vigencia 2026 en los  establecimientos  educativos oficiales del departamento de  Putumayo*S.G.P. EDUCACIÓN - PRESTACION DE SERVICIOS - C.S.F.*1873942620*EDUCACIÓN"/>
        <s v="202500000034651* Implementación de modelos propios de educación étnica del pueblo inga, vigencia 2026, en los establecimientos educativos oficiales del departamento de  Putumayo*S.G.P. EDUCACIÓN - PRESTACION DE SERVICIOS - C.S.F.*2940343841*EDUCACIÓN"/>
        <s v="202500000034648* Implementación de modelos propios de educación étnica del pueblo kichwa, vigencia 2026 en los  establecimientos educativos oficiales del departamento de  Putumayo*S.G.P. EDUCACIÓN - PRESTACION DE SERVICIOS - C.S.F.*698177168*EDUCACIÓN"/>
        <s v="202500000034515*Apoyo a estudiantes de las comunidades étnicas para el acceso a la  educación superior, vigencia 2026, en el departamento del Putumayo*PARTICIPACIÓN POR EL CONSUMO DE LICORES DESTILADOS INTRODUCIDOS DE PRODUCCIÓN EXTRANJERA*42926380*EDUCACIÓN"/>
        <s v="202500000035138*Servicio de apoyo para la permanencia y continuidad de estudiantes en  el sistema de educación superior, vigencia 2026, en el departamento del  Putumayo*PARTICIPACIÓN POR EL CONSUMO DE LICORES DESTILADOS INTRODUCIDOS DE PRODUCCIÓN EXTRANJERA*77000000*EDUCACIÓN"/>
        <s v="202500000033830*Apoyo  con ayuda y atención humanitaria inmediata a población víctima en el marco de la ley 1448 de 2011, departamento de   Putumayo*ICLD*109836360*GOBIERNO"/>
        <s v="202500000033820*Apoyo para garantizar la participación efectiva de las victimas en espacios y escenarios de incidencia de seguimiento e implementación de la política publica de victimas en el departamento del Putumayo*ICLD*28836360*GOBIERNO"/>
        <s v="202500000034412* Apoyo al funcionamiento de la Mesa Departamental de Participación Efectiva para las Víctimas en el Departamento del   Putumayo*ICLD*171163640*GOBIERNO"/>
        <s v="202500000035158*Fortalecimiento de las acciones de promocion prevencion y control de las enfermedades transmitidas por vectores y zoonosis en el departamento del putumayo*OTRAS TRANSFERENCIAS DEL NIVEL NACIONAL PARA INVERSION EN SALUD - PROGRAMAS NACIONALES        *1403697000*SALUD"/>
        <s v="202500000011433*Fortalecimiento del programa Inspeccion, Vigilancia y Control del area de Gestion de Salud Publica y del Fondo Rotatorio de Estupefacientes Seccional Putumayo, Departamento del Putumayo*Autorización de manejo de medicamentos de control especial del Estado*56880610*SALUD"/>
        <s v="202500000011433*Fortalecimiento del programa Inspeccion, Vigilancia y Control del area de Gestion de Salud Publica y del Fondo Rotatorio de Estupefacientes Seccional Putumayo, Departamento del Putumayo*Autorización de manejo de medicamentos de control especial del Estado*2306955,03*SALUD"/>
        <s v="202400000005279*Fortalecimiento al aseguramiento de poblacion del regimen subsidiado en salud en el Departamento del Putumayo*Componente ad valorem del impuesto al consumo de cigarrillos y tabaco elaborado - Extranjeros*1568585016,01*SALUD"/>
        <s v="202400000005279*Fortalecimiento al aseguramiento de poblacion del regimen subsidiado en salud en el Departamento del Putumayo*Componente específico del impuesto al consumo de cigarrillos y tabaco - Extranjeros*3053325826,97*SALUD"/>
        <s v="202500000018400*Fortalecimiento en la prestacion de servicios de salud a la poblacion afiliada al regimen subsidiado en servicios y tecnologias sin cobertura en el pos en el departamento del putumayo*DERECHOS DE MONOPOLIO POR LA INTRODUCCIÓN DE LICORES DESTILADOS DE PRODUCCIÓN EXTRANJERA*5325367,8*SALUD"/>
        <s v="202500000035037*Fortalecimiento para la prestacion de servicios de salud para la poblacion no asegurada al sistema general de seguridad social en salud en el departamento del putumayo*DERECHOS DE MONOPOLIO POR LA INTRODUCCIÓN DE LICORES DESTILADOS DE PRODUCCIÓN EXTRANJERA*65679536,2*SALUD"/>
        <s v="202500000018400*Fortalecimiento en la prestacion de servicios de salud a la poblacion afiliada al regimen subsidiado en servicios y tecnologias sin cobertura en el pos en el departamento del putumayo*DERECHOS DE MONOPOLIO POR LA INTRODUCCIÓN DE LICORES DESTILADOS DE PRODUCCIÓN NACIONAL*2909111,4*SALUD"/>
        <s v="202500000035037*Fortalecimiento para la prestacion de servicios de salud para la poblacion no asegurada al sistema general de seguridad social en salud en el departamento del putumayo*DERECHOS DE MONOPOLIO POR LA INTRODUCCIÓN DE LICORES DESTILADOS DE PRODUCCIÓN NACIONAL*35879040,6*SALUD"/>
        <s v="202500000018400*Fortalecimiento en la prestacion de servicios de salud a la poblacion afiliada al regimen subsidiado en servicios y tecnologias sin cobertura en el pos en el departamento del putumayo*DERECHOS DE MONOPOLIO POR LA PRODUCCIÓN DE LICORES DESTILADOS*37472639,74*SALUD"/>
        <s v="202500000035037*Fortalecimiento para la prestacion de servicios de salud para la poblacion no asegurada al sistema general de seguridad social en salud en el departamento del putumayo*DERECHOS DE MONOPOLIO POR LA PRODUCCIÓN DE LICORES DESTILADOS*462162556,75*SALUD"/>
        <s v="202400000005279*Fortalecimiento al aseguramiento de poblacion del regimen subsidiado en salud en el Departamento del Putumayo*Derechos por la explotación juegos de suerte y azar de apuestas permanentes o chance*415688898,25*SALUD"/>
        <s v="202400000005279*Fortalecimiento al aseguramiento de poblacion del regimen subsidiado en salud en el Departamento del Putumayo*Derechos por la explotación juegos de suerte y azar de juegos novedosos*770040931,65*SALUD"/>
        <s v="202500000035158*Fortalecimiento de las acciones de promocion prevencion y control de las enfermedades transmitidas por vectores y zoonosis en el departamento del putumayo*ICLD*1821346768*SALUD"/>
        <s v="202500000034813*Fortalecimiento de acciones a beneficio de la poblacion adulto mayor del departamento de Putumayo*ICLD*40000000*SALUD"/>
        <s v="202500000034981*Fortalecimiento de acciones a beneficio de la poblacion con discapacidad del departamento de Putumayo*ICLD*21500000*SALUD"/>
        <s v="202400000005430*Fortalecimiento de acciones enfocadas a reducir la inequidad y discriminacion de genero del departamento de Putumayo*ICLD*40000000*SALUD"/>
        <s v="202500000034845*Fortalecimiento de la salud propia de la poblacion indigena del departamento de putumayo*ICLD*23123757,9*SALUD"/>
        <s v="202500000034845*Fortalecimiento de la salud propia de la poblacion indigena del departamento de putumayo*ICLD*20000000*SALUD"/>
        <s v="202500000034816*Fortalecimiento de la salud propia de las comunidades Negras, Afrocolombianas, Raizales y Palenqueras del Departamento del Putumayo*ICLD*20000000*SALUD"/>
        <s v="202500000035020*Fortalecimiento de los procesos de atencion psicosocial y salud integral a victimas del conflicto armado en el marco del papsivi  en el departamento del Putumayo*ICLD*23876242,1*SALUD"/>
        <s v="202500000035020*Fortalecimiento de los procesos de atencion psicosocial y salud integral a victimas del conflicto armado en el marco del papsivi  en el departamento del Putumayo*ICLD*20000000*SALUD"/>
        <s v="202400000005279*Fortalecimiento al aseguramiento de poblacion del regimen subsidiado en salud en el Departamento del Putumayo*Impuesto al consumo de cervezas, sifones, refajos y mezclas - Extranjeras*2178022,22*SALUD"/>
        <s v="202500000035037*Fortalecimiento para la prestacion de servicios de salud para la poblacion no asegurada al sistema general de seguridad social en salud en el departamento del putumayo*IMPUESTO AL CONSUMO DE CERVEZAS, SIFONES, REFAJOS Y MEZCLAS - EXTRANJERAS*1089011,11*SALUD"/>
        <s v="202400000005279*Fortalecimiento al aseguramiento de poblacion del regimen subsidiado en salud en el Departamento del Putumayo*Impuesto al consumo de cervezas, sifones, refajos y mezclas - Nacionales*1921329081,36*SALUD"/>
        <s v="202500000035037*Fortalecimiento para la prestacion de servicios de salud para la poblacion no asegurada al sistema general de seguridad social en salud en el departamento del putumayo*IMPUESTO AL CONSUMO DE CERVEZAS, SIFONES, REFAJOS Y MEZCLAS - NACIONALES*960664540,69*SALUD"/>
        <s v="202400000005279*Fortalecimiento al aseguramiento de poblacion del regimen subsidiado en salud en el Departamento del Putumayo*Impuesto al consumo de vinos, aperitivos y similares - Componente Ad Valorem*98225984,99*SALUD"/>
        <s v="202500000035037*Fortalecimiento para la prestacion de servicios de salud para la poblacion no asegurada al sistema general de seguridad social en salud en el departamento del putumayo*IMPUESTO AL CONSUMO DE VINOS, APERITIVOS Y SIMILARES - COMPONENTE AD VALOREM*49112992,49*SALUD"/>
        <s v="202400000005279*Fortalecimiento al aseguramiento de poblacion del regimen subsidiado en salud en el Departamento del Putumayo*Impuesto al consumo de vinos, aperitivos y similares - Componente Específico*93019277,2*SALUD"/>
        <s v="202500000035037*Fortalecimiento para la prestacion de servicios de salud para la poblacion no asegurada al sistema general de seguridad social en salud en el departamento del putumayo*IMPUESTO AL CONSUMO DE VINOS, APERITIVOS Y SIMILARES - COMPONENTE ESPECÍFICO*46509638,6*SALUD"/>
        <s v="202400000005279*Fortalecimiento al aseguramiento de poblacion del regimen subsidiado en salud en el Departamento del Putumayo*Impuesto de loterías foráneas*108366800,51*SALUD"/>
        <s v="202400000005279*Fortalecimiento al aseguramiento de poblacion del regimen subsidiado en salud en el Departamento del Putumayo*IVA sobre licores, vinos, aperitivos y similares (régimen anterior)*1013973750*SALUD"/>
        <s v="202500000018400*Fortalecimiento en la prestacion de servicios de salud a la poblacion afiliada al regimen subsidiado en servicios y tecnologias sin cobertura en el pos en el departamento del putumayo*PARTICIPACIÓN POR EL CONSUMO DE LICORES DESTILADOS INTRODUCIDOS DE PRODUCCIÓN EXTRANJERA*134341316,92*SALUD"/>
        <s v="202500000014705*Fortalecimiento del socgs mediante mejoramiento y mantenimiento de los servicios habilitados con acciones de inspeccion, vigilancia y control y seguimiento a prestadores de servicios de salud en el departamento del Putumayo*PARTICIPACIÓN POR EL CONSUMO DE LICORES DESTILADOS INTRODUCIDOS DE PRODUCCIÓN EXTRANJERA*465119506*SALUD"/>
        <s v="202500000014705*Fortalecimiento del socgs mediante mejoramiento y mantenimiento de los servicios habilitados con acciones de inspeccion, vigilancia y control y seguimiento a prestadores de servicios de salud en el departamento del Putumayo*PARTICIPACIÓN POR EL CONSUMO DE LICORES DESTILADOS INTRODUCIDOS DE PRODUCCIÓN EXTRANJERA*65780000*SALUD"/>
        <s v="202500000014705*Fortalecimiento del socgs mediante mejoramiento y mantenimiento de los servicios habilitados con acciones de inspeccion, vigilancia y control y seguimiento a prestadores de servicios de salud en el departamento del Putumayo*PARTICIPACIÓN POR EL CONSUMO DE LICORES DESTILADOS INTRODUCIDOS DE PRODUCCIÓN EXTRANJERA*103750494*SALUD"/>
        <s v="202500000015279*Fortalecimiento  a la operatividad del programa de salud publica en  emergencias y desastres  del departamento del Putumayo*PARTICIPACIÓN POR EL CONSUMO DE LICORES DESTILADOS INTRODUCIDOS DE PRODUCCIÓN EXTRANJERA*326320000*SALUD"/>
        <s v="202500000008355*Fortalecimiento del desarrollo de acciones en el marco de la politica nacional de prestacion de servicios de salud, en el departamento del Putumayo*PARTICIPACIÓN POR EL CONSUMO DE LICORES DESTILADOS INTRODUCIDOS DE PRODUCCIÓN EXTRANJERA*572226242,1*SALUD"/>
        <s v="202500000016405*Fortalecimiento mediante  asistencias tecnicas en el programa aseguramiento y prestacion de servicios en emergencias y desastres del Putumayo.*PARTICIPACIÓN POR EL CONSUMO DE LICORES DESTILADOS INTRODUCIDOS DE PRODUCCIÓN EXTRANJERA*123680000*SALUD"/>
        <s v="202500000018400*Fortalecimiento en la prestacion de servicios de salud a la poblacion afiliada al regimen subsidiado en servicios y tecnologias sin cobertura en el pos en el departamento del putumayo*PARTICIPACIÓN POR EL CONSUMO DE LICORES DESTILADOS INTRODUCIDOS DE PRODUCCIÓN NACIONAL*128559439,25*SALUD"/>
        <s v="202500000035037*Fortalecimiento para la prestacion de servicios de salud para la poblacion no asegurada al sistema general de seguridad social en salud en el departamento del putumayo*PARTICIPACIÓN POR EL CONSUMO DE LICORES DESTILADOS INTRODUCIDOS DE PRODUCCIÓN NACIONAL*1585566417,4*SALUD"/>
        <s v="202500000018400*Fortalecimiento en la prestacion de servicios de salud a la poblacion afiliada al regimen subsidiado en servicios y tecnologias sin cobertura en el pos en el departamento del putumayo*PARTICIPACIÓN POR EL CONSUMO DE LICORES DESTILADOS PRODUCIDOS*252278419,33*SALUD"/>
        <s v="202500000035037*Fortalecimiento para la prestacion de servicios de salud para la poblacion no asegurada al sistema general de seguridad social en salud en el departamento del putumayo*PARTICIPACIÓN POR EL CONSUMO DE LICORES DESTILADOS PRODUCIDOS*111433838,23*SALUD"/>
        <s v="202500000035037*Fortalecimiento para la prestacion de servicios de salud para la poblacion no asegurada al sistema general de seguridad social en salud en el departamento del putumayo*PARTICIPACIÓN POR EL CONSUMO DE LICORES DESTILADOS PRODUCIDOS*1000000000*SALUD"/>
        <s v="202400000005279*Fortalecimiento al aseguramiento de poblacion del regimen subsidiado en salud en el Departamento del Putumayo*Premios de apuestas permanentes o chance*102175686,62*SALUD"/>
        <s v="202400000005279*Fortalecimiento al aseguramiento de poblacion del regimen subsidiado en salud en el Departamento del Putumayo*Premios de juegos novedosos*460298956,73*SALUD"/>
        <s v="202400000005285*Fortalecimiento financiero para la operacion corriente de las empresas sociales del estado del Departamento del Putumayo.*RENDIMIENTOS SGP PRESTACION DEL SERVICIO DE SALUD*431350523,9*SALUD"/>
        <s v="202500000035158*Fortalecimiento de las acciones de promocion prevencion y control de las enfermedades transmitidas por vectores y zoonosis en el departamento del putumayo*RENDIMIENTOS SGP SALUD PUBLICA*65847301,41*SALUD"/>
        <s v="202400000005285*Fortalecimiento financiero para la operacion corriente de las empresas sociales del estado del Departamento del Putumayo.*SGP - Prestación del servicio de salud*15018022381*SALUD"/>
        <s v="202500000011433*Fortalecimiento del programa Inspeccion, Vigilancia y Control del area de Gestion de Salud Publica y del Fondo Rotatorio de Estupefacientes Seccional Putumayo, Departamento del Putumayo*SGP - SALUD PUBLICA*252374665*SALUD"/>
        <s v="202500000011433*Fortalecimiento del programa Inspeccion, Vigilancia y Control del area de Gestion de Salud Publica y del Fondo Rotatorio de Estupefacientes Seccional Putumayo, Departamento del Putumayo*SGP - SALUD PUBLICA*20220956,2*SALUD"/>
        <s v="202500000034705*Fortalecimiento de acciones de asistencia tecnica, promocion, prevencion y captacion de sintomaticos respiratorios y de piel de los programas Tuberculosis y Hansen en el Departamento del Putumayo*SGP - SALUD PUBLICA*692950000*SALUD"/>
        <s v="202500000034705*Fortalecimiento de acciones de asistencia tecnica, promocion, prevencion y captacion de sintomaticos respiratorios y de piel de los programas Tuberculosis y Hansen en el Departamento del Putumayo*SGP - SALUD PUBLICA*28350000*SALUD"/>
        <s v="202500000034705*Fortalecimiento de acciones de asistencia tecnica, promocion, prevencion y captacion de sintomaticos respiratorios y de piel de los programas Tuberculosis y Hansen en el Departamento del Putumayo*SGP - SALUD PUBLICA*115000000*SALUD"/>
        <s v="202500000034923*Fortalecimiento de la vigilancia y aseguramiento de la calidad de los resultados de los Eventos de Interes en Salud Publica y factores de riesgo del ambiente y del consumo en el Departamento de Putumayo*SGP - SALUD PUBLICA*164515000*SALUD"/>
        <s v="202500000034923*Fortalecimiento de la vigilancia y aseguramiento de la calidad de los resultados de los Eventos de Interes en Salud Publica y factores de riesgo del ambiente y del consumo en el Departamento de Putumayo*SGP - SALUD PUBLICA*835485000*SALUD"/>
        <s v="202500000034923*Fortalecimiento de la vigilancia y aseguramiento de la calidad de los resultados de los Eventos de Interes en Salud Publica y factores de riesgo del ambiente y del consumo en el Departamento de Putumayo*SGP - SALUD PUBLICA*40000000*SALUD"/>
        <s v="202500000035168*Fortalecimiento de las acciones de prevencion de las Enfermedades Prevalentes de la Infancia en el Departamento del Putumayo*SGP - SALUD PUBLICA*120000000*SALUD"/>
        <s v="202500000035168*Fortalecimiento de las acciones de prevencion de las Enfermedades Prevalentes de la Infancia en el Departamento del Putumayo*SGP - SALUD PUBLICA*90900000*SALUD"/>
        <s v="202500000035168*Fortalecimiento de las acciones de prevencion de las Enfermedades Prevalentes de la Infancia en el Departamento del Putumayo*SGP - SALUD PUBLICA*158445000*SALUD"/>
        <s v="202500000035168*Fortalecimiento de las acciones de prevencion de las Enfermedades Prevalentes de la Infancia en el Departamento del Putumayo*SGP - SALUD PUBLICA*18655000*SALUD"/>
        <s v="202500000035158*Fortalecimiento de las acciones de promocion prevencion y control de las enfermedades transmitidas por vectores y zoonosis en el departamento del putumayo*SGP - SALUD PUBLICA*170000000*SALUD"/>
        <s v="202500000035158*Fortalecimiento de las acciones de promocion prevencion y control de las enfermedades transmitidas por vectores y zoonosis en el departamento del putumayo*SGP - SALUD PUBLICA*35000000*SALUD"/>
        <s v="202500000035158*Fortalecimiento de las acciones de promocion prevencion y control de las enfermedades transmitidas por vectores y zoonosis en el departamento del putumayo*SGP - SALUD PUBLICA*514999999,8*SALUD"/>
        <s v="202400000005428*Fortalecimiento del programa Inspección, Vigilancia y Control del Área de Vigilancia en Salud Pública en el Departamento del Putumayo*SGP - SALUD PUBLICA*998700000*SALUD"/>
        <s v="202500000034995*Fortalecimiento del Programa Ampliado de Inmunizaciones en el Departamento de Putumayo*SGP - SALUD PUBLICA*248640000*SALUD"/>
        <s v="202500000034995*Fortalecimiento del Programa Ampliado de Inmunizaciones en el Departamento de Putumayo*SGP - SALUD PUBLICA*16360000*SALUD"/>
        <s v="202500000034995*Fortalecimiento del Programa Ampliado de Inmunizaciones en el Departamento de Putumayo*SGP - SALUD PUBLICA*281826695*SALUD"/>
        <s v="202500000034849*Fortalecimiento del programa Convivencia Social y Salud Mental en el Departamento del Putumayo*SGP - SALUD PUBLICA*69300000*SALUD"/>
        <s v="202500000034849*Fortalecimiento del programa Convivencia Social y Salud Mental en el Departamento del Putumayo*SGP - SALUD PUBLICA*78750000*SALUD"/>
        <s v="202500000034849*Fortalecimiento del programa Convivencia Social y Salud Mental en el Departamento del Putumayo*SGP - SALUD PUBLICA*11950000*SALUD"/>
        <s v="202500000034849*Fortalecimiento del programa Convivencia Social y Salud Mental en el Departamento del Putumayo*SGP - SALUD PUBLICA*400000000*SALUD"/>
        <s v="202500000034842*Fortalecimiento del programa Nutricion y Seguridad Alimentaria en el Departamento del Putumayo*SGP - SALUD PUBLICA*46200000*SALUD"/>
        <s v="202500000034842*Fortalecimiento del programa Nutricion y Seguridad Alimentaria en el Departamento del Putumayo*SGP - SALUD PUBLICA*103950000*SALUD"/>
        <s v="202500000034842*Fortalecimiento del programa Nutricion y Seguridad Alimentaria en el Departamento del Putumayo*SGP - SALUD PUBLICA*6000000*SALUD"/>
        <s v="202500000034842*Fortalecimiento del programa Nutricion y Seguridad Alimentaria en el Departamento del Putumayo*SGP - SALUD PUBLICA*170000000*SALUD"/>
        <s v="202500000034808*Fortalecimiento del programa Salud y ambito Laboral en el Departamento del Putumayo*SGP - SALUD PUBLICA*46200000*SALUD"/>
        <s v="202500000034808*Fortalecimiento del programa Salud y ambito Laboral en el Departamento del Putumayo*SGP - SALUD PUBLICA*1118150000*SALUD"/>
        <s v="202500000034808*Fortalecimiento del programa Salud y ambito Laboral en el Departamento del Putumayo*SGP - SALUD PUBLICA*3500000*SALUD"/>
        <s v="202500000034808*Fortalecimiento del programa Salud y ambito Laboral en el Departamento del Putumayo*SGP - SALUD PUBLICA*80000000*SALUD"/>
        <s v="202500000034825*Fortalecimiento del programa Sexualidad, Derechos Sexuales y Reproductivos en el Departamento del Putumayo*SGP - SALUD PUBLICA*60900000*SALUD"/>
        <s v="202500000034825*Fortalecimiento del programa Sexualidad, Derechos Sexuales y Reproductivos en el Departamento del Putumayo*SGP - SALUD PUBLICA*167090000*SALUD"/>
        <s v="202500000034825*Fortalecimiento del programa Sexualidad, Derechos Sexuales y Reproductivos en el Departamento del Putumayo*SGP - SALUD PUBLICA*400000000*SALUD"/>
        <s v="202500000034825*Fortalecimiento del programa Sexualidad, Derechos Sexuales y Reproductivos en el Departamento del Putumayo*SGP - SALUD PUBLICA*22010000*SALUD"/>
        <s v="202500000035095*Fortalecimiento del programa Vida Saludable y Condiciones No Transmisibles en el Departamento del Putumayo*SGP - SALUD PUBLICA*69300000*SALUD"/>
        <s v="202500000035095*Fortalecimiento del programa Vida Saludable y Condiciones No Transmisibles en el Departamento del Putumayo*SGP - SALUD PUBLICA*78540000*SALUD"/>
        <s v="202500000035095*Fortalecimiento del programa Vida Saludable y Condiciones No Transmisibles en el Departamento del Putumayo*SGP - SALUD PUBLICA*15160000*SALUD"/>
        <s v="202500000035095*Fortalecimiento del programa Vida Saludable y Condiciones No Transmisibles en el Departamento del Putumayo*SGP - SALUD PUBLICA*190000000*SALUD"/>
        <s v="202500000034447*CONSTRUCCION ALCANTARILLADO PLUVIAL Y OBRAS COMPLEMENTARIAS SECTORES VARIOS INSPECCION EL PLACER, MUNICIPIO VALLE DEL GUAMUEZ, DEPARTAMENTO DE PUTUMAYO*RENDIMIENTOS SGP APSB*19226279,89*INFRAESTRUCTURA"/>
        <s v="202500000034447*CONSTRUCCION ALCANTARILLADO PLUVIAL Y OBRAS COMPLEMENTARIAS SECTORES VARIOS INSPECCION EL PLACER, MUNICIPIO VALLE DEL GUAMUEZ, DEPARTAMENTO DE PUTUMAYO*S.G.P. APSB*6131763579,19*INFRAESTRUCTURA"/>
        <s v="202500000034447*CONSTRUCCION ALCANTARILLADO PLUVIAL Y OBRAS COMPLEMENTARIAS SECTORES VARIOS INSPECCION EL PLACER, MUNICIPIO VALLE DEL GUAMUEZ, DEPARTAMENTO DE PUTUMAYO*ESTAMPILLA PRO DESARROLLO DEPARTAMENTAL*200338643,28304*INFRAESTRUCTURA"/>
        <s v="202500000034447*CONSTRUCCION ALCANTARILLADO PLUVIAL Y OBRAS COMPLEMENTARIAS SECTORES VARIOS INSPECCION EL PLACER, MUNICIPIO VALLE DEL GUAMUEZ, DEPARTAMENTO DE PUTUMAYO*RENDIMIENTOS ESTAMPILLA PRO DLLO. DEPARTAMENTAL*1552672,98*INFRAESTRUCTURA"/>
        <s v="202500000035022*ADQUISICIÓN DE UN VEHÍCULO COMPACTADOR PARA LA RECOLECCIÓN Y TRANSPORTE DE RESIDUOS SÓLIDOS DOMICILIARIOS PARA LA CABECERA URBANA DEL MUNICIPIO DE PUERTO GUZMAN  DEPARTAMENTO DEL PUTUMAYO*S.G.P. APSB*1022246708,34*INFRAESTRUCTURA"/>
        <s v="202500000034417*APOYO PARA LA PROMOCIÓN Y ACCESO EFECTIVO A PROCESOS CULTURALES Y ARTÍSTICOS DEL SISTEMA NACIONAL DE CULTURA EN EL DEPARTAMENTO DEL PUTUMAYO*ESTAMPILLA PRO CULTURA*150000000*INDERCULTURA"/>
        <s v="202500000034417*APOYO PARA LA PROMOCIÓN Y ACCESO EFECTIVO A PROCESOS CULTURALES Y ARTÍSTICOS DEL SISTEMA NACIONAL DE CULTURA EN EL DEPARTAMENTO DEL PUTUMAYO*ICLD*50000000*INDERCULTURA"/>
        <s v="202500000034417*APOYO PARA LA PROMOCIÓN Y ACCESO EFECTIVO A PROCESOS CULTURALES Y ARTÍSTICOS DEL SISTEMA NACIONAL DE CULTURA EN EL DEPARTAMENTO DEL PUTUMAYO*ESTAMPILLA PRO CULTURA*70000000*INDERCULTURA"/>
        <s v="202500000034417*APOYO PARA LA PROMOCIÓN Y ACCESO EFECTIVO A PROCESOS CULTURALES Y ARTÍSTICOS DEL SISTEMA NACIONAL DE CULTURA EN EL DEPARTAMENTO DEL PUTUMAYO*ESTAMPILLA PRO CULTURA*110000000*INDERCULTURA"/>
        <s v="202500000034417*APOYO PARA LA PROMOCIÓN Y ACCESO EFECTIVO A PROCESOS CULTURALES Y ARTÍSTICOS DEL SISTEMA NACIONAL DE CULTURA EN EL DEPARTAMENTO DEL PUTUMAYO*ESTAMPILLA PRO CULTURA*80000000*INDERCULTURA"/>
        <s v="202500000034417*APOYO PARA LA PROMOCIÓN Y ACCESO EFECTIVO A PROCESOS CULTURALES Y ARTÍSTICOS DEL SISTEMA NACIONAL DE CULTURA EN EL DEPARTAMENTO DEL PUTUMAYO*ICLD*40000000*INDERCULTURA"/>
        <s v="202500000034417*APOYO PARA LA PROMOCIÓN Y ACCESO EFECTIVO A PROCESOS CULTURALES Y ARTÍSTICOS DEL SISTEMA NACIONAL DE CULTURA EN EL DEPARTAMENTO DEL PUTUMAYO*ICLD*70000000*INDERCULTURA"/>
        <s v="202500000034417*APOYO PARA LA PROMOCIÓN Y ACCESO EFECTIVO A PROCESOS CULTURALES Y ARTÍSTICOS DEL SISTEMA NACIONAL DE CULTURA EN EL DEPARTAMENTO DEL PUTUMAYO*RENDIMIENTOS ESTAMPILLA PRO CULTURA*1090572,76*INDERCULTURA"/>
        <s v="202500000034417*APOYO PARA LA PROMOCIÓN Y ACCESO EFECTIVO A PROCESOS CULTURALES Y ARTÍSTICOS DEL SISTEMA NACIONAL DE CULTURA EN EL DEPARTAMENTO DEL PUTUMAYO*ICLD*90000000*INDERCULTURA"/>
        <s v="202500000034417*APOYO PARA LA PROMOCIÓN Y ACCESO EFECTIVO A PROCESOS CULTURALES Y ARTÍSTICOS DEL SISTEMA NACIONAL DE CULTURA EN EL DEPARTAMENTO DEL PUTUMAYO*PARTICIPACIÓN DEL IMPUESTO NACIONAL AL CONSUMO DEL SERVICIO DE TELEFONÍA MÓVIL *30000000*INDERCULTURA"/>
        <s v="202500000034417*APOYO PARA LA PROMOCIÓN Y ACCESO EFECTIVO A PROCESOS CULTURALES Y ARTÍSTICOS DEL SISTEMA NACIONAL DE CULTURA EN EL DEPARTAMENTO DEL PUTUMAYO*ESTAMPILLA PRO CULTURA*206481564,3633*INDERCULTURA"/>
        <s v="202500000034417*APOYO PARA LA PROMOCIÓN Y ACCESO EFECTIVO A PROCESOS CULTURALES Y ARTÍSTICOS DEL SISTEMA NACIONAL DE CULTURA EN EL DEPARTAMENTO DEL PUTUMAYO*ESTAMPILLA PRO CULTURA*75000000*INDERCULTURA"/>
        <s v="202500000034799*APOYO A LOS PROCESOS DE SALVAGUARDIA EFECTIVA DEL PATRIMONIO CULTURAL DEL DEPARTAMENTO DEL PUTUMAYO*ESTAMPILLA PRO CULTURA*115000000*INDERCULTURA"/>
        <s v="202500000034799*APOYO A LOS PROCESOS DE SALVAGUARDIA EFECTIVA DEL PATRIMONIO CULTURAL DEL DEPARTAMENTO DEL PUTUMAYO*PARTICIPACIÓN DEL IMPUESTO NACIONAL AL CONSUMO DEL SERVICIO DE TELEFONÍA MÓVIL *67919000*INDERCULTURA"/>
        <s v="202500000035182*MEJORAMIENTO DE LA INFRAESTRUCTURA DE LOS ESCENARIOS DEPORTIVOS DEL DEPARTAMENTO DEL PUTUMAYO*ESTAMPILLA PRO DESARROLLO DEPARTAMENTAL*10038206,51*INDERCULTURA"/>
        <s v="202500000035182*MEJORAMIENTO DE LA INFRAESTRUCTURA DE LOS ESCENARIOS DEPORTIVOS DEL DEPARTAMENTO DEL PUTUMAYO*TASA PRODEPORTE Y RECREACIÓN*49050000*INDERCULTURA"/>
        <s v="202500000035182*MEJORAMIENTO DE LA INFRAESTRUCTURA DE LOS ESCENARIOS DEPORTIVOS DEL DEPARTAMENTO DEL PUTUMAYO*ESTAMPILLA PRO DESARROLLO DEPARTAMENTAL*315865884,88*INDERCULTURA"/>
        <s v="202500000035182*MEJORAMIENTO DE LA INFRAESTRUCTURA DE LOS ESCENARIOS DEPORTIVOS DEL DEPARTAMENTO DEL PUTUMAYO*TASA PRODEPORTE Y RECREACIÓN*76804043,36*INDERCULTURA"/>
        <s v="202500000034798*FORTALECIMIENTO DE LA RECREACIÓN, LA ACTIVIDAD FÍSICA Y EL DEPORTE PARA PROMOVER ENTORNOS DE CONVIVENCIA Y PAZ EN EL DEPARTAMENTO DE  PUTUMAYO*TASA PRODEPORTE Y RECREACIÓN*800000000*INDERCULTURA"/>
        <s v="202500000034798*FORTALECIMIENTO DE LA RECREACIÓN, LA ACTIVIDAD FÍSICA Y EL DEPORTE PARA PROMOVER ENTORNOS DE CONVIVENCIA Y PAZ EN EL DEPARTAMENTO DE  PUTUMAYO*IMPUESTO AL CONSUMO DE VINOS, APERITIVOS Y SIMILARES - COMPONENTE AD VALOREM*15928538,11*INDERCULTURA"/>
        <s v="202500000034798*FORTALECIMIENTO DE LA RECREACIÓN, LA ACTIVIDAD FÍSICA Y EL DEPORTE PARA PROMOVER ENTORNOS DE CONVIVENCIA Y PAZ EN EL DEPARTAMENTO DE  PUTUMAYO*IMPUESTO AL CONSUMO DE VINOS, APERITIVOS Y SIMILARES - COMPONENTE ESPECÍFICO*15084207,11*INDERCULTURA"/>
        <s v="202500000034798*FORTALECIMIENTO DE LA RECREACIÓN, LA ACTIVIDAD FÍSICA Y EL DEPORTE PARA PROMOVER ENTORNOS DE CONVIVENCIA Y PAZ EN EL DEPARTAMENTO DE  PUTUMAYO*TASA PRODEPORTE Y RECREACIÓN*700000000*INDERCULTURA"/>
        <s v="202500000034798*FORTALECIMIENTO DE LA RECREACIÓN, LA ACTIVIDAD FÍSICA Y EL DEPORTE PARA PROMOVER ENTORNOS DE CONVIVENCIA Y PAZ EN EL DEPARTAMENTO DE  PUTUMAYO*PARTICIPACIÓN POR EL CONSUMO DE LICORES DESTILADOS INTRODUCIDOS DE PRODUCCIÓN EXTRANJERA*134341316,93*INDERCULTURA"/>
        <s v="202500000034798*FORTALECIMIENTO DE LA RECREACIÓN, LA ACTIVIDAD FÍSICA Y EL DEPORTE PARA PROMOVER ENTORNOS DE CONVIVENCIA Y PAZ EN EL DEPARTAMENTO DE  PUTUMAYO*TASA PRODEPORTE Y RECREACIÓN*1300000000*INDERCULTURA"/>
        <s v="202500000034798*FORTALECIMIENTO DE LA RECREACIÓN, LA ACTIVIDAD FÍSICA Y EL DEPORTE PARA PROMOVER ENTORNOS DE CONVIVENCIA Y PAZ EN EL DEPARTAMENTO DE  PUTUMAYO*DERECHOS DE MONOPOLIO POR LA INTRODUCCIÓN DE LICORES DESTILADOS DE PRODUCCIÓN NACIONAL*2909111,4*INDERCULTURA"/>
        <s v="202500000034798*FORTALECIMIENTO DE LA RECREACIÓN, LA ACTIVIDAD FÍSICA Y EL DEPORTE PARA PROMOVER ENTORNOS DE CONVIVENCIA Y PAZ EN EL DEPARTAMENTO DE  PUTUMAYO*DERECHOS DE MONOPOLIO POR LA INTRODUCCIÓN DE LICORES DESTILADOS DE PRODUCCIÓN EXTRANJERA*5325367,8*INDERCULTURA"/>
        <s v="202500000034798*FORTALECIMIENTO DE LA RECREACIÓN, LA ACTIVIDAD FÍSICA Y EL DEPORTE PARA PROMOVER ENTORNOS DE CONVIVENCIA Y PAZ EN EL DEPARTAMENTO DE  PUTUMAYO*DERECHOS DE MONOPOLIO POR LA PRODUCCIÓN DE LICORES DESTILADOS*37472639,74*INDERCULTURA"/>
        <s v="202500000034798*FORTALECIMIENTO DE LA RECREACIÓN, LA ACTIVIDAD FÍSICA Y EL DEPORTE PARA PROMOVER ENTORNOS DE CONVIVENCIA Y PAZ EN EL DEPARTAMENTO DE  PUTUMAYO*PARTICIPACIÓN POR EL CONSUMO DE LICORES DESTILADOS PRODUCIDOS*100000000*INDERCULTURA"/>
        <s v="202500000034411*FORMACION Y PREPARACION DE DEPORTISTAS PARA EL MEJORAMIENTO DEL NIVEL TÉCNICO Y EL DESARROLLO DEPORTIVO EN EL DEPARTAMENTO DE PUTUMAYO*TASA PRODEPORTE Y RECREACIÓN*1000000000*INDERCULTURA"/>
        <s v="202500000034411*FORMACION Y PREPARACION DE DEPORTISTAS PARA EL MEJORAMIENTO DEL NIVEL TÉCNICO Y EL DESARROLLO DEPORTIVO EN EL DEPARTAMENTO DE PUTUMAYO*PARTICIPACIÓN POR EL CONSUMO DE LICORES DESTILADOS PRODUCIDOS*152278419,3*INDERCULTURA"/>
        <s v="202500000034863*MEJORAMIENTO DE LOS ESCENARIOS DEPORTIVOS PARA LA PRACTICA DEPORTIVA EN EL DEPARTAMENTO DEL PUTUMAYO*ESTAMPILLA PRO DESARROLLO DEPARTAMENTAL*174942516,82*INDERCULTURA"/>
        <s v="202500000034863*MEJORAMIENTO DE LOS ESCENARIOS DEPORTIVOS PARA LA PRACTICA DEPORTIVA EN EL DEPARTAMENTO DEL PUTUMAYO*RENDIMIENTOS ESTAMPILLA PRO DLLO. DEPARTAMENTAL*3881682,47*INDERCULTURA"/>
        <s v="202500000034863*MEJORAMIENTO DE LOS ESCENARIOS DEPORTIVOS PARA LA PRACTICA DEPORTIVA EN EL DEPARTAMENTO DEL PUTUMAYO*TASA PRODEPORTE Y RECREACIÓN*124145956,64*INDERCULTURA"/>
        <s v="202500000034411*FORMACION Y PREPARACION DE DEPORTISTAS PARA EL MEJORAMIENTO DEL NIVEL TÉCNICO Y EL DESARROLLO DEPORTIVO EN EL DEPARTAMENTO DE PUTUMAYO*TASA PRODEPORTE Y RECREACIÓN*80000000*INDERCULTURA"/>
        <s v="202500000034411*FORMACION Y PREPARACION DE DEPORTISTAS PARA EL MEJORAMIENTO DEL NIVEL TÉCNICO Y EL DESARROLLO DEPORTIVO EN EL DEPARTAMENTO DE PUTUMAYO*TASA PRODEPORTE Y RECREACIÓN*125000000*INDERCULTURA"/>
        <s v="202500000034411*FORMACION Y PREPARACION DE DEPORTISTAS PARA EL MEJORAMIENTO DEL NIVEL TÉCNICO Y EL DESARROLLO DEPORTIVO EN EL DEPARTAMENTO DE PUTUMAYO*TASA PRODEPORTE Y RECREACIÓN*500000000*INDERCULTURA"/>
        <s v="202500000034411*FORMACION Y PREPARACION DE DEPORTISTAS PARA EL MEJORAMIENTO DEL NIVEL TÉCNICO Y EL DESARROLLO DEPORTIVO EN EL DEPARTAMENTO DE PUTUMAYO*PARTICIPACIÓN POR EL CONSUMO DE LICORES DESTILADOS INTRODUCIDOS DE PRODUCCIÓN NACIONAL*128559439,25*INDERCULTURA"/>
        <s v="202500000034411*FORMACION Y PREPARACION DE DEPORTISTAS PARA EL MEJORAMIENTO DEL NIVEL TÉCNICO Y EL DESARROLLO DEPORTIVO EN EL DEPARTAMENTO DE PUTUMAYO*TASA PRODEPORTE Y RECREACIÓN*672721836,91*INDERCULTURA"/>
        <s v="202500000034411*FORMACION Y PREPARACION DE DEPORTISTAS PARA EL MEJORAMIENTO DEL NIVEL TÉCNICO Y EL DESARROLLO DEPORTIVO EN EL DEPARTAMENTO DE PUTUMAYO*ICLD*100000000*INDERCULTURA"/>
        <s v="202500000034419*Formación Y SENSIBILIZACIÓN EN SEGURIDAD VIAL PARA LOS DIFERENTES ACTORES DE LA MOVILIDAD EN LA JURISDICCIÓN DEL DEPARTAMENTO ADMINISTRATIVO DE TRÁNSITO Y TRANSPORTE (DATT) DEL DEPARTAMENTO DEL Putumayo*MULTAS DE TRÁNSITO Y TRANSPORTE*264648628*PLANEACION"/>
        <s v="202500000034380*Asistencia técnica para el fortalecimiento de sistemas productivos Cuyícolas como estrategia de seguridad alimentaria en el departamento del Putumayo*IMPUESTO DE REGISTRO 40% AGROPECUARIO*18750000*DESARROLLO AGROPECUARIO Y MEDIO AMBIENTE "/>
        <s v="202500000034380*Asistencia técnica para el fortalecimiento de sistemas productivos Cuyícolas como estrategia de seguridad alimentaria en el departamento del Putumayo*IMPUESTO DE REGISTRO 40% AGROPECUARIO*168050000*DESARROLLO AGROPECUARIO Y MEDIO AMBIENTE "/>
        <s v="20250000002920*Fortalecimiento a las asociaciones productoras de trucha de los municipios de San Francisco, Sibundoy, Santiago y Colon, departamento del   Putumayo*IMPUESTO DE REGISTRO 40% AGROPECUARIO*100000000*DESARROLLO AGROPECUARIO Y MEDIO AMBIENTE "/>
        <s v="202500000022895*Diagnóstico del estado actual de la acuicultura a través de la caracterización de la información de los diferentes eslabones del sector acuícola en el departamento del Putumayo*IMPUESTO DE REGISTRO 40% AGROPECUARIO*71680000*DESARROLLO AGROPECUARIO Y MEDIO AMBIENTE "/>
        <s v="202500000034779*Asistencia técnica a través de la implementación de inseminación artificial a tiempo fijo (IATF) como estrategia de mejoramiento genético bovino en el municipio de Sibundoy, Putumayo*ICLD*60491660*DESARROLLO AGROPECUARIO Y MEDIO AMBIENTE "/>
        <s v="202500000034779*Asistencia técnica a través de la implementación de inseminación artificial a tiempo fijo (IATF) como estrategia de mejoramiento genético bovino en el municipio de Sibundoy, Putumayo*IMPUESTO AL DEGUELLO DE GANADO MAYOR*2000000*DESARROLLO AGROPECUARIO Y MEDIO AMBIENTE "/>
        <s v="202500000034779*Asistencia técnica a través de la implementación de inseminación artificial a tiempo fijo (IATF) como estrategia de mejoramiento genético bovino en el municipio de Sibundoy, Putumayo*ICLD*159508340*DESARROLLO AGROPECUARIO Y MEDIO AMBIENTE "/>
        <s v="202500000035154*Fortalecimiento de la productividad agropecuaria e innovación tecnológica para el análisis de suelos y aguas en los municipios de Mocoa, Villagarzón y Valle del Guamuéz, departamento del Putumayo*IMPUESTO DE REGISTRO 40% AGROPECUARIO*178531000*DESARROLLO AGROPECUARIO Y MEDIO AMBIENTE "/>
        <s v="202500000034414*Fortalecimiento de la seguridad alimentaria propia a sabedoras y sabedores del pueblo pasto en los municipios de Colón, Sibundoy, Mocoa, Villagarzón, Puerto Caicedo, Puerto Asís, Orito, Valle del Guamuez y San Miguel, en el departamento del Putumayo*ICLD*210432000*DESARROLLO AGROPECUARIO Y MEDIO AMBIENTE "/>
        <s v="202500000034414*Fortalecimiento de la seguridad alimentaria propia a sabedoras y sabedores del pueblo pasto en los municipios de Colón, Sibundoy, Mocoa, Villagarzón, Puerto Caicedo, Puerto Asís, Orito, Valle del Guamuez y San Miguel, en el departamento del Putumayo*ICLD*189568000*DESARROLLO AGROPECUARIO Y MEDIO AMBIENTE "/>
        <s v="202500000034381*Fortalecimiento de la meliponicultura en los municipios de Villagarzon, Puerto Asís, Puerto Guzman y Mocoa del departamento del   Putumayo*IMPUESTO DE REGISTRO 40% AGROPECUARIO*22740000*DESARROLLO AGROPECUARIO Y MEDIO AMBIENTE "/>
        <s v="202500000034381*Fortalecimiento de la meliponicultura en los municipios de Villagarzon, Puerto Asís, Puerto Guzman y Mocoa del departamento del   Putumayo*IMPUESTO DE REGISTRO 40% AGROPECUARIO*120960000*DESARROLLO AGROPECUARIO Y MEDIO AMBIENTE "/>
        <s v="202400000005517*Apoyo a sistemas agroforestales en plantaciones de asai en el municipio de Mocoa departamento del Putumayo*IMPUESTO DE REGISTRO 40% AGROPECUARIO*121200516,831838*DESARROLLO AGROPECUARIO Y MEDIO AMBIENTE "/>
        <s v="202400000005517*Apoyo a sistemas agroforestales en plantaciones de asai en el municipio de Mocoa departamento del Putumayo*ICLD*80000000*DESARROLLO AGROPECUARIO Y MEDIO AMBIENTE "/>
        <s v="2024006860281*MEJORAMIENTO DE LAS CONDICIONES LABORALES, SEGURIDAD Y SALUD EN EL TRABAJO DE LOS PEQUEÑOS MINEROS Y/O MINEROS TRADICIONALES DEDICADOS A LA EXPLOTACIÓN AURÍFERA EN EL MUNICIPIO DE COLON DEPARTAMENTO DEL PUTUMAYO*ICLD*50000000*PRODUCTIVIDAD Y COMPETITIVIDAD"/>
        <s v="202500000033936*FORTALECIMIENTO AL SECTOR EMPRESARIAL CON POTENCIAL EN GENERACIÓN DE INGRESOS Y CREACIÓN DE EMPLEO, EN EL DEPARTAMENTO DEL PUTUMAYO.*ICLD*234426956*PRODUCTIVIDAD Y COMPETITIVIDAD"/>
        <s v="202500000034396*APOYO A LA PROMOCIÓN TURÍSTICA Y EMPRESARIAL A TRAVÉS DE LA PARTICIPACIÓN EN LA VITRINA TURÍSTICA DE ANATO EN BOGOTÁ D.C*ICLD*97250000*PRODUCTIVIDAD Y COMPETITIVIDAD"/>
        <s v="202500000034397*FORTALECIMIENTO AL TURISMO CULTURAL A TRAVÉS DE LA PROMOCIÓN DE LOS USOS Y COSTUMBRES ANCESTRALES DE LOS PUEBLOS INDÍGENAS INGA, KAMËNTSÁ Y COFÁN DEL PUTUMAYO*ICLD*97200000*PRODUCTIVIDAD Y COMPETITIVIDAD"/>
        <s v="202500000034416*APOYO A LA FERIA COMERCIAL TURÍSTICA COLOMBIA TRAVEL EXPO CON LA PARTICIPACIÓN DEL SECTOR EMPRESARIAL DEL DEPARTAMENTO DE PUTUMAYO*ICLD*89850000*PRODUCTIVIDAD Y COMPETITIVIDAD"/>
        <s v="202500000034399*FORTALECIMIENTO A LA PROMOCIÓN Y COMERCIALIZACIÓN DE LA PIÑA EN EL MARCO DE LA FERIA “FESTIPIÑA” EN EL MUNICIPIO VILLA GARZÓN, EN EL DEPARTAMENTO DEL PUTUMAYO*ICLD*48050000*PRODUCTIVIDAD Y COMPETITIVIDAD"/>
        <s v="202500000034415*APOYO A LA PROMOCIÓN DEL AVITURISMO, A RAVES DEL DESARROLLO DEL GLOBAL BIG DAY EN EL DEPARTAMENTO DEL PUTUMAYO.*ICLD*99940000*PRODUCTIVIDAD Y COMPETITIVIDAD"/>
        <s v="202500000035139*APOYO A LA COMERCIALIZACIÓN Y DINAMIZACIÓN DEL TURISMO CULTURAL Y COMUNITARIO A TRAVÉS DE LA FERIA ARTESANAL, GASTRONÓMICA Y TURÍSTICA DE LOS QUINCE (15) PUEBLOS INDÍGENAS DEL DEPARTAMENTO DEL PUTUMAYO*ICLD*210583044*PRODUCTIVIDAD Y COMPETITIVIDAD"/>
        <s v="202500000035139*APOYO A LA COMERCIALIZACIÓN Y DINAMIZACIÓN DEL TURISMO CULTURAL Y COMUNITARIO A TRAVÉS DE LA FERIA ARTESANAL, GASTRONÓMICA Y TURÍSTICA DE LOS QUINCE (15) PUEBLOS INDÍGENAS DEL DEPARTAMENTO DEL PUTUMAYO*Estampilla pro desarrollo fronterizo*88072500,42*PRODUCTIVIDAD Y COMPETITIVIDAD"/>
        <s v="202500000035139*APOYO A LA COMERCIALIZACIÓN Y DINAMIZACIÓN DEL TURISMO CULTURAL Y COMUNITARIO A TRAVÉS DE LA FERIA ARTESANAL, GASTRONÓMICA Y TURÍSTICA DE LOS QUINCE (15) PUEBLOS INDÍGENAS DEL DEPARTAMENTO DEL PUTUMAYO*rendimientos estampilla pro desarrollo fronterizo*11344456,05*PRODUCTIVIDAD Y COMPETITIVIDAD"/>
        <s v="202500000033935*FORTALECIMIENTO DE LA COMISIÓN REGIONAL DE COMPETITIVIDAD E INNOVACIÓN DEPARTAMENTAL MEDIANTE LA REALIZACIÓN DE ENCUENTROS DE ARTICULACIÓN EN EL DEPARTAMENTO DE PUTUMAYO*ICLD*22700000*PRODUCTIVIDAD Y COMPETITIVIDAD"/>
        <s v="202500000035164*FORTALECIMIENTO A LA PROMOCIÓN EMPRESARIAL Y TURÍSTICA, EN EL MARCO DE XVIII ENCUENTRO INTERNACIONAL TRIFRONTERIZO 2026- PUERTO LEGUIZAMO, DEPARTAMENTO DE PUTUMAYO*Estampilla pro desarrollo fronterizo*300000000*PRODUCTIVIDAD Y COMPETITIVIDAD"/>
        <s v="202500000034407*FORTALECIMIENTO A LAS ACTIVIDADES DE EMPRENDIMIENTO CON POTENCIAL ECONÓMICO PARA LA GENERACIÓN DE TRABAJO EN LOS MUNICIPIOS DE FRONTERA, DEPARTAMENTO DE PUTUMAYO*Estampilla pro desarrollo fronterizo*613620716*PRODUCTIVIDAD Y COMPETITIVIDAD"/>
        <s v="202500000034395*FORTALECER LA GOBERNANZA TERRITORIAL DE LA CIENCIA, TECNOLOGÍA E INNOVACIÓN EN EL DEPARTAMENTO DEL PUTUMAYO MEDIANTE EL APROVECHAMIENTO DE LAS CAPACIDADES INSTITUCIONALES, PÚBLICAS Y PRIVADAS, PARA LA CONSOLIDACIÓN DEL ECOSISTEMA ESTRATÉGICO DEPARTAMENTAL*ICLD*50000000*PRODUCTIVIDAD Y COMPETITIVIDAD"/>
        <s v="202500000034388*CONSTRUCCIÓN DE REDES ELÉCTRICAS EN MEDIA Y BAJA TENSIÓN EN LA VEREDA LA CRISTALINA, MUNICIPIO DE ORITO, DEPARTAMENTO DEL PUTUMAYO*ESTAMPILLA PRO ELECTRIFICACIÓN RURAL*1001693216,4152*INFRAESTRUCTURA"/>
        <s v="202500000034388*CONSTRUCCIÓN DE REDES ELÉCTRICAS EN MEDIA Y BAJA TENSIÓN EN LA VEREDA LA CRISTALINA, MUNICIPIO DE ORITO, DEPARTAMENTO DEL PUTUMAYO*RENDIMIENTOS ESTAMPILLA PRO ELECTRIFICACIÓN RURAL*6016230,52*INFRAESTRUCTURA"/>
        <s v="202500000034421*Mejoramiento DE CAMINO ANCESTRAL EN LA VEREDA NUEVA ESPERANZA HACIA LA VEREDA SANTA ISABEL EN EL MUNICIPIO DE ORITO, DEPARTAMENTO DEL   Putumayo*PARTICIPACION DE LA SOBRETASA AL ACPM*1024844368*INFRAESTRUCTURA"/>
        <s v="202500000034420*Mejoramiento DE CAMINO ANCESTRAL EN LA VEREDA EL TREINTA Y CINCO HACIA LA VEREDA SANTA ISABEL EN EL MUNICIPIO DE ORITO, DEPARTAMENTO DEL   Putumayo*PARTICIPACION DE LA SOBRETASA AL ACPM*875029190*INFRAESTRUCTURA"/>
        <s v="202500000034104*MEJORAMIENTO DE CAMINO ANCESTRAL EN LA VEREDA LAS ACACIAS HACIA LA QUEBRADA EL YARUMO EN EL MUNICIPIO DE ORITO DEPARTAMENTO DEL PUTUMAYO*PARTICIPACION DE LA SOBRETASA AL ACPM*49932215*INFRAESTRUCTURA"/>
        <s v="202500000034141* Mejoramiento de camino veredal que comunica la vereda El Zarzal a la escuela rural mixta el zarzal, municipio de Mocoa, departamento del  Putumayo*PARTICIPACION DE LA SOBRETASA AL ACPM*59073567*INFRAESTRUCTURA"/>
        <s v="202500000034770*Mantenimiento de la vía Bajo Amaron que conduce hacia la ruta 45 del municipio de San Miguel, departamento del  Putumayo*PARTICIPACION DE LA SOBRETASA AL ACPM*54676403*INFRAESTRUCTURA"/>
        <s v="202500000035004*Mejoramiento de vías urbanas mediante la construcción de pavimento en concreto hidráulico y reposición de alcantarillado sanitario en el barrio Villa Diana en el municipio de Mocoa  Putumayo*PARTICIPACION DE LA SOBRETASA AL ACPM*277397475,24*INFRAESTRUCTURA"/>
        <s v="202500000035004*Mejoramiento de vías urbanas mediante la construcción de pavimento en concreto hidráulico y reposición de alcantarillado sanitario en el barrio Villa Diana en el municipio de Mocoa  Putumayo*PARTICIPACION DE LA SOBRETASA AL ACPM*510342024*INFRAESTRUCTURA"/>
        <s v="202500000035004*Mejoramiento de vías urbanas mediante la construcción de pavimento en concreto hidráulico y reposición de alcantarillado sanitario en el barrio Villa Diana en el municipio de Mocoa  Putumayo*ICLD*311010144,36*INFRAESTRUCTURA"/>
        <s v="202500000035004*Mejoramiento de vías urbanas mediante la construcción de pavimento en concreto hidráulico y reposición de alcantarillado sanitario en el barrio Villa Diana en el municipio de Mocoa  Putumayo*RENDIMIENTOS ACPM*45957054,4*INFRAESTRUCTURA"/>
        <s v="202500000035170*Prevensión de desastres mediante la limpieza y destronque del río Putumayo en el sector de Puerto Leguizamo, municipio de Puerto Leguizamo, departamento del Putumayo*ICLD*188989855,64*INFRAESTRUCTURA"/>
        <s v="*Conservación de áreas de interés estratégico en fuentes hídricas abastecedoras de acueducto en el departamento del Putumayo*ICLD 1% MEDIO AMBIENTE*787861464,850758*DESARROLLO AGROPECUARIO Y MEDIO AMBIENTE "/>
        <s v="*Conservación de áreas de interés estratégico en fuentes hídricas abastecedoras de acueducto en el departamento del Putumayo*IMPUESTO DE REGISTRO 1% MEDIO AMBIENTE*22500323,1434298*DESARROLLO AGROPECUARIO Y MEDIO AMBIENTE "/>
        <s v="202400000005509*Desarrollo de estrategias de educación ambiental con Instituciones Educativas del Depatamento del  Putumayo*ICLD*300000000*DESARROLLO AGROPECUARIO Y MEDIO AMBIENTE "/>
        <s v="202500000034427*Fortalecimiento de procesos e instancias territoriales de planeación CTP en el departamento Putumayo*ICLD*70180145,67*PLANEACION"/>
        <s v="202500000034095*Fortalecimiento de la capacidad institucional para la evaluación y divulgación de resultados del Plan de Desarrollo Departamental del Putumayo*ICLD*159985666*PLANEACION"/>
        <s v="2024006860333*FORTALECIMIENTO DE LA CAPACIDAD INSTITUCIONAL PARA MEJORAR LA GESTIÓN Y DESEMPEÑO DE LA_x000a_GOBERNACIÓN DEL PUTUMAYO*ICLD*289800000*PLANEACION"/>
        <s v="2024006860320*FORTALECIMIENTO DE CAPACIDADES EN TORNO A HERRAMIENTAS DE PLANEACIÓN Y PROCESO DE GESTIÓN_x000a_DE PROYECTOS EN ENTIDADES TERRITORIALES DEL DEPARTAMENTO DEL PUTUMAYO*ICLD*700244188,33*PLANEACION"/>
        <s v="202500000035143*Implementación de un sistema de información para el seguimiento de la inversión de la gobernacion del departamento del Putumayo*ICLD*350000000*PLANEACION"/>
        <s v="202500000034019*Fortalecimiento de capacidades de gestión del conocimiento y consolidación de la cultura estadística en el departamento del Putumayo*ICLD*74790000*PLANEACION"/>
        <s v="202500000033277*&quot;FORTALECIMIENTO DE LOS PROCESOS DE PARTICIPACIÓN E INCIDENCIA CIUDADANA DE LAS MUJERES A TRAVÉS DE APOYO AL CONSEJO CONSULTIVO DE MUJERES DEL DEPARTAMENTO DE PUTUMAYO&quot;*ICLD*70000000*DESARROLLO SOCIAL"/>
        <s v="202500000033482*FORTALECIMIENTO DE LA MESA DE PARTICIPACIÓN DE NIÑOS, NIÑAS Y ADOLESCENTES EN EL MARCO DE LA ESTRATEGIA VOCES EN ACCIÓN EN EL DEPARTAMENTO DE PUTUMAYO.*ICLD*100000000*DESARROLLO SOCIAL"/>
        <s v="202500000034002*FORTALECIMIENTO A LOS ESPACIOS DE PARTICIPACIÓN DE LAS JUVENTUDES EN EL MARCO DE LA ESTRATEGIA VOCES JOVENES EN EL DEPARTAMENTO DE PUTUMAYO.*ICLD*477500000*DESARROLLO SOCIAL"/>
        <s v="202500000033419*MEJORAMIENTO DE LA CALIDAD DE VIDA DE LAS PERSONAS PRIVADAS DE LA LIBERTAD DEL CENTRO CARCELARIO DEL MUNICIPIO DE PUERTO ASIS Y LOS CENTROS TRANSITORIOS DE LOS MUNICIPIOS DE PUERTO GUZMAN Y MOCOA DEL DEPARTAMENTO DE PUTUMAYO&quot;&quot;*ICLD*65000000*DESARROLLO SOCIAL"/>
        <s v="202500000035200*FORTALECIMIENTO DE LAS ESTRATEGIAS DE PREVENCIÓN DE VIOLENCIAS BASADAS EN GÉNERO EN EL DEPARTAMENTO DEL PUTUMAYO&quot;.*ICLD*50000000*DESARROLLO SOCIAL"/>
        <s v="202500000033278*FORTALECIMIENTO DE LA GOBERNANZA PROPIA, A TRAVÉS DE LA SEGUNDA SESIÓN DE LA COMISIÓN DE MUJER Y FAMILIA DE LA MPC DEL PUTUMAYO.*ICLD*40000000*DESARROLLO SOCIAL"/>
        <s v="202500000034006*FORTALECIMIENTO DE LOS PROCESOS DE ORIENTACION Y PREVENCION DE VIOLENCIAS BASADAS EN GENERO Y VIOLENCIAS DE GENERO EN EL DEPARTAMENTO DEL PUTUMAYO&quot;*ICLD*60000000*DESARROLLO SOCIAL"/>
        <s v="202500000034005*FORTALECIMIENTO DE LOS PROCESOS DE ORIENTACIÓN Y PREVENCION DE VIOLENCIAS BASADAS EN GENERO Y PREJUICIO HACIA LA POBLACIÓN LGTBI EN EL DEPARTAMENTO DEL PUTUMAYO*ICLD*70000000*DESARROLLO SOCIAL"/>
        <s v="202500000033492*APOYO EN LAS ACCIONES DE SENSIBILIZACIÓN SOBRE LA TENENCIA RESPONSABLE DE MASCOTAS Y ESTERILIZACIÓN DE ANIMALES DOMÉSTICOS EN LOS MUNICIPIOS DE   MOCOA, ORITO, PUERTO ASIS, PUERTO LEGUIZAMO, SAN MIGUEL Y SIBUNDOY DEL DEPARTAMENTO DEL PUTUMAYO*ICLD*40000000*DESARROLLO SOCIAL"/>
        <s v="202500000035013*Conservación del sistema de gestión de calidad 2026 de la secretaria de  educación de Putumayo*ICLD*20000000*EDUCACIÓN"/>
        <s v="202500000033691*Fortalecimiento DE LA COMISIÓN CONSULTIVA DEPARTAMENTAL DE COMUNIDADES NEGRAS Y AFROCOLOMBIANAS DEL DEPARTAMENTO Putumayo*ICLD*120000000*GOBIERNO"/>
        <s v="202500000033695*Fortalecimiento de la mesa permanente de concertación a través de los espacios de dialogo mediante el desarrollo de la sesion XIV y XV de la MPC con los pueblos indígenas del departamento del Putumayo*ICLD*140000000*GOBIERNO"/>
        <s v="202500000034266*Fortalecimiento a los pueblos indígenas a través de la realización de la tercera sesión de articulación para la defensa de los derechos humanos en el departamento Putumayo*ICLD*80000000*GOBIERNO"/>
        <s v="202500000033836*Fortalecimiento de los espacios de participación ciudadana enfocados a la protección de líderes y defensores de derechos humanos mesa departicipación MTG en el departamento del   Putumayo*ICLD*150072000*GOBIERNO"/>
        <s v="202500000034308*Fortalecimiento del programa de seguridad y convivencia ciudadana a través del apoyo, la planeación y la consolidación de iniciativas financiadas por el fondo territorial de seguridad y convivencia (FONSET) en el departamento del   Putumayo*RENDIMIENTOS CONTRIBUCION ESPECIAL SOBRE CONTRATOS DE OBRAS PÚBLICAS*12576211,94*GOBIERNO"/>
        <s v="202500000034308*Fortalecimiento del programa de seguridad y convivencia ciudadana a través del apoyo, la planeación y la consolidación de iniciativas financiadas por el fondo territorial de seguridad y convivencia (FONSET) en el departamento del   Putumayo*CONTRIBUCION ESPECIAL SOBRE CONTRATOS DE OBRAS PÚBLICAS*125423788,06*GOBIERNO"/>
        <s v="202500000034320* Adquisición de un equipo antidron con tecnología especializada para fortalecer la capacidad de prevención y respuesta ante amenazas en el departamento del   Putumayo*CONTRIBUCION ESPECIAL SOBRE CONTRATOS DE OBRAS PÚBLICAS*1479191526,68*GOBIERNO"/>
        <s v="2022006860217*ESTUDIOS, DISEÑO Y CONSTRUCCIÓN DEL DISTRITO I Y ESTACIÓN DE POLICÍA MOCOA, MUNICIPIO DE MOCOA – PUTUMAYO*CONDICIONADAS A LA ADQUISICIÓN DE UN ACTIVO*2377625630,2*GOBIERNO"/>
        <s v="202500000034091*Fortalecimiento de los organismos y el liderazgo de la acción comunal en el departamento del Putumayo*IMPUESTO DE REGISTRO 40% ACCION COMUNAL*328945000*GOBIERNO"/>
        <s v="202500000034089*Implementación de acciones de fortalecimiento para los organismos de acción comunal en el marco de la implementación de la política pública comunal en el departamento del Putumayo*IMPUESTO DE REGISTRO 40% ACCION COMUNAL*384966516,83*GOBIERNO"/>
        <s v="202500000034315* Fortalecimiento institucional y organizativo de los organismos comunales a través de asistencia técnica en el departamento del  Putumayo*IMPUESTO DE REGISTRO 40% ACCION COMUNAL*88000000*GOBIERNO"/>
        <s v="202500000033704 *ASISTENCIA TÉCNICA A LOS CONSEJOS MUNICIPALES DE GESTIÓN DEL RIESGO DE DESASTRES MEDIANTE CAPACITACIÓN PARA EL DESARROLLO DE SIMULACROS EN EL DEPARTAMENTO DE PUTUMAYO.*Fondo de Riesgo - Simulacros ORD 749/2017*35000000*GOBIERNO"/>
        <s v="202500000033698*FORTALECIMIENTO INSTITUCIONAL DE LAS ENTIDADES OPERATIVAS DEL SISTEMA DEPARTAMENTAL PARA LA GESTIÓN DEL RIESGO DE DESASTRES DEL DEPARTAMENTO DE PUTUMAYO*ICLD*80091640*GOBIERNO"/>
        <s v="202500000034410*FORTALECIMIENTO DE LA SALA DE CRISIS TERRITORIAL MEDIANTE LA ADQUISICIÓN DE ELEMENTOS TECNOLÓGICOS PARA MEJORAR LA ATENCION DE EMERGENCIAS Y DESASTRES EN EL DEPARTAMENTO DE PUTUMAYO*Fondo de Riesgo ORD-745/2017*90000000*GOBIERNO"/>
        <s v="202500000033694*APOYO A LA OPERACIÓN DEL SISTEMA DE ALERTA TEMPRANA SAT EN EL MUNICIPIO DE MOCOA, DEPARTAMENTO DE PUTUMAYO.*Fondo de Riesgo ORD-745/2017*40000000*GOBIERNO"/>
        <s v="202500000033697*APOYO CON AYUDAS HUMANITARIAS DE EMERGENCIA A FAMILIAS UBICADAS EN ZONAS DE ALTO RIESGO DE DESASTRES O AFECTADAS POR SITUACIÓN DE EMERGENCIA O CALAMIDAD PÚBLICA EN LOS MUNICIPIOS DEL DEPARTAMENTO DE PUTUMAYO.*Fondo de Riesgo ORD-745/2017*99834699,53*GOBIERNO"/>
        <s v="202500000033697*APOYO CON AYUDAS HUMANITARIAS DE EMERGENCIA A FAMILIAS UBICADAS EN ZONAS DE ALTO RIESGO DE DESASTRES O AFECTADAS POR SITUACIÓN DE EMERGENCIA O CALAMIDAD PÚBLICA EN LOS MUNICIPIOS DEL DEPARTAMENTO DE PUTUMAYO.*RENDIMIENTOS FONDO GESTION DEL RIESGO*8314823,32*GOBIERNO"/>
        <s v="202500000033846*APOYO EN LA PRESTACIÓN DEL SERVICIO PÚBLICO DE GESTIÓN INTEGRAL DEL RIESGO CONTRA INCENDIOS, PREPARATIVOS, ATENCIÓN DE RESCATES E INCIDENTES CON MATERIALES PELIGROSOS EN LOS MUNICIPIOS DEL VALLE DE SIBUNDOY Y PUERTO CAICEDO, DEPARTAMENTO DE PUTUMAYO.*ESTAMPILLA BOMBERIL*983434556,23*GOBIERNO"/>
        <s v="202500000033846*APOYO EN LA PRESTACIÓN DEL SERVICIO PÚBLICO DE GESTIÓN INTEGRAL DEL RIESGO CONTRA INCENDIOS, PREPARATIVOS, ATENCIÓN DE RESCATES E INCIDENTES CON MATERIALES PELIGROSOS EN LOS MUNICIPIOS DEL VALLE DE SIBUNDOY Y PUERTO CAICEDO, DEPARTAMENTO DE PUTUMAYO.*RENDIMIENTOS ESTAMPILLA BOMBERIL*10126338,91*GOBIERNO"/>
        <s v="202500000033846*APOYO EN LA PRESTACIÓN DEL SERVICIO PÚBLICO DE GESTIÓN INTEGRAL DEL RIESGO CONTRA INCENDIOS, PREPARATIVOS, ATENCIÓN DE RESCATES E INCIDENTES CON MATERIALES PELIGROSOS EN LOS MUNICIPIOS DEL VALLE DE SIBUNDOY Y PUERTO CAICEDO, DEPARTAMENTO DE PUTUMAYO.*RENDIMIENTOS FONDO BOMBEROS*45459238,49*GOBIERNO"/>
        <s v="202500000033846*APOYO EN LA PRESTACIÓN DEL SERVICIO PÚBLICO DE GESTIÓN INTEGRAL DEL RIESGO CONTRA INCENDIOS, PREPARATIVOS, ATENCIÓN DE RESCATES E INCIDENTES CON MATERIALES PELIGROSOS EN LOS MUNICIPIOS DEL VALLE DE SIBUNDOY Y PUERTO CAICEDO, DEPARTAMENTO DE PUTUMAYO.*ICLD*500000000*GOBIERNO"/>
        <s v="202500000011336*Fortalecimiento al control del contrabando, adulteración y evasión del impuesto al consumo de cervezas, licores y cigarrillos en el departamento del Putumayo*ICLD*325004000*HACIENDA"/>
        <s v="202500000011336*Fortalecimiento al control del contrabando, adulteración y evasión del impuesto al consumo de cervezas, licores y cigarrillos en el departamento del Putumayo*ICLD*274996000*HACIENDA"/>
        <s v="202500000011557*ADQUISICIÓN , IMPLEMENTACIÓN Y PUESTA EN FUNCIONAMIENTO DE UN SOFTWARE DOCUMENTAL, PARA LA OPTIMIZACIÓN DE LOS PROCESOS DE GESTIÓN DOCUMENTAL DE LA GOBERNACIÓN DEL DEPARTAMENTO DEL PUTUMAYO”. *ICLD*719817977,99*SERVICIOS ADMINISTRATIVOS"/>
        <s v="202500000018580*FORTALECIMIENTO MEDIANTE LA ADQUISICIÓN DE EQUIPOS TECNOLÓGICOS Y MOBILIARIO PARA EL DESARROLLO DE ACTIVIDADES ADMINISTRATIVAS EN LA SEDE CENTRAL DE LA GOBERNACIÓN DEL PUTUMAYO*ICLD*1636607657,2*SERVICIOS ADMINISTRATIVOS"/>
        <s v="202500000034412* Apoyo al funcionamiento de la Mesa Departamental de Participación Efectiva para las Víctimas en el Departamento del   Putumayo*ICLD*150000000*GOBIERNO" u="1"/>
        <s v="202500000033830*Apoyo  con ayuda y atención humanitaria inmediata a población víctima en el marco de la ley 1448 de 2011, departamento de   Putumayo*ICLD*211000000*GOBIERNO"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User" refreshedDate="45932.448608796294" createdVersion="5" refreshedVersion="5" minRefreshableVersion="3" recordCount="279">
  <cacheSource type="worksheet">
    <worksheetSource ref="B1:T282" sheet="POAI 2026"/>
  </cacheSource>
  <cacheFields count="24">
    <cacheField name="CODIGO DIMENSION" numFmtId="0">
      <sharedItems containsSemiMixedTypes="0" containsString="0" containsNumber="1" containsInteger="1" minValue="1" maxValue="4"/>
    </cacheField>
    <cacheField name="DIMENSIÓN" numFmtId="0">
      <sharedItems count="4">
        <s v="Social"/>
        <s v="Económica"/>
        <s v="Ambiental"/>
        <s v="Institucional"/>
      </sharedItems>
    </cacheField>
    <cacheField name="CCDIMENSION" numFmtId="0">
      <sharedItems/>
    </cacheField>
    <cacheField name="CODIGO SECTOR" numFmtId="0">
      <sharedItems containsSemiMixedTypes="0" containsString="0" containsNumber="1" containsInteger="1" minValue="4" maxValue="45"/>
    </cacheField>
    <cacheField name="NOMBRE SECTOR" numFmtId="0">
      <sharedItems count="16">
        <s v="Inclusión social y reconciliación"/>
        <s v="Educación"/>
        <s v="Salud y protección social"/>
        <s v="Vivienda, ciudad y territorio"/>
        <s v="Cultura"/>
        <s v="Deporte y recreación"/>
        <s v="Transporte"/>
        <s v="Agricultura y Desarrollo Rural"/>
        <s v="Minas y Energía"/>
        <s v="Comercio, industria y turismo"/>
        <s v="Trabajo"/>
        <s v="Ciencia, tecnología e innovación"/>
        <s v="Ambiente y desarrollo sostenible"/>
        <s v="Gobierno territorial"/>
        <s v="Información Estadística"/>
        <s v="Justicia y del derecho"/>
      </sharedItems>
    </cacheField>
    <cacheField name="CCSECTOR" numFmtId="0">
      <sharedItems/>
    </cacheField>
    <cacheField name="CODIGO PROGRAMA" numFmtId="0">
      <sharedItems containsMixedTypes="1" containsNumber="1" containsInteger="1" minValue="1206" maxValue="4599"/>
    </cacheField>
    <cacheField name="NOMBRE PROGRAMA" numFmtId="0">
      <sharedItems/>
    </cacheField>
    <cacheField name="CCPROGRAMA" numFmtId="0">
      <sharedItems/>
    </cacheField>
    <cacheField name="CODIGO PRODUCTO" numFmtId="0">
      <sharedItems containsMixedTypes="1" containsNumber="1" containsInteger="1" minValue="1206007" maxValue="4599034"/>
    </cacheField>
    <cacheField name="PRODUCTO" numFmtId="0">
      <sharedItems/>
    </cacheField>
    <cacheField name="CCPRODUCTO" numFmtId="0">
      <sharedItems/>
    </cacheField>
    <cacheField name="CODIGO INDICADOR" numFmtId="1">
      <sharedItems containsSemiMixedTypes="0" containsString="0" containsNumber="1" containsInteger="1" minValue="40110600" maxValue="459903400"/>
    </cacheField>
    <cacheField name="INDICADOR" numFmtId="0">
      <sharedItems/>
    </cacheField>
    <cacheField name="CCINDICADOR" numFmtId="0">
      <sharedItems/>
    </cacheField>
    <cacheField name="UNIDAD DE MEDIDA INDICADOR" numFmtId="0">
      <sharedItems/>
    </cacheField>
    <cacheField name="META INDICADOR 2025-2027" numFmtId="0">
      <sharedItems containsSemiMixedTypes="0" containsString="0" containsNumber="1" containsInteger="1" minValue="1" maxValue="291004"/>
    </cacheField>
    <cacheField name="CODIGO CCPET" numFmtId="0">
      <sharedItems/>
    </cacheField>
    <cacheField name="CODIGO BPIN" numFmtId="1">
      <sharedItems containsBlank="1" containsMixedTypes="1" containsNumber="1" containsInteger="1" minValue="2022006860217" maxValue="202500000035200"/>
    </cacheField>
    <cacheField name="NOMBRE PROYECTO" numFmtId="0">
      <sharedItems count="139" longText="1">
        <s v="APOYO A LA PROMOCIÓN DE LOS DERECHOS NIÑOS, NIÑAS Y ADOLESCENTES A TRAVÉS DE CAMPAÑAS EN EL DEPARTAMENTO DEL PUTUMAYO.."/>
        <s v="DOTACION DE KITS PERSONALES Y DE ASEO E HIGIENE PARA NIÑOS, NIÑAS Y ADOLESCENTES DEL SERVICIO DE PROTECCIÓN HOGAR DE PASO - FAMILIA EN EL MARCO DE LA ESTRATEGIA SOMOS RED DE APOYO EN EL DEPARTAMENTO DE PUTUMAYO."/>
        <s v="APOYO A LAS PERSONAS CON DISCAPACIDAD A TRAVÉS DEL FORTALECIMIENTO DE INICIATIVAS PRODUCTIVAS, CULTURALES Y LA DOTACIÓN DE ELEMENTOS Y AYUDAS TÉCNICAS EN EL DEPARTAMENTO DE PUTUMAYO.."/>
        <s v="ASISTENCIA INTEGRAL A LOS CENTROS DÍA Y CENTROS DE PROTECCIÓN DE LA PERSONA MAYOR EN LA VIGENCIA 2026 EN EL DEPARTAMENTO DE PUTUMAYO"/>
        <s v="“APOYO A LA REALIZACIÓN DEL ENCUENTRO DEPARTAMENTAL Y NACIONAL LÚDICO, RECREATIVO Y CULTURAL DEL ADULTO MAYOR DE LOS CENTROS DIA Y LOS CENTROS DE PROTECCIÓN DEL DEPARTAMENTO DE PUTUMAYO”"/>
        <s v="FORTALECIMIENTO DE CAPACIDADES DE CUIDADORES PARA LA ATENCION INTEGRAL DE LA PERSONA MAYOR EN EL DEPARTAMENTO DE PUTUMAYO"/>
        <s v="FORTALECIMIENTO A LA COMISIÓN DE JUVENTUD DE LA MPC, MEDIANTE ESPACIOS DE FORMACIÓN POLITICA-INTERCULTURAL DE LOS JOVENES INDIGENAS DEL PUTUMAYO."/>
        <s v="Implementación del Plan Departamental de Lectura, Escritura y Oralidad, vigencia 2026, en establecimientos educativos oficiales del departamento del Putumayo."/>
        <s v="Fortalecimiento del servicio educativo mediante la Dotación de computadores - vigencia 2026, a establecimientos educativos oficiales del departamento del Putumayo."/>
        <s v="Fortalecimiento de la calidad educativa mediante la  Dotación e Implementación de guias de aprendizaje Escuela  Nueva vigencia 2026 en establecimientos educativos oficiales del  departamento del Putumayo, "/>
        <s v="Dotación del servicio de internet a sedes educativas - vigencia 2026, en el marco del proyecto de conectividad escolar Conexión Total - MEN en el departamento del Putumayo."/>
        <s v="servicio de alimentación escolar vigencia 2026, para las residencias escolares del departamento del Putumayo"/>
        <s v="Apoyo a la atención de estudiantes con  discapacidad, capacidades y talentos  excepcionales, vigencia 2026,  en los establecimientos  educativos oficiales del departamento de  Putumayo,"/>
        <s v="Consolidación del pago de obligaciones salariales vigencia 2026 a docentes,  directivos docentes y administrativos y pago de mesadas  pensionales a docentes nacionalizados de la Secretaria de Educación de Putumayo"/>
        <s v="Dotación de vestido y calzado de labor a los docentes y administrativos vigencia 2026 de la Secretaria de Educacion del departamento de Putumayo."/>
        <s v="Apoyo logístico para la Implementación de un foro educativo departamental, vigencia 2026,  en el departamento del Putumayo"/>
        <s v="Apoyo logistico para fortalecer la capacidad de liderazgo de los directivos docentes de los establecimientos educativos oficiales del  departamento del Putumayo"/>
        <s v="Fortalecimiento del Plan Territorial de Cualificación docente vigencia 2026,  en establecimientos educativos oficiales del departamento del Putumayo"/>
        <s v="Fortalecimiento a la mesa permanente de educación de los pueblos indigenas, vigencia 2026, del departamento del Putumayo "/>
        <s v="Construcción de un aula múltiple, en la Institución Educativa Rural El Sábalo, sede principal, municipio de San Miguel, departamento del Putumayo"/>
        <s v="Implementación de  estrategias de manejo de pruebas externas  para mejorar los  resultados de las pruebas saber 11, vigencia 2026, en establecimientos  educativos del departamento del Putumayo"/>
        <s v="Implementación de los planes escolares para  la gestion del riesgo, vigencia 2026,  en los establecimientos  educativos oficiales del departamento del  Putumayo"/>
        <s v="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
        <s v="Prestación de servicio de vigilancia a los establecimientos educativos oficiales vigencia 2026 del departamento del Putumayo"/>
        <s v="Implementación modelos propios de educación étnica del pueblo zio bain, vigencia 2026, en los establecimientos educativos oficiales del departamento del Putumayo. "/>
        <s v=" Implementación de modelos propios de educación étnica del pueblo kamentsa vigencia 2026 en  los establecimientos educativos oficiales del departamento de  Putumayo"/>
        <s v=" Implementación de modelos propios de educación étnica del pueblo kofan, vigencia 2026 en los establecimientos educativos oficiales del departamento de   Putumayo"/>
        <s v=" Implementación de modelos propios de educación étnica del pueblo murui, vigencia 2026 en los establecimientos educativos oficiales del departamento de  Putumayo"/>
        <s v=" Implementación de modelos propios de educación étnica del pueblo embera chami, vigencia 2026 en los establecimientos educativos oficiales del departamento de  Putumayo"/>
        <s v=" Implementación de modelos propios de educación étnica del pueblo awa, vigencia 2026 en los establecimientoseducativos oficiales del departamento de  Putumayo"/>
        <s v="Implementación de modelos propios de educación étnica del pueblo nasa, vigencia 2026 en los  establecimientos  educativos oficiales del departamento de  Putumayo"/>
        <s v=" Implementación de modelos propios de educación étnica del pueblo inga, vigencia 2026, en los establecimientos educativos oficiales del departamento de  Putumayo"/>
        <s v=" Implementación de modelos propios de educación étnica del pueblo kichwa, vigencia 2026 en los  establecimientos educativos oficiales del departamento de  Putumayo"/>
        <s v="Apoyo a estudiantes de las comunidades étnicas para el acceso a la  educación superior, vigencia 2026, en el departamento del Putumayo"/>
        <s v="Servicio de apoyo para la permanencia y continuidad de estudiantes en  el sistema de educación superior, vigencia 2026, en el departamento del  Putumayo"/>
        <s v="Apoyo  con ayuda y atención humanitaria inmediata a población víctima en el marco de la ley 1448 de 2011, departamento de   Putumayo"/>
        <s v="Apoyo para garantizar la participación efectiva de las victimas en espacios y escenarios de incidencia de seguimiento e implementación de la política publica de victimas en el departamento del Putumayo"/>
        <s v=" Apoyo al funcionamiento de la Mesa Departamental de Participación Efectiva para las Víctimas en el Departamento del   Putumayo"/>
        <s v="Fortalecimiento de las acciones de promocion prevencion y control de las enfermedades transmitidas por vectores y zoonosis en el departamento del putumayo"/>
        <s v="Fortalecimiento del programa Inspeccion, Vigilancia y Control del area de Gestion de Salud Publica y del Fondo Rotatorio de Estupefacientes Seccional Putumayo, Departamento del Putumayo"/>
        <s v="Fortalecimiento al aseguramiento de poblacion del regimen subsidiado en salud en el Departamento del Putumayo"/>
        <s v="Fortalecimiento en la prestacion de servicios de salud a la poblacion afiliada al regimen subsidiado en servicios y tecnologias sin cobertura en el pos en el departamento del putumayo"/>
        <s v="Fortalecimiento para la prestacion de servicios de salud para la poblacion no asegurada al sistema general de seguridad social en salud en el departamento del putumayo"/>
        <s v="Fortalecimiento de acciones a beneficio de la poblacion adulto mayor del departamento de Putumayo"/>
        <s v="Fortalecimiento de acciones a beneficio de la poblacion con discapacidad del departamento de Putumayo"/>
        <s v="Fortalecimiento de acciones enfocadas a reducir la inequidad y discriminacion de genero del departamento de Putumayo"/>
        <s v="Fortalecimiento de la salud propia de la poblacion indigena del departamento de putumayo"/>
        <s v="Fortalecimiento de la salud propia de las comunidades Negras, Afrocolombianas, Raizales y Palenqueras del Departamento del Putumayo"/>
        <s v="Fortalecimiento de los procesos de atencion psicosocial y salud integral a victimas del conflicto armado en el marco del papsivi  en el departamento del Putumayo"/>
        <s v="Fortalecimiento del socgs mediante mejoramiento y mantenimiento de los servicios habilitados con acciones de inspeccion, vigilancia y control y seguimiento a prestadores de servicios de salud en el departamento del Putumayo"/>
        <s v="Fortalecimiento  a la operatividad del programa de salud publica en  emergencias y desastres  del departamento del Putumayo"/>
        <s v="Fortalecimiento del desarrollo de acciones en el marco de la politica nacional de prestacion de servicios de salud, en el departamento del Putumayo"/>
        <s v="Fortalecimiento mediante  asistencias tecnicas en el programa aseguramiento y prestacion de servicios en emergencias y desastres del Putumayo."/>
        <s v="Fortalecimiento financiero para la operacion corriente de las empresas sociales del estado del Departamento del Putumayo."/>
        <s v="Fortalecimiento de acciones de asistencia tecnica, promocion, prevencion y captacion de sintomaticos respiratorios y de piel de los programas Tuberculosis y Hansen en el Departamento del Putumayo"/>
        <s v="Fortalecimiento de la vigilancia y aseguramiento de la calidad de los resultados de los Eventos de Interes en Salud Publica y factores de riesgo del ambiente y del consumo en el Departamento de Putumayo"/>
        <s v="Fortalecimiento de las acciones de prevencion de las Enfermedades Prevalentes de la Infancia en el Departamento del Putumayo"/>
        <s v="Fortalecimiento del programa Inspección, Vigilancia y Control del Área de Vigilancia en Salud Pública en el Departamento del Putumayo"/>
        <s v="Fortalecimiento del Programa Ampliado de Inmunizaciones en el Departamento de Putumayo"/>
        <s v="Fortalecimiento del programa Convivencia Social y Salud Mental en el Departamento del Putumayo"/>
        <s v="Fortalecimiento del programa Nutricion y Seguridad Alimentaria en el Departamento del Putumayo"/>
        <s v="Fortalecimiento del programa Salud y ambito Laboral en el Departamento del Putumayo"/>
        <s v="Fortalecimiento del programa Sexualidad, Derechos Sexuales y Reproductivos en el Departamento del Putumayo"/>
        <s v="Fortalecimiento del programa Vida Saludable y Condiciones No Transmisibles en el Departamento del Putumayo"/>
        <s v="CONSTRUCCION ALCANTARILLADO PLUVIAL Y OBRAS COMPLEMENTARIAS SECTORES VARIOS INSPECCION EL PLACER, MUNICIPIO VALLE DEL GUAMUEZ, DEPARTAMENTO DE PUTUMAYO"/>
        <s v="ADQUISICIÓN DE UN VEHÍCULO COMPACTADOR PARA LA RECOLECCIÓN Y TRANSPORTE DE RESIDUOS SÓLIDOS DOMICILIARIOS PARA LA CABECERA URBANA DEL MUNICIPIO DE PUERTO GUZMAN  DEPARTAMENTO DEL PUTUMAYO"/>
        <s v="APOYO PARA LA PROMOCIÓN Y ACCESO EFECTIVO A PROCESOS CULTURALES Y ARTÍSTICOS DEL SISTEMA NACIONAL DE CULTURA EN EL DEPARTAMENTO DEL PUTUMAYO"/>
        <s v="APOYO A LOS PROCESOS DE SALVAGUARDIA EFECTIVA DEL PATRIMONIO CULTURAL DEL DEPARTAMENTO DEL PUTUMAYO"/>
        <s v="MEJORAMIENTO DE LA INFRAESTRUCTURA DE LOS ESCENARIOS DEPORTIVOS DEL DEPARTAMENTO DEL PUTUMAYO"/>
        <s v="FORTALECIMIENTO DE LA RECREACIÓN, LA ACTIVIDAD FÍSICA Y EL DEPORTE PARA PROMOVER ENTORNOS DE CONVIVENCIA Y PAZ EN EL DEPARTAMENTO DE  PUTUMAYO"/>
        <s v="FORMACION Y PREPARACION DE DEPORTISTAS PARA EL MEJORAMIENTO DEL NIVEL TÉCNICO Y EL DESARROLLO DEPORTIVO EN EL DEPARTAMENTO DE PUTUMAYO"/>
        <s v="MEJORAMIENTO DE LOS ESCENARIOS DEPORTIVOS PARA LA PRACTICA DEPORTIVA EN EL DEPARTAMENTO DEL PUTUMAYO"/>
        <s v="Formación Y SENSIBILIZACIÓN EN SEGURIDAD VIAL PARA LOS DIFERENTES ACTORES DE LA MOVILIDAD EN LA JURISDICCIÓN DEL DEPARTAMENTO ADMINISTRATIVO DE TRÁNSITO Y TRANSPORTE (DATT) DEL DEPARTAMENTO DEL Putumayo"/>
        <s v="Asistencia técnica para el fortalecimiento de sistemas productivos Cuyícolas como estrategia de seguridad alimentaria en el departamento del Putumayo"/>
        <s v="Fortalecimiento a las asociaciones productoras de trucha de los municipios de San Francisco, Sibundoy, Santiago y Colon, departamento del   Putumayo"/>
        <s v="Diagnóstico del estado actual de la acuicultura a través de la caracterización de la información de los diferentes eslabones del sector acuícola en el departamento del Putumayo"/>
        <s v="Asistencia técnica a través de la implementación de inseminación artificial a tiempo fijo (IATF) como estrategia de mejoramiento genético bovino en el municipio de Sibundoy, Putumayo"/>
        <s v="Fortalecimiento de la productividad agropecuaria e innovación tecnológica para el análisis de suelos y aguas en los municipios de Mocoa, Villagarzón y Valle del Guamuéz, departamento del Putumayo"/>
        <s v="Fortalecimiento de la seguridad alimentaria propia a sabedoras y sabedores del pueblo pasto en los municipios de Colón, Sibundoy, Mocoa, Villagarzón, Puerto Caicedo, Puerto Asís, Orito, Valle del Guamuez y San Miguel, en el departamento del Putumayo"/>
        <s v="Fortalecimiento de la meliponicultura en los municipios de Villagarzon, Puerto Asís, Puerto Guzman y Mocoa del departamento del   Putumayo"/>
        <s v="Apoyo a sistemas agroforestales en plantaciones de asai en el municipio de Mocoa departamento del Putumayo"/>
        <s v="MEJORAMIENTO DE LAS CONDICIONES LABORALES, SEGURIDAD Y SALUD EN EL TRABAJO DE LOS PEQUEÑOS MINEROS Y/O MINEROS TRADICIONALES DEDICADOS A LA EXPLOTACIÓN AURÍFERA EN EL MUNICIPIO DE COLON DEPARTAMENTO DEL PUTUMAYO"/>
        <s v="FORTALECIMIENTO AL SECTOR EMPRESARIAL CON POTENCIAL EN GENERACIÓN DE INGRESOS Y CREACIÓN DE EMPLEO, EN EL DEPARTAMENTO DEL PUTUMAYO."/>
        <s v="APOYO A LA PROMOCIÓN TURÍSTICA Y EMPRESARIAL A TRAVÉS DE LA PARTICIPACIÓN EN LA VITRINA TURÍSTICA DE ANATO EN BOGOTÁ D.C"/>
        <s v="FORTALECIMIENTO AL TURISMO CULTURAL A TRAVÉS DE LA PROMOCIÓN DE LOS USOS Y COSTUMBRES ANCESTRALES DE LOS PUEBLOS INDÍGENAS INGA, KAMËNTSÁ Y COFÁN DEL PUTUMAYO"/>
        <s v="APOYO A LA FERIA COMERCIAL TURÍSTICA COLOMBIA TRAVEL EXPO CON LA PARTICIPACIÓN DEL SECTOR EMPRESARIAL DEL DEPARTAMENTO DE PUTUMAYO"/>
        <s v="FORTALECIMIENTO A LA PROMOCIÓN Y COMERCIALIZACIÓN DE LA PIÑA EN EL MARCO DE LA FERIA “FESTIPIÑA” EN EL MUNICIPIO VILLA GARZÓN, EN EL DEPARTAMENTO DEL PUTUMAYO"/>
        <s v="APOYO A LA PROMOCIÓN DEL AVITURISMO, A RAVES DEL DESARROLLO DEL GLOBAL BIG DAY EN EL DEPARTAMENTO DEL PUTUMAYO."/>
        <s v="APOYO A LA COMERCIALIZACIÓN Y DINAMIZACIÓN DEL TURISMO CULTURAL Y COMUNITARIO A TRAVÉS DE LA FERIA ARTESANAL, GASTRONÓMICA Y TURÍSTICA DE LOS QUINCE (15) PUEBLOS INDÍGENAS DEL DEPARTAMENTO DEL PUTUMAYO"/>
        <s v="FORTALECIMIENTO DE LA COMISIÓN REGIONAL DE COMPETITIVIDAD E INNOVACIÓN DEPARTAMENTAL MEDIANTE LA REALIZACIÓN DE ENCUENTROS DE ARTICULACIÓN EN EL DEPARTAMENTO DE PUTUMAYO"/>
        <s v="FORTALECIMIENTO A LA PROMOCIÓN EMPRESARIAL Y TURÍSTICA, EN EL MARCO DE XVIII ENCUENTRO INTERNACIONAL TRIFRONTERIZO 2026- PUERTO LEGUIZAMO, DEPARTAMENTO DE PUTUMAYO"/>
        <s v="FORTALECIMIENTO A LAS ACTIVIDADES DE EMPRENDIMIENTO CON POTENCIAL ECONÓMICO PARA LA GENERACIÓN DE TRABAJO EN LOS MUNICIPIOS DE FRONTERA, DEPARTAMENTO DE PUTUMAYO"/>
        <s v="FORTALECER LA GOBERNANZA TERRITORIAL DE LA CIENCIA, TECNOLOGÍA E INNOVACIÓN EN EL DEPARTAMENTO DEL PUTUMAYO MEDIANTE EL APROVECHAMIENTO DE LAS CAPACIDADES INSTITUCIONALES, PÚBLICAS Y PRIVADAS, PARA LA CONSOLIDACIÓN DEL ECOSISTEMA ESTRATÉGICO DEPARTAMENTAL"/>
        <s v="CONSTRUCCIÓN DE REDES ELÉCTRICAS EN MEDIA Y BAJA TENSIÓN EN LA VEREDA LA CRISTALINA, MUNICIPIO DE ORITO, DEPARTAMENTO DEL PUTUMAYO"/>
        <s v="Mejoramiento DE CAMINO ANCESTRAL EN LA VEREDA NUEVA ESPERANZA HACIA LA VEREDA SANTA ISABEL EN EL MUNICIPIO DE ORITO, DEPARTAMENTO DEL   Putumayo"/>
        <s v="Mejoramiento DE CAMINO ANCESTRAL EN LA VEREDA EL TREINTA Y CINCO HACIA LA VEREDA SANTA ISABEL EN EL MUNICIPIO DE ORITO, DEPARTAMENTO DEL   Putumayo"/>
        <s v="MEJORAMIENTO DE CAMINO ANCESTRAL EN LA VEREDA LAS ACACIAS HACIA LA QUEBRADA EL YARUMO EN EL MUNICIPIO DE ORITO DEPARTAMENTO DEL PUTUMAYO"/>
        <s v=" Mejoramiento de camino veredal que comunica la vereda El Zarzal a la escuela rural mixta el zarzal, municipio de Mocoa, departamento del  Putumayo"/>
        <s v="Mantenimiento de la vía Bajo Amaron que conduce hacia la ruta 45 del municipio de San Miguel, departamento del  Putumayo"/>
        <s v="Mejoramiento de vías urbanas mediante la construcción de pavimento en concreto hidráulico y reposición de alcantarillado sanitario en el barrio Villa Diana en el municipio de Mocoa  Putumayo"/>
        <s v="Prevensión de desastres mediante la limpieza y destronque del río Putumayo en el sector de Puerto Leguizamo, municipio de Puerto Leguizamo, departamento del Putumayo"/>
        <s v="Conservación de áreas de interés estratégico en fuentes hídricas abastecedoras de acueducto en el departamento del Putumayo"/>
        <s v="Desarrollo de estrategias de educación ambiental con Instituciones Educativas del Depatamento del  Putumayo"/>
        <s v="Fortalecimiento de procesos e instancias territoriales de planeación CTP en el departamento Putumayo"/>
        <s v="Fortalecimiento de la capacidad institucional para la evaluación y divulgación de resultados del Plan de Desarrollo Departamental del Putumayo"/>
        <s v="FORTALECIMIENTO DE LA CAPACIDAD INSTITUCIONAL PARA MEJORAR LA GESTIÓN Y DESEMPEÑO DE LA_x000a_GOBERNACIÓN DEL PUTUMAYO"/>
        <s v="FORTALECIMIENTO DE CAPACIDADES EN TORNO A HERRAMIENTAS DE PLANEACIÓN Y PROCESO DE GESTIÓN_x000a_DE PROYECTOS EN ENTIDADES TERRITORIALES DEL DEPARTAMENTO DEL PUTUMAYO"/>
        <s v="Implementación de un sistema de información para el seguimiento de la inversión de la gobernacion del departamento del Putumayo"/>
        <s v="Fortalecimiento de capacidades de gestión del conocimiento y consolidación de la cultura estadística en el departamento del Putumayo"/>
        <s v="&quot;FORTALECIMIENTO DE LOS PROCESOS DE PARTICIPACIÓN E INCIDENCIA CIUDADANA DE LAS MUJERES A TRAVÉS DE APOYO AL CONSEJO CONSULTIVO DE MUJERES DEL DEPARTAMENTO DE PUTUMAYO&quot;"/>
        <s v="FORTALECIMIENTO DE LA MESA DE PARTICIPACIÓN DE NIÑOS, NIÑAS Y ADOLESCENTES EN EL MARCO DE LA ESTRATEGIA VOCES EN ACCIÓN EN EL DEPARTAMENTO DE PUTUMAYO."/>
        <s v="FORTALECIMIENTO A LOS ESPACIOS DE PARTICIPACIÓN DE LAS JUVENTUDES EN EL MARCO DE LA ESTRATEGIA VOCES JOVENES EN EL DEPARTAMENTO DE PUTUMAYO."/>
        <s v="MEJORAMIENTO DE LA CALIDAD DE VIDA DE LAS PERSONAS PRIVADAS DE LA LIBERTAD DEL CENTRO CARCELARIO DEL MUNICIPIO DE PUERTO ASIS Y LOS CENTROS TRANSITORIOS DE LOS MUNICIPIOS DE PUERTO GUZMAN Y MOCOA DEL DEPARTAMENTO DE PUTUMAYO&quot;&quot;"/>
        <s v="FORTALECIMIENTO DE LAS ESTRATEGIAS DE PREVENCIÓN DE VIOLENCIAS BASADAS EN GÉNERO EN EL DEPARTAMENTO DEL PUTUMAYO&quot;."/>
        <s v="FORTALECIMIENTO DE LA GOBERNANZA PROPIA, A TRAVÉS DE LA SEGUNDA SESIÓN DE LA COMISIÓN DE MUJER Y FAMILIA DE LA MPC DEL PUTUMAYO."/>
        <s v="FORTALECIMIENTO DE LOS PROCESOS DE ORIENTACION Y PREVENCION DE VIOLENCIAS BASADAS EN GENERO Y VIOLENCIAS DE GENERO EN EL DEPARTAMENTO DEL PUTUMAYO&quot;"/>
        <s v="FORTALECIMIENTO DE LOS PROCESOS DE ORIENTACIÓN Y PREVENCION DE VIOLENCIAS BASADAS EN GENERO Y PREJUICIO HACIA LA POBLACIÓN LGTBI EN EL DEPARTAMENTO DEL PUTUMAYO"/>
        <s v="APOYO EN LAS ACCIONES DE SENSIBILIZACIÓN SOBRE LA TENENCIA RESPONSABLE DE MASCOTAS Y ESTERILIZACIÓN DE ANIMALES DOMÉSTICOS EN LOS MUNICIPIOS DE   MOCOA, ORITO, PUERTO ASIS, PUERTO LEGUIZAMO, SAN MIGUEL Y SIBUNDOY DEL DEPARTAMENTO DEL PUTUMAYO"/>
        <s v="Conservación del sistema de gestión de calidad 2026 de la secretaria de  educación de Putumayo"/>
        <s v="Fortalecimiento DE LA COMISIÓN CONSULTIVA DEPARTAMENTAL DE COMUNIDADES NEGRAS Y AFROCOLOMBIANAS DEL DEPARTAMENTO Putumayo"/>
        <s v="Fortalecimiento de la mesa permanente de concertación a través de los espacios de dialogo mediante el desarrollo de la sesion XIV y XV de la MPC con los pueblos indígenas del departamento del Putumayo"/>
        <s v="Fortalecimiento a los pueblos indígenas a través de la realización de la tercera sesión de articulación para la defensa de los derechos humanos en el departamento Putumayo"/>
        <s v="Fortalecimiento de los espacios de participación ciudadana enfocados a la protección de líderes y defensores de derechos humanos mesa departicipación MTG en el departamento del   Putumayo"/>
        <s v="Fortalecimiento del programa de seguridad y convivencia ciudadana a través del apoyo, la planeación y la consolidación de iniciativas financiadas por el fondo territorial de seguridad y convivencia (FONSET) en el departamento del   Putumayo"/>
        <s v=" Adquisición de un equipo antidron con tecnología especializada para fortalecer la capacidad de prevención y respuesta ante amenazas en el departamento del   Putumayo"/>
        <s v="ESTUDIOS, DISEÑO Y CONSTRUCCIÓN DEL DISTRITO I Y ESTACIÓN DE POLICÍA MOCOA, MUNICIPIO DE MOCOA – PUTUMAYO"/>
        <s v="Fortalecimiento de los organismos y el liderazgo de la acción comunal en el departamento del Putumayo"/>
        <s v="Implementación de acciones de fortalecimiento para los organismos de acción comunal en el marco de la implementación de la política pública comunal en el departamento del Putumayo"/>
        <s v=" Fortalecimiento institucional y organizativo de los organismos comunales a través de asistencia técnica en el departamento del  Putumayo"/>
        <s v="ASISTENCIA TÉCNICA A LOS CONSEJOS MUNICIPALES DE GESTIÓN DEL RIESGO DE DESASTRES MEDIANTE CAPACITACIÓN PARA EL DESARROLLO DE SIMULACROS EN EL DEPARTAMENTO DE PUTUMAYO."/>
        <s v="FORTALECIMIENTO INSTITUCIONAL DE LAS ENTIDADES OPERATIVAS DEL SISTEMA DEPARTAMENTAL PARA LA GESTIÓN DEL RIESGO DE DESASTRES DEL DEPARTAMENTO DE PUTUMAYO"/>
        <s v="FORTALECIMIENTO DE LA SALA DE CRISIS TERRITORIAL MEDIANTE LA ADQUISICIÓN DE ELEMENTOS TECNOLÓGICOS PARA MEJORAR LA ATENCION DE EMERGENCIAS Y DESASTRES EN EL DEPARTAMENTO DE PUTUMAYO"/>
        <s v="APOYO A LA OPERACIÓN DEL SISTEMA DE ALERTA TEMPRANA SAT EN EL MUNICIPIO DE MOCOA, DEPARTAMENTO DE PUTUMAYO."/>
        <s v="APOYO CON AYUDAS HUMANITARIAS DE EMERGENCIA A FAMILIAS UBICADAS EN ZONAS DE ALTO RIESGO DE DESASTRES O AFECTADAS POR SITUACIÓN DE EMERGENCIA O CALAMIDAD PÚBLICA EN LOS MUNICIPIOS DEL DEPARTAMENTO DE PUTUMAYO."/>
        <s v="APOYO EN LA PRESTACIÓN DEL SERVICIO PÚBLICO DE GESTIÓN INTEGRAL DEL RIESGO CONTRA INCENDIOS, PREPARATIVOS, ATENCIÓN DE RESCATES E INCIDENTES CON MATERIALES PELIGROSOS EN LOS MUNICIPIOS DEL VALLE DE SIBUNDOY Y PUERTO CAICEDO, DEPARTAMENTO DE PUTUMAYO."/>
        <s v="Fortalecimiento al control del contrabando, adulteración y evasión del impuesto al consumo de cervezas, licores y cigarrillos en el departamento del Putumayo"/>
        <s v="ADQUISICIÓN , IMPLEMENTACIÓN Y PUESTA EN FUNCIONAMIENTO DE UN SOFTWARE DOCUMENTAL, PARA LA OPTIMIZACIÓN DE LOS PROCESOS DE GESTIÓN DOCUMENTAL DE LA GOBERNACIÓN DEL DEPARTAMENTO DEL PUTUMAYO”. "/>
        <s v="FORTALECIMIENTO MEDIANTE LA ADQUISICIÓN DE EQUIPOS TECNOLÓGICOS Y MOBILIARIO PARA EL DESARROLLO DE ACTIVIDADES ADMINISTRATIVAS EN LA SEDE CENTRAL DE LA GOBERNACIÓN DEL PUTUMAYO"/>
        <s v="Mejoramiento de ambientes escolares para la prestación del servico educativo, en la vigencia 2026 en sedes educativas del departamento del Putumayo" u="1"/>
      </sharedItems>
    </cacheField>
    <cacheField name="META PROYECTO 2026" numFmtId="0">
      <sharedItems containsSemiMixedTypes="0" containsString="0" containsNumber="1" minValue="0.187" maxValue="287329"/>
    </cacheField>
    <cacheField name="FUENTE DE RECURSOS" numFmtId="0">
      <sharedItems/>
    </cacheField>
    <cacheField name="VALOR ASIGNADO 2026" numFmtId="0">
      <sharedItems containsSemiMixedTypes="0" containsString="0" containsNumber="1" minValue="1089011.1100000001" maxValue="484683599263.75"/>
    </cacheField>
    <cacheField name="SECRETARIA RESPONSABLE" numFmtId="0">
      <sharedItems count="11">
        <s v="DESARROLLO SOCIAL"/>
        <s v="EDUCACIÓN"/>
        <s v="GOBIERNO"/>
        <s v="SALUD"/>
        <s v="INFRAESTRUCTURA"/>
        <s v="INDERCULTURA"/>
        <s v="PLANEACION"/>
        <s v="DESARROLLO AGROPECUARIO Y MEDIO AMBIENTE "/>
        <s v="PRODUCTIVIDAD Y COMPETITIVIDAD"/>
        <s v="HACIENDA"/>
        <s v="SERVICIOS ADMINISTRATIVO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79">
  <r>
    <n v="1"/>
    <x v="0"/>
    <x v="0"/>
    <n v="41"/>
    <x v="0"/>
    <x v="0"/>
    <x v="0"/>
    <x v="0"/>
    <x v="0"/>
    <n v="4102046"/>
    <s v="Servicios de promoción de los derechos de los niños, niñas, adolescentes y jóvenes"/>
    <x v="0"/>
    <x v="0"/>
    <x v="0"/>
    <s v="410204600*Campañas de promoción realizadas"/>
    <s v="Número"/>
    <n v="9"/>
    <s v="2.3.2.02.02.009"/>
    <n v="202500000033719"/>
    <s v="APOYO A LA PROMOCIÓN DE LOS DERECHOS NIÑOS, NIÑAS Y ADOLESCENTES A TRAVÉS DE CAMPAÑAS EN EL DEPARTAMENTO DEL PUTUMAYO.."/>
    <n v="3"/>
    <s v="ICLD"/>
    <n v="80000000"/>
    <s v="DESARROLLO SOCIAL"/>
    <x v="0"/>
  </r>
  <r>
    <n v="1"/>
    <x v="0"/>
    <x v="0"/>
    <n v="41"/>
    <x v="0"/>
    <x v="0"/>
    <x v="0"/>
    <x v="0"/>
    <x v="0"/>
    <n v="4102052"/>
    <s v="Servicio de protección integral a niños, niñas, adolescentes y jóvenes"/>
    <x v="1"/>
    <x v="1"/>
    <x v="1"/>
    <s v="410205200*Niños, niñas, adolescentes y jóvenes beneficiados"/>
    <s v="Número"/>
    <n v="329"/>
    <s v="2.3.2.02.02.009"/>
    <n v="202500000033575"/>
    <s v="DOTACION DE KITS PERSONALES Y DE ASEO E HIGIENE PARA NIÑOS, NIÑAS Y ADOLESCENTES DEL SERVICIO DE PROTECCIÓN HOGAR DE PASO - FAMILIA EN EL MARCO DE LA ESTRATEGIA SOMOS RED DE APOYO EN EL DEPARTAMENTO DE PUTUMAYO."/>
    <n v="135"/>
    <s v="ICLD"/>
    <n v="87500000"/>
    <s v="DESARROLLO SOCIAL"/>
    <x v="1"/>
  </r>
  <r>
    <n v="1"/>
    <x v="0"/>
    <x v="0"/>
    <n v="41"/>
    <x v="0"/>
    <x v="0"/>
    <x v="1"/>
    <x v="1"/>
    <x v="1"/>
    <n v="4104020"/>
    <s v="Servicio de atención integral a población en condición de discapacidad"/>
    <x v="2"/>
    <x v="2"/>
    <x v="2"/>
    <s v="410402000*Personas con discapacidad atendidas con servicios integrales"/>
    <s v="Número"/>
    <n v="600"/>
    <s v="2.3.2.02.02.009"/>
    <n v="202500000033252"/>
    <s v="APOYO A LAS PERSONAS CON DISCAPACIDAD A TRAVÉS DEL FORTALECIMIENTO DE INICIATIVAS PRODUCTIVAS, CULTURALES Y LA DOTACIÓN DE ELEMENTOS Y AYUDAS TÉCNICAS EN EL DEPARTAMENTO DE PUTUMAYO.."/>
    <n v="200"/>
    <s v="ICLD"/>
    <n v="260000000"/>
    <s v="DESARROLLO SOCIAL"/>
    <x v="2"/>
  </r>
  <r>
    <n v="1"/>
    <x v="0"/>
    <x v="0"/>
    <n v="41"/>
    <x v="0"/>
    <x v="0"/>
    <x v="1"/>
    <x v="1"/>
    <x v="1"/>
    <n v="4104008"/>
    <s v="Servicio de atención y protección integral al adulto mayor"/>
    <x v="3"/>
    <x v="3"/>
    <x v="3"/>
    <s v="410400800*Adultos mayores atendidos con servicios integrales"/>
    <s v="Número"/>
    <n v="7500"/>
    <s v="2.3.2.02.02.009"/>
    <n v="202500000034803"/>
    <s v="ASISTENCIA INTEGRAL A LOS CENTROS DÍA Y CENTROS DE PROTECCIÓN DE LA PERSONA MAYOR EN LA VIGENCIA 2026 EN EL DEPARTAMENTO DE PUTUMAYO"/>
    <n v="1644"/>
    <s v="ESTAMPILLA ADULTO MAYOR"/>
    <n v="5530861444.6199999"/>
    <s v="DESARROLLO SOCIAL"/>
    <x v="3"/>
  </r>
  <r>
    <n v="1"/>
    <x v="0"/>
    <x v="0"/>
    <n v="41"/>
    <x v="0"/>
    <x v="0"/>
    <x v="1"/>
    <x v="1"/>
    <x v="1"/>
    <n v="4104008"/>
    <s v="Servicio de atención y protección integral al adulto mayor"/>
    <x v="3"/>
    <x v="3"/>
    <x v="3"/>
    <s v="410400800*Adultos mayores atendidos con servicios integrales"/>
    <s v="Número"/>
    <n v="7500"/>
    <s v="2.3.2.02.02.009"/>
    <n v="202500000034803"/>
    <s v="ASISTENCIA INTEGRAL A LOS CENTROS DÍA Y CENTROS DE PROTECCIÓN DE LA PERSONA MAYOR EN LA VIGENCIA 2026 EN EL DEPARTAMENTO DE PUTUMAYO"/>
    <n v="1644"/>
    <s v="RENDIMIENTOS ESTAMPILLA ADULTO MAYOR"/>
    <n v="35825726.259999998"/>
    <s v="DESARROLLO SOCIAL"/>
    <x v="4"/>
  </r>
  <r>
    <n v="1"/>
    <x v="0"/>
    <x v="0"/>
    <n v="41"/>
    <x v="0"/>
    <x v="0"/>
    <x v="1"/>
    <x v="1"/>
    <x v="1"/>
    <n v="4104008"/>
    <s v="Servicio de atención y protección integral al adulto mayor"/>
    <x v="3"/>
    <x v="3"/>
    <x v="3"/>
    <s v="410400800*Adultos mayores atendidos con servicios integrales"/>
    <s v="Número"/>
    <n v="7500"/>
    <s v="2.3.2.02.02.009"/>
    <n v="202500000033240"/>
    <s v="“APOYO A LA REALIZACIÓN DEL ENCUENTRO DEPARTAMENTAL Y NACIONAL LÚDICO, RECREATIVO Y CULTURAL DEL ADULTO MAYOR DE LOS CENTROS DIA Y LOS CENTROS DE PROTECCIÓN DEL DEPARTAMENTO DE PUTUMAYO”"/>
    <n v="169"/>
    <s v="ESTAMPILLA ADULTO MAYOR"/>
    <n v="758054824"/>
    <s v="DESARROLLO SOCIAL"/>
    <x v="5"/>
  </r>
  <r>
    <n v="1"/>
    <x v="0"/>
    <x v="0"/>
    <n v="41"/>
    <x v="0"/>
    <x v="0"/>
    <x v="1"/>
    <x v="1"/>
    <x v="1"/>
    <n v="4104010"/>
    <s v="Servicio de educación informal a los cuidadores del adulto mayor"/>
    <x v="4"/>
    <x v="4"/>
    <x v="4"/>
    <s v="410401000*Cuidadores cualificados"/>
    <s v="Número"/>
    <n v="100"/>
    <s v="2.3.2.02.02.009"/>
    <n v="202500000034003"/>
    <s v="FORTALECIMIENTO DE CAPACIDADES DE CUIDADORES PARA LA ATENCION INTEGRAL DE LA PERSONA MAYOR EN EL DEPARTAMENTO DE PUTUMAYO"/>
    <n v="50"/>
    <s v="ESTAMPILLA ADULTO MAYOR"/>
    <n v="100309496"/>
    <s v="DESARROLLO SOCIAL"/>
    <x v="6"/>
  </r>
  <r>
    <n v="1"/>
    <x v="0"/>
    <x v="0"/>
    <n v="41"/>
    <x v="0"/>
    <x v="0"/>
    <x v="0"/>
    <x v="0"/>
    <x v="0"/>
    <n v="4102045"/>
    <s v="Servicios de educación informal a niños, niñas, adolescentes  y jóvenes para el reconocimiento de sus derechos"/>
    <x v="5"/>
    <x v="5"/>
    <x v="5"/>
    <s v="410204500*Personas capacitadas"/>
    <s v="Número"/>
    <n v="80"/>
    <s v="2.3.2.02.02.009"/>
    <n v="202500000033999"/>
    <s v="FORTALECIMIENTO A LA COMISIÓN DE JUVENTUD DE LA MPC, MEDIANTE ESPACIOS DE FORMACIÓN POLITICA-INTERCULTURAL DE LOS JOVENES INDIGENAS DEL PUTUMAYO."/>
    <n v="120"/>
    <s v="ICLD"/>
    <n v="100000000"/>
    <s v="DESARROLLO SOCIAL"/>
    <x v="7"/>
  </r>
  <r>
    <n v="1"/>
    <x v="0"/>
    <x v="0"/>
    <n v="22"/>
    <x v="1"/>
    <x v="1"/>
    <x v="2"/>
    <x v="2"/>
    <x v="2"/>
    <n v="2201069"/>
    <s v="Infraestructura educativa dotada"/>
    <x v="6"/>
    <x v="6"/>
    <x v="6"/>
    <s v="220106900*Sedes dotadas"/>
    <s v="Número"/>
    <n v="300"/>
    <s v="2.3.2.02.01.003"/>
    <n v="202500000035043"/>
    <s v="Implementación del Plan Departamental de Lectura, Escritura y Oralidad, vigencia 2026, en establecimientos educativos oficiales del departamento del Putumayo."/>
    <n v="33"/>
    <s v="PARTICIPACIÓN POR EL CONSUMO DE LICORES DESTILADOS INTRODUCIDOS DE PRODUCCIÓN EXTRANJERA"/>
    <n v="124916271.48999999"/>
    <s v="EDUCACIÓN"/>
    <x v="8"/>
  </r>
  <r>
    <n v="1"/>
    <x v="0"/>
    <x v="0"/>
    <n v="22"/>
    <x v="1"/>
    <x v="1"/>
    <x v="2"/>
    <x v="2"/>
    <x v="2"/>
    <n v="2201069"/>
    <s v="Infraestructura educativa dotada"/>
    <x v="6"/>
    <x v="6"/>
    <x v="6"/>
    <s v="220106900*Sedes dotadas"/>
    <s v="Número"/>
    <n v="300"/>
    <s v="2.1.2.01.01.003.03"/>
    <n v="202500000033864"/>
    <s v="Fortalecimiento del servicio educativo mediante la Dotación de computadores - vigencia 2026, a establecimientos educativos oficiales del departamento del Putumayo."/>
    <n v="12"/>
    <s v="PARTICIPACIÓN POR EL CONSUMO DE LICORES DESTILADOS INTRODUCIDOS DE PRODUCCIÓN EXTRANJERA"/>
    <n v="155850844.02000001"/>
    <s v="EDUCACIÓN"/>
    <x v="9"/>
  </r>
  <r>
    <n v="1"/>
    <x v="0"/>
    <x v="0"/>
    <n v="22"/>
    <x v="1"/>
    <x v="1"/>
    <x v="2"/>
    <x v="2"/>
    <x v="2"/>
    <n v="2201069"/>
    <s v="Infraestructura educativa dotada"/>
    <x v="6"/>
    <x v="6"/>
    <x v="6"/>
    <s v="220106900*Sedes dotadas"/>
    <s v="Número"/>
    <n v="300"/>
    <s v="2.1.2.01.01.003.03"/>
    <n v="202500000033864"/>
    <s v="Fortalecimiento del servicio educativo mediante la Dotación de computadores - vigencia 2026, a establecimientos educativos oficiales del departamento del Putumayo."/>
    <n v="12"/>
    <s v="ICLD"/>
    <n v="139881561.33060545"/>
    <s v="EDUCACIÓN"/>
    <x v="10"/>
  </r>
  <r>
    <n v="1"/>
    <x v="0"/>
    <x v="0"/>
    <n v="22"/>
    <x v="1"/>
    <x v="1"/>
    <x v="2"/>
    <x v="2"/>
    <x v="2"/>
    <n v="2201069"/>
    <s v="Infraestructura educativa dotada"/>
    <x v="6"/>
    <x v="6"/>
    <x v="6"/>
    <s v="220106900*Sedes dotadas"/>
    <s v="Número"/>
    <n v="300"/>
    <s v="2.1.2.01.01.003.03"/>
    <n v="202500000033864"/>
    <s v="Fortalecimiento del servicio educativo mediante la Dotación de computadores - vigencia 2026, a establecimientos educativos oficiales del departamento del Putumayo."/>
    <n v="12"/>
    <s v="PARTICIPACIÓN POR EL CONSUMO DE LICORES DESTILADOS PRODUCIDOS"/>
    <n v="108315275.12"/>
    <s v="EDUCACIÓN"/>
    <x v="11"/>
  </r>
  <r>
    <n v="1"/>
    <x v="0"/>
    <x v="0"/>
    <n v="22"/>
    <x v="1"/>
    <x v="1"/>
    <x v="2"/>
    <x v="2"/>
    <x v="2"/>
    <n v="2201069"/>
    <s v="Infraestructura educativa dotada"/>
    <x v="6"/>
    <x v="6"/>
    <x v="6"/>
    <s v="220106900*Sedes dotadas"/>
    <s v="Número"/>
    <n v="300"/>
    <s v="2.3.2.02.01.003"/>
    <n v="202500000034378"/>
    <s v="Fortalecimiento de la calidad educativa mediante la  Dotación e Implementación de guias de aprendizaje Escuela  Nueva vigencia 2026 en establecimientos educativos oficiales del  departamento del Putumayo, "/>
    <n v="100"/>
    <s v="PARTICIPACIÓN POR EL CONSUMO DE LICORES DESTILADOS INTRODUCIDOS DE PRODUCCIÓN NACIONAL"/>
    <n v="292798500"/>
    <s v="EDUCACIÓN"/>
    <x v="12"/>
  </r>
  <r>
    <n v="1"/>
    <x v="0"/>
    <x v="0"/>
    <n v="22"/>
    <x v="1"/>
    <x v="1"/>
    <x v="2"/>
    <x v="2"/>
    <x v="2"/>
    <n v="2201050"/>
    <s v="Servicio de accesibilidad a contenidos web para fines pedagógicos"/>
    <x v="7"/>
    <x v="7"/>
    <x v="7"/>
    <s v="220105001*Establecimientos educativos conectados a internet"/>
    <s v="Número"/>
    <n v="40"/>
    <s v="2.3.2.02.02.008"/>
    <n v="202500000033837"/>
    <s v="Dotación del servicio de internet a sedes educativas - vigencia 2026, en el marco del proyecto de conectividad escolar Conexión Total - MEN en el departamento del Putumayo."/>
    <n v="43"/>
    <s v="S.G.P. EDUCACIÓN - PRESTACION DE SERVICIOS - C.S.F."/>
    <n v="1232363608.72"/>
    <s v="EDUCACIÓN"/>
    <x v="13"/>
  </r>
  <r>
    <n v="1"/>
    <x v="0"/>
    <x v="0"/>
    <n v="22"/>
    <x v="1"/>
    <x v="1"/>
    <x v="2"/>
    <x v="2"/>
    <x v="2"/>
    <n v="2201082"/>
    <s v="Servicio de apoyo para la implementación de la estrategia de residencia escolar"/>
    <x v="8"/>
    <x v="8"/>
    <x v="8"/>
    <s v="220108200*Sedes educativas apoyadas en la implementación de la estrategia de residencia escolar"/>
    <s v="Número"/>
    <n v="63"/>
    <s v="2.3.2.02.02.006"/>
    <n v="202500000034348"/>
    <s v="servicio de alimentación escolar vigencia 2026, para las residencias escolares del departamento del Putumayo"/>
    <n v="65"/>
    <s v="S.G.P. EDUCACIÓN - PRESTACION DE SERVICIOS - C.S.F."/>
    <n v="6374172728"/>
    <s v="EDUCACIÓN"/>
    <x v="14"/>
  </r>
  <r>
    <n v="1"/>
    <x v="0"/>
    <x v="0"/>
    <n v="22"/>
    <x v="1"/>
    <x v="1"/>
    <x v="2"/>
    <x v="2"/>
    <x v="2"/>
    <n v="2201082"/>
    <s v="Servicio de apoyo para la implementación de la estrategia de residencia escolar"/>
    <x v="8"/>
    <x v="8"/>
    <x v="8"/>
    <s v="220108200*Sedes educativas apoyadas en la implementación de la estrategia de residencia escolar"/>
    <s v="Número"/>
    <n v="63"/>
    <s v="2.3.2.02.02.006"/>
    <n v="202500000034348"/>
    <s v="servicio de alimentación escolar vigencia 2026, para las residencias escolares del departamento del Putumayo"/>
    <n v="65"/>
    <s v="Rendimientos Alimentación Escolar"/>
    <n v="200661182.97999999"/>
    <s v="EDUCACIÓN"/>
    <x v="15"/>
  </r>
  <r>
    <n v="1"/>
    <x v="0"/>
    <x v="0"/>
    <n v="22"/>
    <x v="1"/>
    <x v="1"/>
    <x v="2"/>
    <x v="2"/>
    <x v="2"/>
    <n v="2201084"/>
    <s v="Servicio de apoyo pedagógico para  la oferta de educación inclusiva para preescolar, básica y media"/>
    <x v="9"/>
    <x v="9"/>
    <x v="9"/>
    <s v="220108400*Sedes educativas con apoyo pedagógico para  la oferta de educación inclusiva para preescolar, básica y media"/>
    <s v="Número"/>
    <n v="156"/>
    <s v="2.3.2.02.02.009"/>
    <n v="202500000033819"/>
    <s v="Apoyo a la atención de estudiantes con  discapacidad, capacidades y talentos  excepcionales, vigencia 2026,  en los establecimientos  educativos oficiales del departamento de  Putumayo,"/>
    <n v="154"/>
    <s v="S.G.P. EDUCACIÓN - PRESTACION DE SERVICIOS - C.S.F."/>
    <n v="1796685410"/>
    <s v="EDUCACIÓN"/>
    <x v="16"/>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S.G.P. EDUCACIÓN - PRESTACION DE SERVICIOS - C.S.F."/>
    <n v="484683599263.75"/>
    <s v="EDUCACIÓN"/>
    <x v="17"/>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CANCELACIÓN DE PRESTACIONES SOCIALES DEL MAGISTERIO"/>
    <n v="1995862865"/>
    <s v="EDUCACIÓN"/>
    <x v="18"/>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ICLD"/>
    <n v="82185671.189394474"/>
    <s v="EDUCACIÓN"/>
    <x v="19"/>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PARTICIPACIÓN POR EL CONSUMO DE LICORES DESTILADOS PRODUCIDOS"/>
    <n v="732529852.59000003"/>
    <s v="EDUCACIÓN"/>
    <x v="20"/>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RECOBROS SGP"/>
    <n v="541416000"/>
    <s v="EDUCACIÓN"/>
    <x v="21"/>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DERECHOS DE MONOPOLIO POR LA PRODUCCIÓN DE LICORES DESTILADOS"/>
    <n v="137399679.03395295"/>
    <s v="EDUCACIÓN"/>
    <x v="22"/>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DERECHOS DE MONOPOLIO POR LA INTRODUCCIÓN DE LICORES DESTILADOS DE PRODUCCIÓN NACIONAL"/>
    <n v="10666741.800000001"/>
    <s v="EDUCACIÓN"/>
    <x v="23"/>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DERECHOS DE MONOPOLIO POR LA INTRODUCCIÓN DE LICORES DESTILADOS DE PRODUCCIÓN EXTRANJERA"/>
    <n v="19526348.600000001"/>
    <s v="EDUCACIÓN"/>
    <x v="24"/>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PARTICIPACIÓN POR EL CONSUMO DE LICORES DESTILADOS INTRODUCIDOS DE PRODUCCIÓN NACIONAL"/>
    <n v="178586110.57839799"/>
    <s v="EDUCACIÓN"/>
    <x v="25"/>
  </r>
  <r>
    <n v="1"/>
    <x v="0"/>
    <x v="0"/>
    <n v="22"/>
    <x v="1"/>
    <x v="1"/>
    <x v="2"/>
    <x v="2"/>
    <x v="2"/>
    <n v="2201038"/>
    <s v="Servicio de docencia escolar"/>
    <x v="10"/>
    <x v="10"/>
    <x v="10"/>
    <s v="220103800*Docentes del nivel inicial, preescolar, básica o media contratados"/>
    <s v="Número"/>
    <n v="4277"/>
    <s v="2.1.1.01"/>
    <n v="202500000033865"/>
    <s v="Consolidación del pago de obligaciones salariales vigencia 2026 a docentes,  directivos docentes y administrativos y pago de mesadas  pensionales a docentes nacionalizados de la Secretaria de Educación de Putumayo"/>
    <n v="4338"/>
    <s v="PARTICIPACIÓN POR EL CONSUMO DE LICORES DESTILADOS INTRODUCIDOS DE PRODUCCIÓN EXTRANJERA"/>
    <n v="61891333.229999997"/>
    <s v="EDUCACIÓN"/>
    <x v="26"/>
  </r>
  <r>
    <n v="1"/>
    <x v="0"/>
    <x v="0"/>
    <n v="22"/>
    <x v="1"/>
    <x v="1"/>
    <x v="2"/>
    <x v="2"/>
    <x v="2"/>
    <n v="2201038"/>
    <s v="Servicio de docencia escolar"/>
    <x v="10"/>
    <x v="10"/>
    <x v="10"/>
    <s v="220103800*Docentes del nivel inicial, preescolar, básica o media contratados"/>
    <s v="Número"/>
    <n v="4277"/>
    <s v="2.3.2.02.01.002"/>
    <n v="202500000033812"/>
    <s v="Dotación de vestido y calzado de labor a los docentes y administrativos vigencia 2026 de la Secretaria de Educacion del departamento de Putumayo."/>
    <n v="248"/>
    <s v="S.G.P. EDUCACIÓN - PRESTACION DE SERVICIOS - C.S.F."/>
    <n v="315957605.75999999"/>
    <s v="EDUCACIÓN"/>
    <x v="27"/>
  </r>
  <r>
    <n v="1"/>
    <x v="0"/>
    <x v="0"/>
    <n v="22"/>
    <x v="1"/>
    <x v="1"/>
    <x v="2"/>
    <x v="2"/>
    <x v="2"/>
    <n v="2201049"/>
    <s v="Servicio de educación informal"/>
    <x v="11"/>
    <x v="11"/>
    <x v="11"/>
    <s v="220104900*Personas beneficiadas con procesos de formación informal"/>
    <s v="Número"/>
    <n v="4250"/>
    <s v="2.3.2.02.02.009"/>
    <n v="202500000034352"/>
    <s v="Apoyo logístico para la Implementación de un foro educativo departamental, vigencia 2026,  en el departamento del Putumayo"/>
    <n v="864"/>
    <s v="ICLD"/>
    <n v="69988667.480000004"/>
    <s v="EDUCACIÓN"/>
    <x v="28"/>
  </r>
  <r>
    <n v="1"/>
    <x v="0"/>
    <x v="0"/>
    <n v="22"/>
    <x v="1"/>
    <x v="1"/>
    <x v="2"/>
    <x v="2"/>
    <x v="2"/>
    <n v="2201049"/>
    <s v="Servicio de educación informal"/>
    <x v="11"/>
    <x v="11"/>
    <x v="11"/>
    <s v="220104900*Personas beneficiadas con procesos de formación informal"/>
    <s v="Número"/>
    <n v="4250"/>
    <s v="2.3.2.02.02.009"/>
    <n v="202500000035140"/>
    <s v="Apoyo logistico para fortalecer la capacidad de liderazgo de los directivos docentes de los establecimientos educativos oficiales del  departamento del Putumayo"/>
    <n v="242"/>
    <s v="ICLD"/>
    <n v="30000000"/>
    <s v="EDUCACIÓN"/>
    <x v="29"/>
  </r>
  <r>
    <n v="1"/>
    <x v="0"/>
    <x v="0"/>
    <n v="22"/>
    <x v="1"/>
    <x v="1"/>
    <x v="2"/>
    <x v="2"/>
    <x v="2"/>
    <n v="2201049"/>
    <s v="Servicio de educación informal"/>
    <x v="11"/>
    <x v="11"/>
    <x v="11"/>
    <s v="220104900*Personas beneficiadas con procesos de formación informal"/>
    <s v="Número"/>
    <n v="4250"/>
    <s v="2.3.2.02.02.009"/>
    <n v="202500000034714"/>
    <s v="Fortalecimiento del Plan Territorial de Cualificación docente vigencia 2026,  en establecimientos educativos oficiales del departamento del Putumayo"/>
    <n v="989"/>
    <s v="RENDIMIENTOS SGP EDUCACION"/>
    <n v="439525895.38999999"/>
    <s v="EDUCACIÓN"/>
    <x v="30"/>
  </r>
  <r>
    <n v="1"/>
    <x v="0"/>
    <x v="0"/>
    <n v="22"/>
    <x v="1"/>
    <x v="1"/>
    <x v="2"/>
    <x v="2"/>
    <x v="2"/>
    <n v="2201049"/>
    <s v="Servicio de educación informal"/>
    <x v="11"/>
    <x v="11"/>
    <x v="11"/>
    <s v="220104900*Personas beneficiadas con procesos de formación informal"/>
    <s v="Número"/>
    <n v="4250"/>
    <s v="2.3.2.02.02.009"/>
    <n v="202500000034714"/>
    <s v="Fortalecimiento del Plan Territorial de Cualificación docente vigencia 2026,  en establecimientos educativos oficiales del departamento del Putumayo"/>
    <n v="989"/>
    <s v="PARTICIPACIÓN POR EL CONSUMO DE LICORES DESTILADOS INTRODUCIDOS DE PRODUCCIÓN EXTRANJERA"/>
    <n v="30000000"/>
    <s v="EDUCACIÓN"/>
    <x v="31"/>
  </r>
  <r>
    <n v="1"/>
    <x v="0"/>
    <x v="0"/>
    <n v="22"/>
    <x v="1"/>
    <x v="1"/>
    <x v="2"/>
    <x v="2"/>
    <x v="2"/>
    <n v="2201049"/>
    <s v="Servicio de educación informal"/>
    <x v="11"/>
    <x v="11"/>
    <x v="11"/>
    <s v="220104900*Personas beneficiadas con procesos de formación informal"/>
    <s v="Número"/>
    <n v="4250"/>
    <s v="2.3.2.02.02.009"/>
    <n v="202500000034714"/>
    <s v="Fortalecimiento del Plan Territorial de Cualificación docente vigencia 2026,  en establecimientos educativos oficiales del departamento del Putumayo"/>
    <n v="989"/>
    <s v="PARTICIPACIÓN POR EL CONSUMO DE LICORES DESTILADOS PRODUCIDOS"/>
    <n v="9736087.1099999994"/>
    <s v="EDUCACIÓN"/>
    <x v="32"/>
  </r>
  <r>
    <n v="1"/>
    <x v="0"/>
    <x v="0"/>
    <n v="22"/>
    <x v="1"/>
    <x v="1"/>
    <x v="2"/>
    <x v="2"/>
    <x v="2"/>
    <n v="2201049"/>
    <s v="Servicio de educación informal"/>
    <x v="11"/>
    <x v="11"/>
    <x v="11"/>
    <s v="220104900*Personas beneficiadas con procesos de formación informal"/>
    <s v="Número"/>
    <n v="4250"/>
    <s v="2.3.2.02.02.009"/>
    <n v="202500000034782"/>
    <s v="Fortalecimiento a la mesa permanente de educación de los pueblos indigenas, vigencia 2026, del departamento del Putumayo "/>
    <n v="50"/>
    <s v="ICLD"/>
    <n v="80000000"/>
    <s v="EDUCACIÓN"/>
    <x v="33"/>
  </r>
  <r>
    <n v="1"/>
    <x v="0"/>
    <x v="0"/>
    <n v="22"/>
    <x v="1"/>
    <x v="1"/>
    <x v="2"/>
    <x v="2"/>
    <x v="2"/>
    <n v="2201052"/>
    <s v="Infraestructura educativa mejorada"/>
    <x v="12"/>
    <x v="12"/>
    <x v="12"/>
    <s v="220105200*Sedes educativas mejoradas"/>
    <s v="Número"/>
    <n v="105"/>
    <s v="2.3.2.01.01.001.02.07"/>
    <n v="2025006860037"/>
    <s v="Construcción de un aula múltiple, en la Institución Educativa Rural El Sábalo, sede principal, municipio de San Miguel, departamento del Putumayo"/>
    <n v="1"/>
    <s v="ESTAMPILLA PRO DESARROLLO DEPARTAMENTAL"/>
    <n v="300507964.92456001"/>
    <s v="EDUCACIÓN"/>
    <x v="34"/>
  </r>
  <r>
    <n v="1"/>
    <x v="0"/>
    <x v="0"/>
    <n v="22"/>
    <x v="1"/>
    <x v="1"/>
    <x v="2"/>
    <x v="2"/>
    <x v="2"/>
    <n v="2201052"/>
    <s v="Infraestructura educativa mejorada"/>
    <x v="12"/>
    <x v="12"/>
    <x v="12"/>
    <s v="220105200*Sedes educativas mejoradas"/>
    <s v="Número"/>
    <n v="105"/>
    <s v="2.3.2.01.01.001.02.07"/>
    <n v="2025006860037"/>
    <s v="Construcción de un aula múltiple, en la Institución Educativa Rural El Sábalo, sede principal, municipio de San Miguel, departamento del Putumayo"/>
    <n v="1"/>
    <s v="RENDIMIENTOS ESTAMPILLA PRO DLLO. DEPARTAMENTAL"/>
    <n v="2329009.48"/>
    <s v="EDUCACIÓN"/>
    <x v="35"/>
  </r>
  <r>
    <n v="1"/>
    <x v="0"/>
    <x v="0"/>
    <n v="22"/>
    <x v="1"/>
    <x v="1"/>
    <x v="2"/>
    <x v="2"/>
    <x v="2"/>
    <n v="2201073"/>
    <s v="Servicio de evaluación de la calidad de la educación inicial, preescolar, básica y media"/>
    <x v="13"/>
    <x v="13"/>
    <x v="13"/>
    <s v="220107300*Estudiantes evaluados con pruebas de calidad educativa"/>
    <s v="Número"/>
    <n v="7500"/>
    <s v="2.3.2.02.02.009"/>
    <n v="202500000034827"/>
    <s v="Implementación de  estrategias de manejo de pruebas externas  para mejorar los  resultados de las pruebas saber 11, vigencia 2026, en establecimientos  educativos del departamento del Putumayo"/>
    <n v="3393"/>
    <s v="ICLD"/>
    <n v="549944100"/>
    <s v="EDUCACIÓN"/>
    <x v="36"/>
  </r>
  <r>
    <n v="1"/>
    <x v="0"/>
    <x v="0"/>
    <n v="22"/>
    <x v="1"/>
    <x v="1"/>
    <x v="2"/>
    <x v="2"/>
    <x v="2"/>
    <n v="2201068"/>
    <s v="Servicio de gestión de riesgos y desastres en establecimientos educativos"/>
    <x v="14"/>
    <x v="14"/>
    <x v="14"/>
    <s v="220106800*Establecimientos educativos con acciones de gestión del riesgo implementadas"/>
    <s v="Número"/>
    <n v="146"/>
    <s v="2.3.2.02.02.009"/>
    <n v="202500000034189"/>
    <s v="Implementación de los planes escolares para  la gestion del riesgo, vigencia 2026,  en los establecimientos  educativos oficiales del departamento del  Putumayo"/>
    <n v="30"/>
    <s v="PARTICIPACIÓN POR EL CONSUMO DE LICORES DESTILADOS PRODUCIDOS"/>
    <n v="74439656"/>
    <s v="EDUCACIÓN"/>
    <x v="37"/>
  </r>
  <r>
    <n v="1"/>
    <x v="0"/>
    <x v="0"/>
    <n v="22"/>
    <x v="1"/>
    <x v="1"/>
    <x v="2"/>
    <x v="2"/>
    <x v="2"/>
    <n v="2201071"/>
    <s v="Servicio educativo"/>
    <x v="15"/>
    <x v="15"/>
    <x v="15"/>
    <s v="220107100*Establecimientos educativos en operación"/>
    <s v="Número"/>
    <n v="146"/>
    <s v="2.3.2.02.02.008"/>
    <n v="202500000033621"/>
    <s v="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
    <n v="105"/>
    <s v="S.G.P. EDUCACIÓN - PRESTACION DE SERVICIOS - C.S.F."/>
    <n v="3801094909"/>
    <s v="EDUCACIÓN"/>
    <x v="38"/>
  </r>
  <r>
    <n v="1"/>
    <x v="0"/>
    <x v="0"/>
    <n v="22"/>
    <x v="1"/>
    <x v="1"/>
    <x v="2"/>
    <x v="2"/>
    <x v="2"/>
    <n v="2201071"/>
    <s v="Servicio educativo"/>
    <x v="15"/>
    <x v="15"/>
    <x v="15"/>
    <s v="220107100*Establecimientos educativos en operación"/>
    <s v="Número"/>
    <n v="146"/>
    <s v="2.3.2.02.02.008"/>
    <n v="202500000033621"/>
    <s v="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
    <n v="105"/>
    <s v="S.G.P. EDUCACIÓN - PRESTACION DE SERVICIOS - C.S.F."/>
    <n v="1451538318.1499996"/>
    <s v="EDUCACIÓN"/>
    <x v="39"/>
  </r>
  <r>
    <n v="1"/>
    <x v="0"/>
    <x v="0"/>
    <n v="22"/>
    <x v="1"/>
    <x v="1"/>
    <x v="2"/>
    <x v="2"/>
    <x v="2"/>
    <n v="2201071"/>
    <s v="Servicio educativo"/>
    <x v="15"/>
    <x v="15"/>
    <x v="15"/>
    <s v="220107100*Establecimientos educativos en operación"/>
    <s v="Número"/>
    <n v="146"/>
    <s v="2.3.2.02.02.008"/>
    <n v="202500000033621"/>
    <s v="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
    <n v="105"/>
    <s v="ICLD"/>
    <n v="28000000"/>
    <s v="EDUCACIÓN"/>
    <x v="40"/>
  </r>
  <r>
    <n v="1"/>
    <x v="0"/>
    <x v="0"/>
    <n v="22"/>
    <x v="1"/>
    <x v="1"/>
    <x v="2"/>
    <x v="2"/>
    <x v="2"/>
    <n v="2201071"/>
    <s v="Servicio educativo"/>
    <x v="15"/>
    <x v="15"/>
    <x v="15"/>
    <s v="220107100*Establecimientos educativos en operación"/>
    <s v="Número"/>
    <n v="146"/>
    <s v="2.3.2.02.02.008"/>
    <n v="202500000033615"/>
    <s v="Prestación de servicio de vigilancia a los establecimientos educativos oficiales vigencia 2026 del departamento del Putumayo"/>
    <n v="64"/>
    <s v="S.G.P. EDUCACIÓN - PRESTACION DE SERVICIOS - C.S.F."/>
    <n v="3199808350.6199999"/>
    <s v="EDUCACIÓN"/>
    <x v="41"/>
  </r>
  <r>
    <n v="1"/>
    <x v="0"/>
    <x v="0"/>
    <n v="22"/>
    <x v="1"/>
    <x v="1"/>
    <x v="2"/>
    <x v="2"/>
    <x v="2"/>
    <n v="2201056"/>
    <s v="Servicio de acompañamiento para el desarrollo de modelos educativos interculturales"/>
    <x v="16"/>
    <x v="16"/>
    <x v="16"/>
    <s v="220105601*Modelos educativos para grupos étnicos acompañados"/>
    <s v="Número"/>
    <n v="9"/>
    <s v="2.3.2.02.02.009"/>
    <n v="202500000034649"/>
    <s v="Implementación modelos propios de educación étnica del pueblo zio bain, vigencia 2026, en los establecimientos educativos oficiales del departamento del Putumayo. "/>
    <n v="1"/>
    <s v="S.G.P. EDUCACIÓN - PRESTACION DE SERVICIOS - C.S.F."/>
    <n v="442108005"/>
    <s v="EDUCACIÓN"/>
    <x v="42"/>
  </r>
  <r>
    <n v="1"/>
    <x v="0"/>
    <x v="0"/>
    <n v="22"/>
    <x v="1"/>
    <x v="1"/>
    <x v="2"/>
    <x v="2"/>
    <x v="2"/>
    <n v="2201056"/>
    <s v="Servicio de acompañamiento para el desarrollo de modelos educativos interculturales"/>
    <x v="16"/>
    <x v="16"/>
    <x v="16"/>
    <s v="220105601*Modelos educativos para grupos étnicos acompañados"/>
    <s v="Número"/>
    <n v="9"/>
    <s v="2.3.2.02.02.009"/>
    <n v="202500000034484"/>
    <s v=" Implementación de modelos propios de educación étnica del pueblo kamentsa vigencia 2026 en  los establecimientos educativos oficiales del departamento de  Putumayo"/>
    <n v="1"/>
    <s v="S.G.P. EDUCACIÓN - PRESTACION DE SERVICIOS - C.S.F."/>
    <n v="966338868"/>
    <s v="EDUCACIÓN"/>
    <x v="43"/>
  </r>
  <r>
    <n v="1"/>
    <x v="0"/>
    <x v="0"/>
    <n v="22"/>
    <x v="1"/>
    <x v="1"/>
    <x v="2"/>
    <x v="2"/>
    <x v="2"/>
    <n v="2201056"/>
    <s v="Servicio de acompañamiento para el desarrollo de modelos educativos interculturales"/>
    <x v="16"/>
    <x v="16"/>
    <x v="16"/>
    <s v="220105601*Modelos educativos para grupos étnicos acompañados"/>
    <s v="Número"/>
    <n v="9"/>
    <s v="2.3.2.02.02.009"/>
    <n v="202500000034171"/>
    <s v=" Implementación de modelos propios de educación étnica del pueblo kofan, vigencia 2026 en los establecimientos educativos oficiales del departamento de   Putumayo"/>
    <n v="1"/>
    <s v="S.G.P. EDUCACIÓN - PRESTACION DE SERVICIOS - C.S.F."/>
    <n v="1897064604"/>
    <s v="EDUCACIÓN"/>
    <x v="44"/>
  </r>
  <r>
    <n v="1"/>
    <x v="0"/>
    <x v="0"/>
    <n v="22"/>
    <x v="1"/>
    <x v="1"/>
    <x v="2"/>
    <x v="2"/>
    <x v="2"/>
    <n v="2201056"/>
    <s v="Servicio de acompañamiento para el desarrollo de modelos educativos interculturales"/>
    <x v="16"/>
    <x v="16"/>
    <x v="16"/>
    <s v="220105601*Modelos educativos para grupos étnicos acompañados"/>
    <s v="Número"/>
    <n v="9"/>
    <s v="2.3.2.02.02.009"/>
    <n v="202500000034377"/>
    <s v=" Implementación de modelos propios de educación étnica del pueblo murui, vigencia 2026 en los establecimientos educativos oficiales del departamento de  Putumayo"/>
    <n v="1"/>
    <s v="S.G.P. EDUCACIÓN - PRESTACION DE SERVICIOS - C.S.F."/>
    <n v="1156364242"/>
    <s v="EDUCACIÓN"/>
    <x v="45"/>
  </r>
  <r>
    <n v="1"/>
    <x v="0"/>
    <x v="0"/>
    <n v="22"/>
    <x v="1"/>
    <x v="1"/>
    <x v="2"/>
    <x v="2"/>
    <x v="2"/>
    <n v="2201056"/>
    <s v="Servicio de acompañamiento para el desarrollo de modelos educativos interculturales"/>
    <x v="16"/>
    <x v="16"/>
    <x v="16"/>
    <s v="220105601*Modelos educativos para grupos étnicos acompañados"/>
    <s v="Número"/>
    <n v="9"/>
    <s v="2.3.2.02.02.009"/>
    <n v="202500000034485"/>
    <s v=" Implementación de modelos propios de educación étnica del pueblo embera chami, vigencia 2026 en los establecimientos educativos oficiales del departamento de  Putumayo"/>
    <n v="1"/>
    <s v="S.G.P. EDUCACIÓN - PRESTACION DE SERVICIOS - C.S.F."/>
    <n v="896175662"/>
    <s v="EDUCACIÓN"/>
    <x v="46"/>
  </r>
  <r>
    <n v="1"/>
    <x v="0"/>
    <x v="0"/>
    <n v="22"/>
    <x v="1"/>
    <x v="1"/>
    <x v="2"/>
    <x v="2"/>
    <x v="2"/>
    <n v="2201056"/>
    <s v="Servicio de acompañamiento para el desarrollo de modelos educativos interculturales"/>
    <x v="16"/>
    <x v="16"/>
    <x v="16"/>
    <s v="220105601*Modelos educativos para grupos étnicos acompañados"/>
    <s v="Número"/>
    <n v="9"/>
    <s v="2.3.2.02.02.009"/>
    <n v="202500000034716"/>
    <s v=" Implementación de modelos propios de educación étnica del pueblo awa, vigencia 2026 en los establecimientoseducativos oficiales del departamento de  Putumayo"/>
    <n v="1"/>
    <s v="S.G.P. EDUCACIÓN - PRESTACION DE SERVICIOS - C.S.F."/>
    <n v="1458074229"/>
    <s v="EDUCACIÓN"/>
    <x v="47"/>
  </r>
  <r>
    <n v="1"/>
    <x v="0"/>
    <x v="0"/>
    <n v="22"/>
    <x v="1"/>
    <x v="1"/>
    <x v="2"/>
    <x v="2"/>
    <x v="2"/>
    <n v="2201056"/>
    <s v="Servicio de acompañamiento para el desarrollo de modelos educativos interculturales"/>
    <x v="16"/>
    <x v="16"/>
    <x v="16"/>
    <s v="220105601*Modelos educativos para grupos étnicos acompañados"/>
    <s v="Número"/>
    <n v="9"/>
    <s v="2.3.2.02.02.009"/>
    <n v="202500000034346"/>
    <s v="Implementación de modelos propios de educación étnica del pueblo nasa, vigencia 2026 en los  establecimientos  educativos oficiales del departamento de  Putumayo"/>
    <n v="1"/>
    <s v="S.G.P. EDUCACIÓN - PRESTACION DE SERVICIOS - C.S.F."/>
    <n v="1873942620"/>
    <s v="EDUCACIÓN"/>
    <x v="48"/>
  </r>
  <r>
    <n v="1"/>
    <x v="0"/>
    <x v="0"/>
    <n v="22"/>
    <x v="1"/>
    <x v="1"/>
    <x v="2"/>
    <x v="2"/>
    <x v="2"/>
    <n v="2201056"/>
    <s v="Servicio de acompañamiento para el desarrollo de modelos educativos interculturales"/>
    <x v="16"/>
    <x v="16"/>
    <x v="16"/>
    <s v="220105601*Modelos educativos para grupos étnicos acompañados"/>
    <s v="Número"/>
    <n v="9"/>
    <s v="2.3.2.02.02.009"/>
    <n v="202500000034651"/>
    <s v=" Implementación de modelos propios de educación étnica del pueblo inga, vigencia 2026, en los establecimientos educativos oficiales del departamento de  Putumayo"/>
    <n v="1"/>
    <s v="S.G.P. EDUCACIÓN - PRESTACION DE SERVICIOS - C.S.F."/>
    <n v="2940343841"/>
    <s v="EDUCACIÓN"/>
    <x v="49"/>
  </r>
  <r>
    <n v="1"/>
    <x v="0"/>
    <x v="0"/>
    <n v="22"/>
    <x v="1"/>
    <x v="1"/>
    <x v="2"/>
    <x v="2"/>
    <x v="2"/>
    <n v="2201056"/>
    <s v="Servicio de acompañamiento para el desarrollo de modelos educativos interculturales"/>
    <x v="16"/>
    <x v="16"/>
    <x v="16"/>
    <s v="220105601*Modelos educativos para grupos étnicos acompañados"/>
    <s v="Número"/>
    <n v="9"/>
    <s v="2.3.2.02.02.009"/>
    <n v="202500000034648"/>
    <s v=" Implementación de modelos propios de educación étnica del pueblo kichwa, vigencia 2026 en los  establecimientos educativos oficiales del departamento de  Putumayo"/>
    <n v="1"/>
    <s v="S.G.P. EDUCACIÓN - PRESTACION DE SERVICIOS - C.S.F."/>
    <n v="698177168"/>
    <s v="EDUCACIÓN"/>
    <x v="50"/>
  </r>
  <r>
    <n v="1"/>
    <x v="0"/>
    <x v="0"/>
    <n v="22"/>
    <x v="1"/>
    <x v="1"/>
    <x v="3"/>
    <x v="3"/>
    <x v="3"/>
    <n v="2202061"/>
    <s v="Servicio de apoyo financiero para la permanencia a la educación superior"/>
    <x v="17"/>
    <x v="17"/>
    <x v="17"/>
    <s v="220206100*Beneficiarios de estrategias o programas de  apoyo financiero para la permanencia en la educación superior"/>
    <s v="Número"/>
    <n v="360"/>
    <s v="2.3.2.02.02.009"/>
    <n v="202500000034515"/>
    <s v="Apoyo a estudiantes de las comunidades étnicas para el acceso a la  educación superior, vigencia 2026, en el departamento del Putumayo"/>
    <n v="38"/>
    <s v="PARTICIPACIÓN POR EL CONSUMO DE LICORES DESTILADOS INTRODUCIDOS DE PRODUCCIÓN EXTRANJERA"/>
    <n v="42926380"/>
    <s v="EDUCACIÓN"/>
    <x v="51"/>
  </r>
  <r>
    <n v="1"/>
    <x v="0"/>
    <x v="0"/>
    <n v="22"/>
    <x v="1"/>
    <x v="1"/>
    <x v="3"/>
    <x v="3"/>
    <x v="3"/>
    <n v="2202061"/>
    <s v="Servicio de apoyo financiero para la permanencia a la educación superior"/>
    <x v="17"/>
    <x v="17"/>
    <x v="17"/>
    <s v="220206100*Beneficiarios de estrategias o programas de  apoyo financiero para la permanencia en la educación superior"/>
    <s v="Número"/>
    <n v="360"/>
    <s v="2.3.2.02.02.009"/>
    <n v="202500000035138"/>
    <s v="Servicio de apoyo para la permanencia y continuidad de estudiantes en  el sistema de educación superior, vigencia 2026, en el departamento del  Putumayo"/>
    <n v="30"/>
    <s v="PARTICIPACIÓN POR EL CONSUMO DE LICORES DESTILADOS INTRODUCIDOS DE PRODUCCIÓN EXTRANJERA"/>
    <n v="77000000"/>
    <s v="EDUCACIÓN"/>
    <x v="52"/>
  </r>
  <r>
    <n v="1"/>
    <x v="0"/>
    <x v="0"/>
    <n v="41"/>
    <x v="0"/>
    <x v="0"/>
    <x v="4"/>
    <x v="4"/>
    <x v="4"/>
    <n v="4101025"/>
    <s v="Servicio de ayuda y atención humanitaria"/>
    <x v="18"/>
    <x v="18"/>
    <x v="18"/>
    <s v="410102500*Personas con asistencia humanitaria"/>
    <s v="Número"/>
    <n v="2400"/>
    <s v="2.3.2.02.02.009.01.01"/>
    <n v="202500000033830"/>
    <s v="Apoyo  con ayuda y atención humanitaria inmediata a población víctima en el marco de la ley 1448 de 2011, departamento de   Putumayo"/>
    <n v="800"/>
    <s v="ICLD"/>
    <n v="109836360"/>
    <s v="GOBIERNO"/>
    <x v="53"/>
  </r>
  <r>
    <n v="1"/>
    <x v="0"/>
    <x v="0"/>
    <n v="41"/>
    <x v="0"/>
    <x v="0"/>
    <x v="4"/>
    <x v="4"/>
    <x v="4"/>
    <n v="4101038"/>
    <s v="Servicio de asistencia técnica para la participación de las víctimas"/>
    <x v="19"/>
    <x v="19"/>
    <x v="19"/>
    <s v="410103800*Eventos de participación realizados"/>
    <s v="Número"/>
    <n v="150"/>
    <s v="2.3.2.02.02.009.01.01"/>
    <n v="202500000033820"/>
    <s v="Apoyo para garantizar la participación efectiva de las victimas en espacios y escenarios de incidencia de seguimiento e implementación de la política publica de victimas en el departamento del Putumayo"/>
    <n v="50"/>
    <s v="ICLD"/>
    <n v="28836360"/>
    <s v="GOBIERNO"/>
    <x v="54"/>
  </r>
  <r>
    <n v="1"/>
    <x v="0"/>
    <x v="0"/>
    <n v="41"/>
    <x v="0"/>
    <x v="0"/>
    <x v="4"/>
    <x v="4"/>
    <x v="4"/>
    <n v="4101038"/>
    <s v="Servicio de asistencia técnica para la participación de las víctimas"/>
    <x v="19"/>
    <x v="19"/>
    <x v="19"/>
    <s v="410103800*Eventos de participación realizados"/>
    <s v="Número"/>
    <n v="1"/>
    <s v="2.3.2.02.02.009.01.01"/>
    <n v="202500000034412"/>
    <s v=" Apoyo al funcionamiento de la Mesa Departamental de Participación Efectiva para las Víctimas en el Departamento del   Putumayo"/>
    <n v="1"/>
    <s v="ICLD"/>
    <n v="171163640"/>
    <s v="GOBIERNO"/>
    <x v="55"/>
  </r>
  <r>
    <n v="1"/>
    <x v="0"/>
    <x v="0"/>
    <n v="19"/>
    <x v="2"/>
    <x v="2"/>
    <x v="5"/>
    <x v="5"/>
    <x v="5"/>
    <n v="1905043"/>
    <s v="Servicio de gestión del riesgo para abordar situaciones situaciones endemo-epidémicas"/>
    <x v="20"/>
    <x v="20"/>
    <x v="20"/>
    <s v="190504300*Campañas de gestión del riesgo para abordar situaciones situaciones endemo-epidémicas implementadas"/>
    <s v="Numero"/>
    <n v="79"/>
    <s v="2.3.2.02.02.009.01.01"/>
    <n v="202500000035158"/>
    <s v="Fortalecimiento de las acciones de promocion prevencion y control de las enfermedades transmitidas por vectores y zoonosis en el departamento del putumayo"/>
    <n v="26"/>
    <s v="OTRAS TRANSFERENCIAS DEL NIVEL NACIONAL PARA INVERSION EN SALUD - PROGRAMAS NACIONALES        "/>
    <n v="1403697000"/>
    <s v="SALUD"/>
    <x v="56"/>
  </r>
  <r>
    <n v="1"/>
    <x v="0"/>
    <x v="0"/>
    <n v="19"/>
    <x v="2"/>
    <x v="2"/>
    <x v="6"/>
    <x v="6"/>
    <x v="6"/>
    <n v="1903011"/>
    <s v="Servicio de inspección, vigilancia y control"/>
    <x v="21"/>
    <x v="21"/>
    <x v="21"/>
    <s v="190301100*visitas realizadas"/>
    <s v="Número"/>
    <n v="960"/>
    <s v="2.3.2.02.02.009.01.01"/>
    <n v="202500000011433"/>
    <s v="Fortalecimiento del programa Inspeccion, Vigilancia y Control del area de Gestion de Salud Publica y del Fondo Rotatorio de Estupefacientes Seccional Putumayo, Departamento del Putumayo"/>
    <n v="320"/>
    <s v="Autorización de manejo de medicamentos de control especial del Estado"/>
    <n v="56880610"/>
    <s v="SALUD"/>
    <x v="57"/>
  </r>
  <r>
    <n v="1"/>
    <x v="0"/>
    <x v="0"/>
    <n v="19"/>
    <x v="2"/>
    <x v="2"/>
    <x v="6"/>
    <x v="6"/>
    <x v="6"/>
    <n v="1903011"/>
    <s v="Servicio de inspección, vigilancia y control"/>
    <x v="21"/>
    <x v="21"/>
    <x v="21"/>
    <s v="190301100*visitas realizadas"/>
    <s v="Número"/>
    <n v="960"/>
    <s v="2.3.2.02.02.009.03"/>
    <n v="202500000011433"/>
    <s v="Fortalecimiento del programa Inspeccion, Vigilancia y Control del area de Gestion de Salud Publica y del Fondo Rotatorio de Estupefacientes Seccional Putumayo, Departamento del Putumayo"/>
    <n v="320"/>
    <s v="Autorización de manejo de medicamentos de control especial del Estado"/>
    <n v="2306955.0299999998"/>
    <s v="SALUD"/>
    <x v="58"/>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Componente ad valorem del impuesto al consumo de cigarrillos y tabaco elaborado - Extranjeros"/>
    <n v="1568585016.01"/>
    <s v="SALUD"/>
    <x v="59"/>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Componente específico del impuesto al consumo de cigarrillos y tabaco - Extranjeros"/>
    <n v="3053325826.9699998"/>
    <s v="SALUD"/>
    <x v="60"/>
  </r>
  <r>
    <n v="1"/>
    <x v="0"/>
    <x v="0"/>
    <n v="19"/>
    <x v="2"/>
    <x v="2"/>
    <x v="7"/>
    <x v="7"/>
    <x v="7"/>
    <n v="1906023"/>
    <s v="Servicio de tecnologías en salud financiadas con la unidad de pago por capitación - UPC"/>
    <x v="23"/>
    <x v="23"/>
    <x v="23"/>
    <s v="190602300*Pacientes atendidos con tecnologías en salud financiados con cargo a los recursos de la UPC del Régimen Subsidiado"/>
    <s v="Número"/>
    <n v="16"/>
    <s v="2.3.2.02.02.009.01.03"/>
    <n v="202500000018400"/>
    <s v="Fortalecimiento en la prestacion de servicios de salud a la poblacion afiliada al regimen subsidiado en servicios y tecnologias sin cobertura en el pos en el departamento del putumayo"/>
    <n v="7"/>
    <s v="DERECHOS DE MONOPOLIO POR LA INTRODUCCIÓN DE LICORES DESTILADOS DE PRODUCCIÓN EXTRANJERA"/>
    <n v="5325367.8"/>
    <s v="SALUD"/>
    <x v="61"/>
  </r>
  <r>
    <n v="1"/>
    <x v="0"/>
    <x v="0"/>
    <n v="19"/>
    <x v="2"/>
    <x v="2"/>
    <x v="7"/>
    <x v="7"/>
    <x v="7"/>
    <n v="1906004"/>
    <s v="Servicio de atención en salud a la población"/>
    <x v="24"/>
    <x v="24"/>
    <x v="24"/>
    <s v="190600400*Personas atendidas con servicio de salud"/>
    <s v="Número"/>
    <n v="336"/>
    <s v="2.3.2.02.02.009.01.05"/>
    <n v="202500000035037"/>
    <s v="Fortalecimiento para la prestacion de servicios de salud para la poblacion no asegurada al sistema general de seguridad social en salud en el departamento del putumayo"/>
    <n v="168"/>
    <s v="DERECHOS DE MONOPOLIO POR LA INTRODUCCIÓN DE LICORES DESTILADOS DE PRODUCCIÓN EXTRANJERA"/>
    <n v="65679536.200000003"/>
    <s v="SALUD"/>
    <x v="62"/>
  </r>
  <r>
    <n v="1"/>
    <x v="0"/>
    <x v="0"/>
    <n v="19"/>
    <x v="2"/>
    <x v="2"/>
    <x v="7"/>
    <x v="7"/>
    <x v="7"/>
    <n v="1906023"/>
    <s v="Servicio de tecnologías en salud financiadas con la unidad de pago por capitación - UPC"/>
    <x v="23"/>
    <x v="23"/>
    <x v="23"/>
    <s v="190602300*Pacientes atendidos con tecnologías en salud financiados con cargo a los recursos de la UPC del Régimen Subsidiado"/>
    <s v="Número"/>
    <n v="16"/>
    <s v="2.3.2.02.02.009.01.03"/>
    <n v="202500000018400"/>
    <s v="Fortalecimiento en la prestacion de servicios de salud a la poblacion afiliada al regimen subsidiado en servicios y tecnologias sin cobertura en el pos en el departamento del putumayo"/>
    <n v="7"/>
    <s v="DERECHOS DE MONOPOLIO POR LA INTRODUCCIÓN DE LICORES DESTILADOS DE PRODUCCIÓN NACIONAL"/>
    <n v="2909111.4"/>
    <s v="SALUD"/>
    <x v="63"/>
  </r>
  <r>
    <n v="1"/>
    <x v="0"/>
    <x v="0"/>
    <n v="19"/>
    <x v="2"/>
    <x v="2"/>
    <x v="7"/>
    <x v="7"/>
    <x v="7"/>
    <n v="1906004"/>
    <s v="Servicio de atención en salud a la población"/>
    <x v="24"/>
    <x v="24"/>
    <x v="24"/>
    <s v="190600400*Personas atendidas con servicio de salud"/>
    <s v="Número"/>
    <n v="336"/>
    <s v="2.3.2.02.02.009.01.05"/>
    <n v="202500000035037"/>
    <s v="Fortalecimiento para la prestacion de servicios de salud para la poblacion no asegurada al sistema general de seguridad social en salud en el departamento del putumayo"/>
    <n v="168"/>
    <s v="DERECHOS DE MONOPOLIO POR LA INTRODUCCIÓN DE LICORES DESTILADOS DE PRODUCCIÓN NACIONAL"/>
    <n v="35879040.600000001"/>
    <s v="SALUD"/>
    <x v="64"/>
  </r>
  <r>
    <n v="1"/>
    <x v="0"/>
    <x v="0"/>
    <n v="19"/>
    <x v="2"/>
    <x v="2"/>
    <x v="7"/>
    <x v="7"/>
    <x v="7"/>
    <n v="1906023"/>
    <s v="Servicio de tecnologías en salud financiadas con la unidad de pago por capitación - UPC"/>
    <x v="23"/>
    <x v="23"/>
    <x v="23"/>
    <s v="190602300*Pacientes atendidos con tecnologías en salud financiados con cargo a los recursos de la UPC del Régimen Subsidiado"/>
    <s v="Número"/>
    <n v="16"/>
    <s v="2.3.2.02.02.009.01.03"/>
    <n v="202500000018400"/>
    <s v="Fortalecimiento en la prestacion de servicios de salud a la poblacion afiliada al regimen subsidiado en servicios y tecnologias sin cobertura en el pos en el departamento del putumayo"/>
    <n v="7"/>
    <s v="DERECHOS DE MONOPOLIO POR LA PRODUCCIÓN DE LICORES DESTILADOS"/>
    <n v="37472639.740000002"/>
    <s v="SALUD"/>
    <x v="65"/>
  </r>
  <r>
    <n v="1"/>
    <x v="0"/>
    <x v="0"/>
    <n v="19"/>
    <x v="2"/>
    <x v="2"/>
    <x v="7"/>
    <x v="7"/>
    <x v="7"/>
    <n v="1906004"/>
    <s v="Servicio de atención en salud a la población"/>
    <x v="24"/>
    <x v="24"/>
    <x v="24"/>
    <s v="190600400*Personas atendidas con servicio de salud"/>
    <s v="Número"/>
    <n v="336"/>
    <s v="2.3.2.02.02.009.01.05"/>
    <n v="202500000035037"/>
    <s v="Fortalecimiento para la prestacion de servicios de salud para la poblacion no asegurada al sistema general de seguridad social en salud en el departamento del putumayo"/>
    <n v="168"/>
    <s v="DERECHOS DE MONOPOLIO POR LA PRODUCCIÓN DE LICORES DESTILADOS"/>
    <n v="462162556.75"/>
    <s v="SALUD"/>
    <x v="66"/>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Derechos por la explotación juegos de suerte y azar de apuestas permanentes o chance"/>
    <n v="415688898.25"/>
    <s v="SALUD"/>
    <x v="67"/>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Derechos por la explotación juegos de suerte y azar de juegos novedosos"/>
    <n v="770040931.64999998"/>
    <s v="SALUD"/>
    <x v="68"/>
  </r>
  <r>
    <n v="1"/>
    <x v="0"/>
    <x v="0"/>
    <n v="19"/>
    <x v="2"/>
    <x v="2"/>
    <x v="5"/>
    <x v="5"/>
    <x v="5"/>
    <n v="1905043"/>
    <s v="Servicio de gestión del riesgo para abordar situaciones situaciones endemo-epidémicas"/>
    <x v="20"/>
    <x v="20"/>
    <x v="20"/>
    <s v="190504300*Campañas de gestión del riesgo para abordar situaciones situaciones endemo-epidémicas implementadas"/>
    <s v="Numero"/>
    <n v="79"/>
    <s v="2.3.2.02.02.009.01.01"/>
    <n v="202500000035158"/>
    <s v="Fortalecimiento de las acciones de promocion prevencion y control de las enfermedades transmitidas por vectores y zoonosis en el departamento del putumayo"/>
    <n v="26"/>
    <s v="ICLD"/>
    <n v="1821346768"/>
    <s v="SALUD"/>
    <x v="69"/>
  </r>
  <r>
    <n v="1"/>
    <x v="0"/>
    <x v="0"/>
    <n v="19"/>
    <x v="2"/>
    <x v="2"/>
    <x v="5"/>
    <x v="5"/>
    <x v="5"/>
    <n v="1905050"/>
    <s v="Servicio de asistencia técnica"/>
    <x v="25"/>
    <x v="25"/>
    <x v="25"/>
    <s v="190505000*Asistencias técnicas realizadas"/>
    <s v="Número"/>
    <n v="1809"/>
    <s v="2.3.2.02.02.009.01.01"/>
    <n v="202500000034813"/>
    <s v="Fortalecimiento de acciones a beneficio de la poblacion adulto mayor del departamento de Putumayo"/>
    <n v="234"/>
    <s v="ICLD"/>
    <n v="40000000"/>
    <s v="SALUD"/>
    <x v="70"/>
  </r>
  <r>
    <n v="1"/>
    <x v="0"/>
    <x v="0"/>
    <n v="19"/>
    <x v="2"/>
    <x v="2"/>
    <x v="5"/>
    <x v="5"/>
    <x v="5"/>
    <n v="1905040"/>
    <s v="Servicio de certificación de discapacidad para las personas con discapacidad"/>
    <x v="26"/>
    <x v="26"/>
    <x v="26"/>
    <s v="190504000*Personas con servicio de certificación de discapacidad"/>
    <s v="Número"/>
    <n v="4950"/>
    <s v="2.3.2.02.02.009.01.01"/>
    <n v="202500000034981"/>
    <s v="Fortalecimiento de acciones a beneficio de la poblacion con discapacidad del departamento de Putumayo"/>
    <n v="1650"/>
    <s v="ICLD"/>
    <n v="21500000"/>
    <s v="SALUD"/>
    <x v="71"/>
  </r>
  <r>
    <n v="1"/>
    <x v="0"/>
    <x v="0"/>
    <n v="19"/>
    <x v="2"/>
    <x v="2"/>
    <x v="5"/>
    <x v="5"/>
    <x v="5"/>
    <n v="1905050"/>
    <s v="Servicio de asistencia técnica"/>
    <x v="25"/>
    <x v="25"/>
    <x v="25"/>
    <s v="190505000*Asistencias técnicas realizadas"/>
    <s v="Número"/>
    <n v="1809"/>
    <s v="2.3.2.02.02.009.01.01"/>
    <n v="202500000034981"/>
    <s v="Fortalecimiento de acciones a beneficio de la poblacion con discapacidad del departamento de Putumayo"/>
    <n v="234"/>
    <s v="ICLD"/>
    <n v="21500000"/>
    <s v="SALUD"/>
    <x v="71"/>
  </r>
  <r>
    <n v="1"/>
    <x v="0"/>
    <x v="0"/>
    <n v="19"/>
    <x v="2"/>
    <x v="2"/>
    <x v="5"/>
    <x v="5"/>
    <x v="5"/>
    <n v="1905050"/>
    <s v="Servicio de asistencia técnica"/>
    <x v="25"/>
    <x v="25"/>
    <x v="25"/>
    <s v="190505000*Asistencias técnicas realizadas"/>
    <s v="Número"/>
    <n v="1809"/>
    <s v="2.3.2.02.02.009.01.01"/>
    <n v="202400000005430"/>
    <s v="Fortalecimiento de acciones enfocadas a reducir la inequidad y discriminacion de genero del departamento de Putumayo"/>
    <n v="234"/>
    <s v="ICLD"/>
    <n v="40000000"/>
    <s v="SALUD"/>
    <x v="72"/>
  </r>
  <r>
    <n v="1"/>
    <x v="0"/>
    <x v="0"/>
    <n v="19"/>
    <x v="2"/>
    <x v="2"/>
    <x v="5"/>
    <x v="5"/>
    <x v="5"/>
    <n v="1905049"/>
    <s v="Servicio de promoción de la participación social en salud"/>
    <x v="27"/>
    <x v="27"/>
    <x v="27"/>
    <s v="190504900*Estrategias de promoción de la participación social en salud implementadas"/>
    <s v="Número"/>
    <n v="2"/>
    <s v="2.3.2.02.02.009.01.01"/>
    <n v="202500000034845"/>
    <s v="Fortalecimiento de la salud propia de la poblacion indigena del departamento de putumayo"/>
    <n v="1"/>
    <s v="ICLD"/>
    <n v="23123757.899999999"/>
    <s v="SALUD"/>
    <x v="73"/>
  </r>
  <r>
    <n v="1"/>
    <x v="0"/>
    <x v="0"/>
    <n v="19"/>
    <x v="2"/>
    <x v="2"/>
    <x v="5"/>
    <x v="5"/>
    <x v="5"/>
    <n v="1905050"/>
    <s v="Servicio de asistencia técnica"/>
    <x v="25"/>
    <x v="25"/>
    <x v="25"/>
    <s v="190505000*Asistencias técnicas realizadas"/>
    <s v="Número"/>
    <n v="1809"/>
    <s v="2.3.2.02.02.009.01.01"/>
    <n v="202500000034845"/>
    <s v="Fortalecimiento de la salud propia de la poblacion indigena del departamento de putumayo"/>
    <n v="234"/>
    <s v="ICLD"/>
    <n v="20000000"/>
    <s v="SALUD"/>
    <x v="74"/>
  </r>
  <r>
    <n v="1"/>
    <x v="0"/>
    <x v="0"/>
    <n v="19"/>
    <x v="2"/>
    <x v="2"/>
    <x v="5"/>
    <x v="5"/>
    <x v="5"/>
    <n v="1905049"/>
    <s v="Servicio de promoción de la participación social en salud"/>
    <x v="27"/>
    <x v="27"/>
    <x v="27"/>
    <s v="190504900*Estrategias de promoción de la participación social en salud implementadas"/>
    <s v="Número"/>
    <n v="2"/>
    <s v="2.3.2.02.02.009.01.01"/>
    <n v="202500000034816"/>
    <s v="Fortalecimiento de la salud propia de las comunidades Negras, Afrocolombianas, Raizales y Palenqueras del Departamento del Putumayo"/>
    <n v="1"/>
    <s v="ICLD"/>
    <n v="20000000"/>
    <s v="SALUD"/>
    <x v="75"/>
  </r>
  <r>
    <n v="1"/>
    <x v="0"/>
    <x v="0"/>
    <n v="19"/>
    <x v="2"/>
    <x v="2"/>
    <x v="5"/>
    <x v="5"/>
    <x v="5"/>
    <n v="1905050"/>
    <s v="Servicio de asistencia técnica"/>
    <x v="25"/>
    <x v="25"/>
    <x v="25"/>
    <s v="190505000*Asistencias técnicas realizadas"/>
    <s v="Número"/>
    <n v="1809"/>
    <s v="2.3.2.02.02.009.01.01"/>
    <n v="202500000034816"/>
    <s v="Fortalecimiento de la salud propia de las comunidades Negras, Afrocolombianas, Raizales y Palenqueras del Departamento del Putumayo"/>
    <n v="234"/>
    <s v="ICLD"/>
    <n v="20000000"/>
    <s v="SALUD"/>
    <x v="75"/>
  </r>
  <r>
    <n v="1"/>
    <x v="0"/>
    <x v="0"/>
    <n v="19"/>
    <x v="2"/>
    <x v="2"/>
    <x v="5"/>
    <x v="5"/>
    <x v="5"/>
    <n v="1905041"/>
    <s v="Servicio de atención psicosocial a víctimas del conflicto armado"/>
    <x v="28"/>
    <x v="28"/>
    <x v="28"/>
    <s v="190504100*Personas víctimas del conflicto armado atendidas con atención psicosocial"/>
    <s v="Número"/>
    <n v="3300"/>
    <s v="2.3.2.02.02.009.01.01"/>
    <n v="202500000035020"/>
    <s v="Fortalecimiento de los procesos de atencion psicosocial y salud integral a victimas del conflicto armado en el marco del papsivi  en el departamento del Putumayo"/>
    <n v="1100"/>
    <s v="ICLD"/>
    <n v="23876242.100000001"/>
    <s v="SALUD"/>
    <x v="76"/>
  </r>
  <r>
    <n v="1"/>
    <x v="0"/>
    <x v="0"/>
    <n v="19"/>
    <x v="2"/>
    <x v="2"/>
    <x v="5"/>
    <x v="5"/>
    <x v="5"/>
    <n v="1905050"/>
    <s v="Servicio de asistencia técnica"/>
    <x v="25"/>
    <x v="25"/>
    <x v="25"/>
    <s v="190505000*Asistencias técnicas realizadas"/>
    <s v="Número"/>
    <n v="1809"/>
    <s v="2.3.2.02.02.009.01.01"/>
    <n v="202500000035020"/>
    <s v="Fortalecimiento de los procesos de atencion psicosocial y salud integral a victimas del conflicto armado en el marco del papsivi  en el departamento del Putumayo"/>
    <n v="234"/>
    <s v="ICLD"/>
    <n v="20000000"/>
    <s v="SALUD"/>
    <x v="77"/>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Impuesto al consumo de cervezas, sifones, refajos y mezclas - Extranjeras"/>
    <n v="2178022.2200000002"/>
    <s v="SALUD"/>
    <x v="78"/>
  </r>
  <r>
    <n v="1"/>
    <x v="0"/>
    <x v="0"/>
    <n v="19"/>
    <x v="2"/>
    <x v="2"/>
    <x v="7"/>
    <x v="7"/>
    <x v="7"/>
    <n v="1906004"/>
    <s v="Servicio de atención en salud a la población"/>
    <x v="24"/>
    <x v="24"/>
    <x v="24"/>
    <s v="190600400*Personas atendidas con servicio de salud"/>
    <s v="Número"/>
    <n v="336"/>
    <s v="2.3.2.02.02.009.01.05"/>
    <n v="202500000035037"/>
    <s v="Fortalecimiento para la prestacion de servicios de salud para la poblacion no asegurada al sistema general de seguridad social en salud en el departamento del putumayo"/>
    <n v="168"/>
    <s v="Impuesto al consumo de cervezas, sifones, refajos y mezclas - Extranjeras"/>
    <n v="1089011.1100000001"/>
    <s v="SALUD"/>
    <x v="79"/>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Impuesto al consumo de cervezas, sifones, refajos y mezclas - Nacionales"/>
    <n v="1921329081.3599999"/>
    <s v="SALUD"/>
    <x v="80"/>
  </r>
  <r>
    <n v="1"/>
    <x v="0"/>
    <x v="0"/>
    <n v="19"/>
    <x v="2"/>
    <x v="2"/>
    <x v="7"/>
    <x v="7"/>
    <x v="7"/>
    <n v="1906004"/>
    <s v="Servicio de atención en salud a la población"/>
    <x v="24"/>
    <x v="24"/>
    <x v="24"/>
    <s v="190600400*Personas atendidas con servicio de salud"/>
    <s v="Número"/>
    <n v="336"/>
    <s v="2.3.2.02.02.009.01.04"/>
    <n v="202500000035037"/>
    <s v="Fortalecimiento para la prestacion de servicios de salud para la poblacion no asegurada al sistema general de seguridad social en salud en el departamento del putumayo"/>
    <n v="168"/>
    <s v="Impuesto al consumo de cervezas, sifones, refajos y mezclas - Nacionales"/>
    <n v="960664540.69000006"/>
    <s v="SALUD"/>
    <x v="81"/>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Impuesto al consumo de vinos, aperitivos y similares - Componente Ad Valorem"/>
    <n v="98225984.989999995"/>
    <s v="SALUD"/>
    <x v="82"/>
  </r>
  <r>
    <n v="1"/>
    <x v="0"/>
    <x v="0"/>
    <n v="19"/>
    <x v="2"/>
    <x v="2"/>
    <x v="7"/>
    <x v="7"/>
    <x v="7"/>
    <n v="1906004"/>
    <s v="Servicio de atención en salud a la población"/>
    <x v="24"/>
    <x v="24"/>
    <x v="24"/>
    <s v="190600400*Personas atendidas con servicio de salud"/>
    <s v="Número"/>
    <n v="336"/>
    <s v="2.3.2.02.02.009.01.04"/>
    <n v="202500000035037"/>
    <s v="Fortalecimiento para la prestacion de servicios de salud para la poblacion no asegurada al sistema general de seguridad social en salud en el departamento del putumayo"/>
    <n v="168"/>
    <s v="Impuesto al consumo de vinos, aperitivos y similares - Componente Ad Valorem"/>
    <n v="49112992.490000002"/>
    <s v="SALUD"/>
    <x v="83"/>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Impuesto al consumo de vinos, aperitivos y similares - Componente Específico"/>
    <n v="93019277.200000003"/>
    <s v="SALUD"/>
    <x v="84"/>
  </r>
  <r>
    <n v="1"/>
    <x v="0"/>
    <x v="0"/>
    <n v="19"/>
    <x v="2"/>
    <x v="2"/>
    <x v="7"/>
    <x v="7"/>
    <x v="7"/>
    <n v="1906004"/>
    <s v="Servicio de atención en salud a la población"/>
    <x v="24"/>
    <x v="24"/>
    <x v="24"/>
    <s v="190600400*Personas atendidas con servicio de salud"/>
    <s v="Número"/>
    <n v="336"/>
    <s v="2.3.2.02.02.009.01.04"/>
    <n v="202500000035037"/>
    <s v="Fortalecimiento para la prestacion de servicios de salud para la poblacion no asegurada al sistema general de seguridad social en salud en el departamento del putumayo"/>
    <n v="168"/>
    <s v="Impuesto al consumo de vinos, aperitivos y similares - Componente Específico"/>
    <n v="46509638.600000001"/>
    <s v="SALUD"/>
    <x v="85"/>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Impuesto de loterías foráneas"/>
    <n v="108366800.51000001"/>
    <s v="SALUD"/>
    <x v="86"/>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IVA sobre licores, vinos, aperitivos y similares (régimen anterior)"/>
    <n v="1013973750"/>
    <s v="SALUD"/>
    <x v="87"/>
  </r>
  <r>
    <n v="1"/>
    <x v="0"/>
    <x v="0"/>
    <n v="19"/>
    <x v="2"/>
    <x v="2"/>
    <x v="7"/>
    <x v="7"/>
    <x v="7"/>
    <n v="1906023"/>
    <s v="Servicio de tecnologías en salud financiadas con la unidad de pago por capitación - UPC"/>
    <x v="23"/>
    <x v="23"/>
    <x v="23"/>
    <s v="190602300*Pacientes atendidos con tecnologías en salud financiados con cargo a los recursos de la UPC del Régimen Subsidiado"/>
    <s v="Número"/>
    <n v="16"/>
    <s v="2.3.2.02.02.009.01.03"/>
    <n v="202500000018400"/>
    <s v="Fortalecimiento en la prestacion de servicios de salud a la poblacion afiliada al regimen subsidiado en servicios y tecnologias sin cobertura en el pos en el departamento del putumayo"/>
    <n v="7"/>
    <s v="PARTICIPACIÓN POR EL CONSUMO DE LICORES DESTILADOS INTRODUCIDOS DE PRODUCCIÓN EXTRANJERA"/>
    <n v="134341316.91999999"/>
    <s v="SALUD"/>
    <x v="88"/>
  </r>
  <r>
    <n v="1"/>
    <x v="0"/>
    <x v="0"/>
    <n v="19"/>
    <x v="2"/>
    <x v="2"/>
    <x v="6"/>
    <x v="6"/>
    <x v="6"/>
    <n v="1903016"/>
    <s v="Servicio de auditoría y visitas inspectivas"/>
    <x v="29"/>
    <x v="29"/>
    <x v="29"/>
    <s v="190301600*auditorías y visitas inspectivas realizadas"/>
    <s v="Número"/>
    <n v="399"/>
    <s v="2.3.2.02.02.009.01.01"/>
    <n v="202500000014705"/>
    <s v="Fortalecimiento del socgs mediante mejoramiento y mantenimiento de los servicios habilitados con acciones de inspeccion, vigilancia y control y seguimiento a prestadores de servicios de salud en el departamento del Putumayo"/>
    <n v="133"/>
    <s v="PARTICIPACIÓN POR EL CONSUMO DE LICORES DESTILADOS INTRODUCIDOS DE PRODUCCIÓN EXTRANJERA"/>
    <n v="465119506"/>
    <s v="SALUD"/>
    <x v="89"/>
  </r>
  <r>
    <n v="1"/>
    <x v="0"/>
    <x v="0"/>
    <n v="19"/>
    <x v="2"/>
    <x v="2"/>
    <x v="6"/>
    <x v="6"/>
    <x v="6"/>
    <n v="1903023"/>
    <s v="Servicio de asistencia técnica en inspección, vigilancia y control"/>
    <x v="30"/>
    <x v="30"/>
    <x v="30"/>
    <s v="190302300*asistencias técnica en Inspección, Vigilancia y Control realizadas"/>
    <s v="Número"/>
    <n v="18"/>
    <s v="2.3.2.02.02.009.01.01"/>
    <n v="202500000014705"/>
    <s v="Fortalecimiento del socgs mediante mejoramiento y mantenimiento de los servicios habilitados con acciones de inspeccion, vigilancia y control y seguimiento a prestadores de servicios de salud en el departamento del Putumayo"/>
    <n v="6"/>
    <s v="PARTICIPACIÓN POR EL CONSUMO DE LICORES DESTILADOS INTRODUCIDOS DE PRODUCCIÓN EXTRANJERA"/>
    <n v="65780000"/>
    <s v="SALUD"/>
    <x v="90"/>
  </r>
  <r>
    <n v="1"/>
    <x v="0"/>
    <x v="0"/>
    <n v="19"/>
    <x v="2"/>
    <x v="2"/>
    <x v="6"/>
    <x v="6"/>
    <x v="6"/>
    <n v="1903028"/>
    <s v="Servicio de gestión de peticiones, quejas, reclamos y denuncias"/>
    <x v="31"/>
    <x v="31"/>
    <x v="31"/>
    <s v="190302800* Preguntas Quejas Reclamos y Denuncias Gestionadas"/>
    <s v="Número"/>
    <n v="24"/>
    <s v="2.3.2.02.02.009.01.01"/>
    <n v="202500000014705"/>
    <s v="Fortalecimiento del socgs mediante mejoramiento y mantenimiento de los servicios habilitados con acciones de inspeccion, vigilancia y control y seguimiento a prestadores de servicios de salud en el departamento del Putumayo"/>
    <n v="8"/>
    <s v="PARTICIPACIÓN POR EL CONSUMO DE LICORES DESTILADOS INTRODUCIDOS DE PRODUCCIÓN EXTRANJERA"/>
    <n v="103750494"/>
    <s v="SALUD"/>
    <x v="91"/>
  </r>
  <r>
    <n v="1"/>
    <x v="0"/>
    <x v="0"/>
    <n v="19"/>
    <x v="2"/>
    <x v="2"/>
    <x v="5"/>
    <x v="5"/>
    <x v="5"/>
    <n v="1905042"/>
    <s v="Servicio de atención en centros reguladores de urgencias, emergencias y desastres"/>
    <x v="32"/>
    <x v="32"/>
    <x v="32"/>
    <s v="190504200*Personas atendidas en centros reguladores de urgencias, emergencias y desastres"/>
    <s v="Número"/>
    <n v="15000"/>
    <s v="2.3.2.02.02.009.01.01"/>
    <n v="202500000015279"/>
    <s v="Fortalecimiento  a la operatividad del programa de salud publica en  emergencias y desastres  del departamento del Putumayo"/>
    <n v="5000"/>
    <s v="PARTICIPACIÓN POR EL CONSUMO DE LICORES DESTILADOS INTRODUCIDOS DE PRODUCCIÓN EXTRANJERA"/>
    <n v="326320000"/>
    <s v="SALUD"/>
    <x v="92"/>
  </r>
  <r>
    <n v="1"/>
    <x v="0"/>
    <x v="0"/>
    <n v="19"/>
    <x v="2"/>
    <x v="2"/>
    <x v="7"/>
    <x v="7"/>
    <x v="7"/>
    <n v="1906029"/>
    <s v="Servicio de asistencia técnica a Instituciones Prestadoras de Servicios de Salud"/>
    <x v="33"/>
    <x v="33"/>
    <x v="33"/>
    <s v="190602900*Instituciones Prestadoras de Servicios de Salud asistidas técnicamente"/>
    <s v="Número"/>
    <n v="30"/>
    <s v="2.3.2.02.02.009.01.01"/>
    <n v="202500000008355"/>
    <s v="Fortalecimiento del desarrollo de acciones en el marco de la politica nacional de prestacion de servicios de salud, en el departamento del Putumayo"/>
    <n v="10"/>
    <s v="PARTICIPACIÓN POR EL CONSUMO DE LICORES DESTILADOS INTRODUCIDOS DE PRODUCCIÓN EXTRANJERA"/>
    <n v="572226242.10000002"/>
    <s v="SALUD"/>
    <x v="93"/>
  </r>
  <r>
    <n v="1"/>
    <x v="0"/>
    <x v="0"/>
    <n v="19"/>
    <x v="2"/>
    <x v="2"/>
    <x v="7"/>
    <x v="7"/>
    <x v="7"/>
    <n v="1906041"/>
    <s v="Servicio de asistencia tècnicas"/>
    <x v="34"/>
    <x v="34"/>
    <x v="25"/>
    <s v="190604100*Asistencias técnicas realizadas"/>
    <s v="Número"/>
    <n v="76"/>
    <s v="2.3.2.02.02.009.01.01"/>
    <n v="202500000016405"/>
    <s v="Fortalecimiento mediante  asistencias tecnicas en el programa aseguramiento y prestacion de servicios en emergencias y desastres del Putumayo."/>
    <n v="10"/>
    <s v="PARTICIPACIÓN POR EL CONSUMO DE LICORES DESTILADOS INTRODUCIDOS DE PRODUCCIÓN EXTRANJERA"/>
    <n v="123680000"/>
    <s v="SALUD"/>
    <x v="94"/>
  </r>
  <r>
    <n v="1"/>
    <x v="0"/>
    <x v="0"/>
    <n v="19"/>
    <x v="2"/>
    <x v="2"/>
    <x v="7"/>
    <x v="7"/>
    <x v="7"/>
    <n v="1906023"/>
    <s v="Servicio de tecnologías en salud financiadas con la unidad de pago por capitación - UPC"/>
    <x v="23"/>
    <x v="23"/>
    <x v="23"/>
    <s v="190602300*Pacientes atendidos con tecnologías en salud financiados con cargo a los recursos de la UPC del Régimen Subsidiado"/>
    <s v="Número"/>
    <n v="16"/>
    <s v="2.3.2.02.02.009.01.03"/>
    <n v="202500000018400"/>
    <s v="Fortalecimiento en la prestacion de servicios de salud a la poblacion afiliada al regimen subsidiado en servicios y tecnologias sin cobertura en el pos en el departamento del putumayo"/>
    <n v="7"/>
    <s v="PARTICIPACIÓN POR EL CONSUMO DE LICORES DESTILADOS INTRODUCIDOS DE PRODUCCIÓN NACIONAL"/>
    <n v="128559439.25"/>
    <s v="SALUD"/>
    <x v="95"/>
  </r>
  <r>
    <n v="1"/>
    <x v="0"/>
    <x v="0"/>
    <n v="19"/>
    <x v="2"/>
    <x v="2"/>
    <x v="7"/>
    <x v="7"/>
    <x v="7"/>
    <n v="1906004"/>
    <s v="Servicio de atención en salud a la población"/>
    <x v="24"/>
    <x v="24"/>
    <x v="24"/>
    <s v="190600400*Personas atendidas con servicio de salud"/>
    <s v="Número"/>
    <n v="336"/>
    <s v="2.3.2.02.02.009.01.05"/>
    <n v="202500000035037"/>
    <s v="Fortalecimiento para la prestacion de servicios de salud para la poblacion no asegurada al sistema general de seguridad social en salud en el departamento del putumayo"/>
    <n v="168"/>
    <s v="PARTICIPACIÓN POR EL CONSUMO DE LICORES DESTILADOS INTRODUCIDOS DE PRODUCCIÓN NACIONAL"/>
    <n v="1585566417.4000001"/>
    <s v="SALUD"/>
    <x v="96"/>
  </r>
  <r>
    <n v="1"/>
    <x v="0"/>
    <x v="0"/>
    <n v="19"/>
    <x v="2"/>
    <x v="2"/>
    <x v="7"/>
    <x v="7"/>
    <x v="7"/>
    <n v="1906023"/>
    <s v="Servicio de tecnologías en salud financiadas con la unidad de pago por capitación - UPC"/>
    <x v="23"/>
    <x v="23"/>
    <x v="23"/>
    <s v="190602300*Pacientes atendidos con tecnologías en salud financiados con cargo a los recursos de la UPC del Régimen Subsidiado"/>
    <s v="Número"/>
    <n v="16"/>
    <s v="2.3.2.02.02.009.01.03"/>
    <n v="202500000018400"/>
    <s v="Fortalecimiento en la prestacion de servicios de salud a la poblacion afiliada al regimen subsidiado en servicios y tecnologias sin cobertura en el pos en el departamento del putumayo"/>
    <n v="7"/>
    <s v="PARTICIPACIÓN POR EL CONSUMO DE LICORES DESTILADOS PRODUCIDOS"/>
    <n v="252278419.33000001"/>
    <s v="SALUD"/>
    <x v="97"/>
  </r>
  <r>
    <n v="1"/>
    <x v="0"/>
    <x v="0"/>
    <n v="19"/>
    <x v="2"/>
    <x v="2"/>
    <x v="7"/>
    <x v="7"/>
    <x v="7"/>
    <n v="1906004"/>
    <s v="Servicio de atención en salud a la población"/>
    <x v="24"/>
    <x v="24"/>
    <x v="24"/>
    <s v="190600400*Personas atendidas con servicio de salud"/>
    <s v="Número"/>
    <n v="336"/>
    <s v="2.3.2.02.02.009.01.05"/>
    <n v="202500000035037"/>
    <s v="Fortalecimiento para la prestacion de servicios de salud para la poblacion no asegurada al sistema general de seguridad social en salud en el departamento del putumayo"/>
    <n v="168"/>
    <s v="PARTICIPACIÓN POR EL CONSUMO DE LICORES DESTILADOS PRODUCIDOS"/>
    <n v="111433838.23"/>
    <s v="SALUD"/>
    <x v="98"/>
  </r>
  <r>
    <n v="1"/>
    <x v="0"/>
    <x v="0"/>
    <n v="19"/>
    <x v="2"/>
    <x v="2"/>
    <x v="7"/>
    <x v="7"/>
    <x v="7"/>
    <n v="1906004"/>
    <s v="Servicio de atención en salud a la población"/>
    <x v="24"/>
    <x v="24"/>
    <x v="24"/>
    <s v="190600400*Personas atendidas con servicio de salud"/>
    <s v="Número"/>
    <n v="336"/>
    <s v="2.3.2.02.02.009.01.06"/>
    <n v="202500000035037"/>
    <s v="Fortalecimiento para la prestacion de servicios de salud para la poblacion no asegurada al sistema general de seguridad social en salud en el departamento del putumayo"/>
    <n v="168"/>
    <s v="PARTICIPACIÓN POR EL CONSUMO DE LICORES DESTILADOS PRODUCIDOS"/>
    <n v="1000000000"/>
    <s v="SALUD"/>
    <x v="99"/>
  </r>
  <r>
    <n v="1"/>
    <x v="0"/>
    <x v="0"/>
    <n v="19"/>
    <x v="2"/>
    <x v="2"/>
    <x v="7"/>
    <x v="7"/>
    <x v="7"/>
    <n v="1906004"/>
    <s v="Servicio de atención en salud a la población"/>
    <x v="24"/>
    <x v="24"/>
    <x v="24"/>
    <s v="190600400*Personas atendidas con servicio de salud"/>
    <s v="Número"/>
    <n v="336"/>
    <s v="2.3.2.02.02.009.02.03"/>
    <n v="202500000035037"/>
    <s v="Fortalecimiento para la prestacion de servicios de salud para la poblacion no asegurada al sistema general de seguridad social en salud en el departamento del putumayo"/>
    <n v="168"/>
    <s v="PARTICIPACIÓN POR EL CONSUMO DE LICORES DESTILADOS PRODUCIDOS"/>
    <n v="1000000000"/>
    <s v="SALUD"/>
    <x v="99"/>
  </r>
  <r>
    <n v="1"/>
    <x v="0"/>
    <x v="0"/>
    <n v="19"/>
    <x v="2"/>
    <x v="2"/>
    <x v="7"/>
    <x v="7"/>
    <x v="7"/>
    <n v="1906004"/>
    <s v="Servicio de atención en salud a la población"/>
    <x v="24"/>
    <x v="24"/>
    <x v="24"/>
    <s v="190600400*Personas atendidas con servicio de salud"/>
    <s v="Número"/>
    <n v="336"/>
    <s v="2.3.2.02.02.009.02.04"/>
    <n v="202500000035037"/>
    <s v="Fortalecimiento para la prestacion de servicios de salud para la poblacion no asegurada al sistema general de seguridad social en salud en el departamento del putumayo"/>
    <n v="168"/>
    <s v="PARTICIPACIÓN POR EL CONSUMO DE LICORES DESTILADOS PRODUCIDOS"/>
    <n v="1000000000"/>
    <s v="SALUD"/>
    <x v="99"/>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Premios de apuestas permanentes o chance"/>
    <n v="102175686.62"/>
    <s v="SALUD"/>
    <x v="100"/>
  </r>
  <r>
    <n v="1"/>
    <x v="0"/>
    <x v="0"/>
    <n v="19"/>
    <x v="2"/>
    <x v="2"/>
    <x v="7"/>
    <x v="7"/>
    <x v="7"/>
    <n v="1906044"/>
    <s v="Servicio de afiliaciones al régimen subsidiado del Sistema General de Seguridad Social"/>
    <x v="22"/>
    <x v="22"/>
    <x v="22"/>
    <s v="190604400*Personas afiliadas al régimen subsidiado"/>
    <s v="Número"/>
    <n v="291004"/>
    <s v="2.3.2.02.02.009.01.01"/>
    <n v="202400000005279"/>
    <s v="Fortalecimiento al aseguramiento de poblacion del regimen subsidiado en salud en el Departamento del Putumayo"/>
    <n v="287329"/>
    <s v="Premios de juegos novedosos"/>
    <n v="460298956.73000002"/>
    <s v="SALUD"/>
    <x v="101"/>
  </r>
  <r>
    <n v="1"/>
    <x v="0"/>
    <x v="0"/>
    <n v="19"/>
    <x v="2"/>
    <x v="2"/>
    <x v="7"/>
    <x v="7"/>
    <x v="7"/>
    <n v="1906035"/>
    <s v="Servicios de apoyo financiero para la atenciòn en salud a la población"/>
    <x v="35"/>
    <x v="35"/>
    <x v="34"/>
    <s v="190603500*Instituciones financiadas para la atencion en salud a la población"/>
    <s v="Número"/>
    <n v="8"/>
    <s v="2.3.2.02.02.009.01.01"/>
    <n v="202400000005285"/>
    <s v="Fortalecimiento financiero para la operacion corriente de las empresas sociales del estado del Departamento del Putumayo."/>
    <n v="8"/>
    <s v="RENDIMIENTOS SGP PRESTACION DEL SERVICIO DE SALUD"/>
    <n v="431350523.89999998"/>
    <s v="SALUD"/>
    <x v="102"/>
  </r>
  <r>
    <n v="1"/>
    <x v="0"/>
    <x v="0"/>
    <n v="19"/>
    <x v="2"/>
    <x v="2"/>
    <x v="5"/>
    <x v="5"/>
    <x v="5"/>
    <n v="1905043"/>
    <s v="Servicio de gestión del riesgo para abordar situaciones situaciones endemo-epidémicas"/>
    <x v="20"/>
    <x v="36"/>
    <x v="35"/>
    <s v="190504302*Estrategias de gestión del riesgo para abordar situaciones situaciones endemo-epidémicas implementadas"/>
    <s v="Numero"/>
    <n v="66"/>
    <s v="2.3.2.02.02.009.01.01"/>
    <n v="202500000035158"/>
    <s v="Fortalecimiento de las acciones de promocion prevencion y control de las enfermedades transmitidas por vectores y zoonosis en el departamento del putumayo"/>
    <n v="22"/>
    <s v="RENDIMIENTOS SGP SALUD PUBLICA"/>
    <n v="65847301.409999996"/>
    <s v="SALUD"/>
    <x v="103"/>
  </r>
  <r>
    <n v="1"/>
    <x v="0"/>
    <x v="0"/>
    <n v="19"/>
    <x v="2"/>
    <x v="2"/>
    <x v="7"/>
    <x v="7"/>
    <x v="7"/>
    <n v="1906035"/>
    <s v="Servicios de apoyo financiero para la atenciòn en salud a la población"/>
    <x v="35"/>
    <x v="35"/>
    <x v="34"/>
    <s v="190603500*Instituciones financiadas para la atencion en salud a la población"/>
    <s v="Número"/>
    <n v="8"/>
    <s v="2.3.2.02.02.009.01.01"/>
    <n v="202400000005285"/>
    <s v="Fortalecimiento financiero para la operacion corriente de las empresas sociales del estado del Departamento del Putumayo."/>
    <n v="8"/>
    <s v="SGP - Prestación del servicio de salud"/>
    <n v="15018022381"/>
    <s v="SALUD"/>
    <x v="104"/>
  </r>
  <r>
    <n v="1"/>
    <x v="0"/>
    <x v="0"/>
    <n v="19"/>
    <x v="2"/>
    <x v="2"/>
    <x v="6"/>
    <x v="6"/>
    <x v="6"/>
    <n v="1903011"/>
    <s v="Servicio de inspección, vigilancia y control"/>
    <x v="21"/>
    <x v="21"/>
    <x v="21"/>
    <s v="190301100*visitas realizadas"/>
    <s v="Número"/>
    <n v="960"/>
    <s v="2.3.2.02.02.009.01.01"/>
    <n v="202500000011433"/>
    <s v="Fortalecimiento del programa Inspeccion, Vigilancia y Control del area de Gestion de Salud Publica y del Fondo Rotatorio de Estupefacientes Seccional Putumayo, Departamento del Putumayo"/>
    <n v="320"/>
    <s v="SGP - SALUD PUBLICA"/>
    <n v="252374665"/>
    <s v="SALUD"/>
    <x v="105"/>
  </r>
  <r>
    <n v="1"/>
    <x v="0"/>
    <x v="0"/>
    <n v="19"/>
    <x v="2"/>
    <x v="2"/>
    <x v="6"/>
    <x v="6"/>
    <x v="6"/>
    <n v="1903011"/>
    <s v="Servicio de inspección, vigilancia y control"/>
    <x v="21"/>
    <x v="21"/>
    <x v="21"/>
    <s v="190301100*visitas realizadas"/>
    <s v="Número"/>
    <n v="960"/>
    <s v="2.3.2.02.02.009.03"/>
    <n v="202500000011433"/>
    <s v="Fortalecimiento del programa Inspeccion, Vigilancia y Control del area de Gestion de Salud Publica y del Fondo Rotatorio de Estupefacientes Seccional Putumayo, Departamento del Putumayo"/>
    <n v="320"/>
    <s v="SGP - SALUD PUBLICA"/>
    <n v="20220956.199999999"/>
    <s v="SALUD"/>
    <x v="106"/>
  </r>
  <r>
    <n v="1"/>
    <x v="0"/>
    <x v="0"/>
    <n v="19"/>
    <x v="2"/>
    <x v="2"/>
    <x v="5"/>
    <x v="5"/>
    <x v="5"/>
    <n v="1905050"/>
    <s v="Servicio de asistencia técnica"/>
    <x v="25"/>
    <x v="25"/>
    <x v="25"/>
    <s v="190505000*Asistencias técnicas realizadas"/>
    <s v="Numero"/>
    <n v="1809"/>
    <s v="2.3.2.02.02.009.01.01"/>
    <n v="202500000034705"/>
    <s v="Fortalecimiento de acciones de asistencia tecnica, promocion, prevencion y captacion de sintomaticos respiratorios y de piel de los programas Tuberculosis y Hansen en el Departamento del Putumayo"/>
    <n v="234"/>
    <s v="SGP - SALUD PUBLICA"/>
    <n v="692950000"/>
    <s v="SALUD"/>
    <x v="107"/>
  </r>
  <r>
    <n v="1"/>
    <x v="0"/>
    <x v="0"/>
    <n v="19"/>
    <x v="2"/>
    <x v="2"/>
    <x v="5"/>
    <x v="5"/>
    <x v="5"/>
    <n v="1905026"/>
    <s v="Servicio de gestión del riesgo para enfermedades emergentes, reemergentes y desatendidas"/>
    <x v="36"/>
    <x v="37"/>
    <x v="36"/>
    <s v="190502602*Estrategias de gestión del riesgo para enfermedades emergentes, reemergentes y desatendidas implementadas"/>
    <s v="Numero"/>
    <n v="2"/>
    <s v="2.3.2.02.02.009.01.01"/>
    <n v="202500000034705"/>
    <s v="Fortalecimiento de acciones de asistencia tecnica, promocion, prevencion y captacion de sintomaticos respiratorios y de piel de los programas Tuberculosis y Hansen en el Departamento del Putumayo"/>
    <n v="2"/>
    <s v="SGP - SALUD PUBLICA"/>
    <n v="28350000"/>
    <s v="SALUD"/>
    <x v="108"/>
  </r>
  <r>
    <n v="1"/>
    <x v="0"/>
    <x v="0"/>
    <n v="19"/>
    <x v="2"/>
    <x v="2"/>
    <x v="5"/>
    <x v="5"/>
    <x v="5"/>
    <n v="1905015"/>
    <s v="Documentos de planeación"/>
    <x v="37"/>
    <x v="38"/>
    <x v="37"/>
    <s v="190501504*Planes de intervenciones colectivas realizados"/>
    <s v="Numero"/>
    <n v="32"/>
    <s v="2.3.2.02.02.009.01.01"/>
    <n v="202500000034705"/>
    <s v="Fortalecimiento de acciones de asistencia tecnica, promocion, prevencion y captacion de sintomaticos respiratorios y de piel de los programas Tuberculosis y Hansen en el Departamento del Putumayo"/>
    <n v="10"/>
    <s v="SGP - SALUD PUBLICA"/>
    <n v="115000000"/>
    <s v="SALUD"/>
    <x v="109"/>
  </r>
  <r>
    <n v="1"/>
    <x v="0"/>
    <x v="0"/>
    <n v="19"/>
    <x v="2"/>
    <x v="2"/>
    <x v="5"/>
    <x v="5"/>
    <x v="5"/>
    <n v="1905029"/>
    <s v="Servicio de suministro de insumos para el manejo de eventos de interés en salud pública"/>
    <x v="38"/>
    <x v="39"/>
    <x v="38"/>
    <s v="190502900*Entidades territoriales con servicio de suministro de insumos para el manejo de eventos de interés en salud pública"/>
    <s v="Numero"/>
    <n v="2"/>
    <s v="2.3.2.02.02.009.01.01"/>
    <n v="202500000034923"/>
    <s v="Fortalecimiento de la vigilancia y aseguramiento de la calidad de los resultados de los Eventos de Interes en Salud Publica y factores de riesgo del ambiente y del consumo en el Departamento de Putumayo"/>
    <n v="1"/>
    <s v="SGP - SALUD PUBLICA"/>
    <n v="164515000"/>
    <s v="SALUD"/>
    <x v="110"/>
  </r>
  <r>
    <n v="1"/>
    <x v="0"/>
    <x v="0"/>
    <n v="19"/>
    <x v="2"/>
    <x v="2"/>
    <x v="5"/>
    <x v="5"/>
    <x v="5"/>
    <n v="1905050"/>
    <s v="Servicio de asistencia técnica"/>
    <x v="25"/>
    <x v="25"/>
    <x v="25"/>
    <s v="190505000*Asistencias técnicas realizadas"/>
    <s v="Numero"/>
    <n v="1809"/>
    <s v="2.3.2.02.02.009.01.01"/>
    <n v="202500000034923"/>
    <s v="Fortalecimiento de la vigilancia y aseguramiento de la calidad de los resultados de los Eventos de Interes en Salud Publica y factores de riesgo del ambiente y del consumo en el Departamento de Putumayo"/>
    <n v="234"/>
    <s v="SGP - SALUD PUBLICA"/>
    <n v="835485000"/>
    <s v="SALUD"/>
    <x v="111"/>
  </r>
  <r>
    <n v="1"/>
    <x v="0"/>
    <x v="0"/>
    <n v="19"/>
    <x v="2"/>
    <x v="2"/>
    <x v="5"/>
    <x v="5"/>
    <x v="5"/>
    <n v="1905050"/>
    <s v="Servicio de asistencia técnica"/>
    <x v="25"/>
    <x v="25"/>
    <x v="25"/>
    <s v="190505000*Asistencias técnicas realizadas"/>
    <s v="Numero"/>
    <n v="1809"/>
    <s v="2.3.2.02.02.009.03"/>
    <n v="202500000034923"/>
    <s v="Fortalecimiento de la vigilancia y aseguramiento de la calidad de los resultados de los Eventos de Interes en Salud Publica y factores de riesgo del ambiente y del consumo en el Departamento de Putumayo"/>
    <n v="234"/>
    <s v="SGP - SALUD PUBLICA"/>
    <n v="40000000"/>
    <s v="SALUD"/>
    <x v="112"/>
  </r>
  <r>
    <n v="1"/>
    <x v="0"/>
    <x v="0"/>
    <n v="19"/>
    <x v="2"/>
    <x v="2"/>
    <x v="5"/>
    <x v="5"/>
    <x v="5"/>
    <n v="1905015"/>
    <s v="Documentos de planeación"/>
    <x v="37"/>
    <x v="38"/>
    <x v="37"/>
    <s v="190501504*Planes de intervenciones colectivas realizados"/>
    <s v="Numero"/>
    <n v="32"/>
    <s v="2.3.2.02.02.009.01.01"/>
    <n v="202500000035168"/>
    <s v="Fortalecimiento de las acciones de prevencion de las Enfermedades Prevalentes de la Infancia en el Departamento del Putumayo"/>
    <n v="10"/>
    <s v="SGP - SALUD PUBLICA"/>
    <n v="120000000"/>
    <s v="SALUD"/>
    <x v="113"/>
  </r>
  <r>
    <n v="1"/>
    <x v="0"/>
    <x v="0"/>
    <n v="19"/>
    <x v="2"/>
    <x v="2"/>
    <x v="5"/>
    <x v="5"/>
    <x v="5"/>
    <n v="1905026"/>
    <s v="Servicio de gestión del riesgo para enfermedades emergentes, reemergentes y desatendidas"/>
    <x v="36"/>
    <x v="40"/>
    <x v="39"/>
    <s v="190502600*Campañas de gestión del riesgo para enfermedades emergentes, reemergentes y desatendidas implementadas"/>
    <s v="Numero"/>
    <n v="2"/>
    <s v="2.3.2.02.02.009.01.01"/>
    <n v="202500000035168"/>
    <s v="Fortalecimiento de las acciones de prevencion de las Enfermedades Prevalentes de la Infancia en el Departamento del Putumayo"/>
    <n v="2"/>
    <s v="SGP - SALUD PUBLICA"/>
    <n v="90900000"/>
    <s v="SALUD"/>
    <x v="114"/>
  </r>
  <r>
    <n v="1"/>
    <x v="0"/>
    <x v="0"/>
    <n v="19"/>
    <x v="2"/>
    <x v="2"/>
    <x v="5"/>
    <x v="5"/>
    <x v="5"/>
    <n v="1905054"/>
    <s v="Servicio de promoción de la salud"/>
    <x v="39"/>
    <x v="41"/>
    <x v="40"/>
    <s v="190505400*Estrategias de promoción de la salud implementadas"/>
    <s v="Numero"/>
    <n v="32"/>
    <s v="2.3.2.02.02.009.01.01"/>
    <n v="202500000035168"/>
    <s v="Fortalecimiento de las acciones de prevencion de las Enfermedades Prevalentes de la Infancia en el Departamento del Putumayo"/>
    <n v="8"/>
    <s v="SGP - SALUD PUBLICA"/>
    <n v="158445000"/>
    <s v="SALUD"/>
    <x v="115"/>
  </r>
  <r>
    <n v="1"/>
    <x v="0"/>
    <x v="0"/>
    <n v="19"/>
    <x v="2"/>
    <x v="2"/>
    <x v="5"/>
    <x v="5"/>
    <x v="5"/>
    <n v="1905054"/>
    <s v="Servicio de promoción de la salud"/>
    <x v="39"/>
    <x v="41"/>
    <x v="40"/>
    <s v="190505400*Estrategias de promoción de la salud implementadas"/>
    <s v="Numero"/>
    <n v="32"/>
    <s v="2.3.2.02.02.009.03"/>
    <n v="202500000035168"/>
    <s v="Fortalecimiento de las acciones de prevencion de las Enfermedades Prevalentes de la Infancia en el Departamento del Putumayo"/>
    <n v="8"/>
    <s v="SGP - SALUD PUBLICA"/>
    <n v="18655000"/>
    <s v="SALUD"/>
    <x v="116"/>
  </r>
  <r>
    <n v="1"/>
    <x v="0"/>
    <x v="0"/>
    <n v="19"/>
    <x v="2"/>
    <x v="2"/>
    <x v="5"/>
    <x v="5"/>
    <x v="5"/>
    <n v="1905043"/>
    <s v="Servicio de gestión del riesgo para abordar situaciones situaciones endemo-epidémicas"/>
    <x v="20"/>
    <x v="36"/>
    <x v="35"/>
    <s v="190504302*Estrategias de gestión del riesgo para abordar situaciones situaciones endemo-epidémicas implementadas"/>
    <s v="Numero"/>
    <n v="66"/>
    <s v="2.3.2.02.02.009.01.01"/>
    <n v="202500000035158"/>
    <s v="Fortalecimiento de las acciones de promocion prevencion y control de las enfermedades transmitidas por vectores y zoonosis en el departamento del putumayo"/>
    <n v="22"/>
    <s v="SGP - SALUD PUBLICA"/>
    <n v="170000000"/>
    <s v="SALUD"/>
    <x v="117"/>
  </r>
  <r>
    <n v="1"/>
    <x v="0"/>
    <x v="0"/>
    <n v="19"/>
    <x v="2"/>
    <x v="2"/>
    <x v="5"/>
    <x v="5"/>
    <x v="5"/>
    <n v="1905043"/>
    <s v="Servicio de gestión del riesgo para abordar situaciones situaciones endemo-epidémicas"/>
    <x v="20"/>
    <x v="36"/>
    <x v="35"/>
    <s v="190504302*Estrategias de gestión del riesgo para abordar situaciones situaciones endemo-epidémicas implementadas"/>
    <s v="Numero"/>
    <n v="66"/>
    <s v="2.3.2.02.02.009.03"/>
    <n v="202500000035158"/>
    <s v="Fortalecimiento de las acciones de promocion prevencion y control de las enfermedades transmitidas por vectores y zoonosis en el departamento del putumayo"/>
    <n v="22"/>
    <s v="SGP - SALUD PUBLICA"/>
    <n v="35000000"/>
    <s v="SALUD"/>
    <x v="118"/>
  </r>
  <r>
    <n v="1"/>
    <x v="0"/>
    <x v="0"/>
    <n v="19"/>
    <x v="2"/>
    <x v="2"/>
    <x v="5"/>
    <x v="5"/>
    <x v="5"/>
    <n v="1905015"/>
    <s v="Documentos de planeación"/>
    <x v="37"/>
    <x v="38"/>
    <x v="37"/>
    <s v="190501504*Planes de intervenciones colectivas realizados"/>
    <s v="Numero"/>
    <n v="32"/>
    <s v="2.3.2.02.02.009.01.01"/>
    <n v="202500000035158"/>
    <s v="Fortalecimiento de las acciones de promocion prevencion y control de las enfermedades transmitidas por vectores y zoonosis en el departamento del putumayo"/>
    <n v="10"/>
    <s v="SGP - SALUD PUBLICA"/>
    <n v="514999999.80000001"/>
    <s v="SALUD"/>
    <x v="119"/>
  </r>
  <r>
    <n v="1"/>
    <x v="0"/>
    <x v="0"/>
    <n v="19"/>
    <x v="2"/>
    <x v="2"/>
    <x v="6"/>
    <x v="6"/>
    <x v="6"/>
    <n v="1903031"/>
    <s v="Servicio de información de vigilancia epidemiolgogica"/>
    <x v="40"/>
    <x v="42"/>
    <x v="41"/>
    <s v="190303100*Informes de eventos generados en la vigencia"/>
    <s v="Numero"/>
    <n v="60"/>
    <s v="2.3.2.02.02.009.01.01"/>
    <n v="202400000005428"/>
    <s v="Fortalecimiento del programa Inspección, Vigilancia y Control del Área de Vigilancia en Salud Pública en el Departamento del Putumayo"/>
    <n v="20"/>
    <s v="SGP - SALUD PUBLICA"/>
    <n v="998700000"/>
    <s v="SALUD"/>
    <x v="120"/>
  </r>
  <r>
    <n v="1"/>
    <x v="0"/>
    <x v="0"/>
    <n v="19"/>
    <x v="2"/>
    <x v="2"/>
    <x v="5"/>
    <x v="5"/>
    <x v="5"/>
    <n v="1905027"/>
    <s v="Servicio de gestión del riesgo para enfermedades inmunoprevenibles"/>
    <x v="41"/>
    <x v="43"/>
    <x v="42"/>
    <s v="190502701*Personas atendidas con campañas de gestión del riesgo para enfermedades inmunoprevenibles"/>
    <s v="Numero"/>
    <n v="51226"/>
    <s v="2.3.2.02.02.009.01.01"/>
    <n v="202500000034995"/>
    <s v="Fortalecimiento del Programa Ampliado de Inmunizaciones en el Departamento de Putumayo"/>
    <n v="51226"/>
    <s v="SGP - SALUD PUBLICA"/>
    <n v="248640000"/>
    <s v="SALUD"/>
    <x v="121"/>
  </r>
  <r>
    <n v="1"/>
    <x v="0"/>
    <x v="0"/>
    <n v="19"/>
    <x v="2"/>
    <x v="2"/>
    <x v="5"/>
    <x v="5"/>
    <x v="5"/>
    <n v="1905027"/>
    <s v="Servicio de gestión del riesgo para enfermedades inmunoprevenibles"/>
    <x v="41"/>
    <x v="43"/>
    <x v="42"/>
    <s v="190502701*Personas atendidas con campañas de gestión del riesgo para enfermedades inmunoprevenibles"/>
    <s v="Numero"/>
    <n v="51226"/>
    <s v="2.3.2.02.02.009.03"/>
    <n v="202500000034995"/>
    <s v="Fortalecimiento del Programa Ampliado de Inmunizaciones en el Departamento de Putumayo"/>
    <n v="51226"/>
    <s v="SGP - SALUD PUBLICA"/>
    <n v="16360000"/>
    <s v="SALUD"/>
    <x v="122"/>
  </r>
  <r>
    <n v="1"/>
    <x v="0"/>
    <x v="0"/>
    <n v="19"/>
    <x v="2"/>
    <x v="2"/>
    <x v="5"/>
    <x v="5"/>
    <x v="5"/>
    <n v="1905015"/>
    <s v="Documentos de planeación"/>
    <x v="37"/>
    <x v="38"/>
    <x v="37"/>
    <s v="190501504*Planes de intervenciones colectivas realizados"/>
    <s v="Numero"/>
    <n v="32"/>
    <s v="2.3.2.02.02.009.01.01"/>
    <n v="202500000034995"/>
    <s v="Fortalecimiento del Programa Ampliado de Inmunizaciones en el Departamento de Putumayo"/>
    <n v="10"/>
    <s v="SGP - SALUD PUBLICA"/>
    <n v="281826695"/>
    <s v="SALUD"/>
    <x v="123"/>
  </r>
  <r>
    <n v="1"/>
    <x v="0"/>
    <x v="0"/>
    <n v="19"/>
    <x v="2"/>
    <x v="2"/>
    <x v="5"/>
    <x v="5"/>
    <x v="5"/>
    <n v="1905054"/>
    <s v="Servicio de promoción de la salud"/>
    <x v="39"/>
    <x v="41"/>
    <x v="40"/>
    <s v="190505400*Estrategias de promoción de la salud implementadas"/>
    <s v="Numero"/>
    <n v="8"/>
    <s v="2.3.2.02.02.009.01.01"/>
    <n v="202500000034849"/>
    <s v="Fortalecimiento del programa Convivencia Social y Salud Mental en el Departamento del Putumayo"/>
    <n v="8"/>
    <s v="SGP - SALUD PUBLICA"/>
    <n v="69300000"/>
    <s v="SALUD"/>
    <x v="124"/>
  </r>
  <r>
    <n v="1"/>
    <x v="0"/>
    <x v="0"/>
    <n v="19"/>
    <x v="2"/>
    <x v="2"/>
    <x v="5"/>
    <x v="5"/>
    <x v="5"/>
    <n v="1905050"/>
    <s v="Servicio de asistencia técnica"/>
    <x v="25"/>
    <x v="25"/>
    <x v="25"/>
    <s v="190505000*Asistencias técnicas realizadas"/>
    <s v="Numero"/>
    <n v="1809"/>
    <s v="2.3.2.02.02.009.01.01"/>
    <n v="202500000034849"/>
    <s v="Fortalecimiento del programa Convivencia Social y Salud Mental en el Departamento del Putumayo"/>
    <n v="234"/>
    <s v="SGP - SALUD PUBLICA"/>
    <n v="78750000"/>
    <s v="SALUD"/>
    <x v="125"/>
  </r>
  <r>
    <n v="1"/>
    <x v="0"/>
    <x v="0"/>
    <n v="19"/>
    <x v="2"/>
    <x v="2"/>
    <x v="5"/>
    <x v="5"/>
    <x v="5"/>
    <n v="1905050"/>
    <s v="Servicio de asistencia técnica"/>
    <x v="25"/>
    <x v="25"/>
    <x v="25"/>
    <s v="190505000*Asistencias técnicas realizadas"/>
    <s v="Numero"/>
    <n v="1809"/>
    <s v="2.3.2.02.02.009.03"/>
    <n v="202500000034849"/>
    <s v="Fortalecimiento del programa Convivencia Social y Salud Mental en el Departamento del Putumayo"/>
    <n v="234"/>
    <s v="SGP - SALUD PUBLICA"/>
    <n v="11950000"/>
    <s v="SALUD"/>
    <x v="126"/>
  </r>
  <r>
    <n v="1"/>
    <x v="0"/>
    <x v="0"/>
    <n v="19"/>
    <x v="2"/>
    <x v="2"/>
    <x v="5"/>
    <x v="5"/>
    <x v="5"/>
    <n v="1905015"/>
    <s v="Documentos de planeación"/>
    <x v="37"/>
    <x v="38"/>
    <x v="37"/>
    <s v="190501504*Planes de intervenciones colectivas realizados"/>
    <s v="Numero"/>
    <n v="32"/>
    <s v="2.3.2.02.02.009.01.01"/>
    <n v="202500000034849"/>
    <s v="Fortalecimiento del programa Convivencia Social y Salud Mental en el Departamento del Putumayo"/>
    <n v="10"/>
    <s v="SGP - SALUD PUBLICA"/>
    <n v="400000000"/>
    <s v="SALUD"/>
    <x v="127"/>
  </r>
  <r>
    <n v="1"/>
    <x v="0"/>
    <x v="0"/>
    <n v="19"/>
    <x v="2"/>
    <x v="2"/>
    <x v="5"/>
    <x v="5"/>
    <x v="5"/>
    <n v="1905054"/>
    <s v="Servicio de promoción de la salud"/>
    <x v="39"/>
    <x v="41"/>
    <x v="40"/>
    <s v="190505400*Estrategias de promoción de la salud implementadas"/>
    <s v="Numero"/>
    <n v="8"/>
    <s v="2.3.2.02.02.009.01.01"/>
    <n v="202500000034842"/>
    <s v="Fortalecimiento del programa Nutricion y Seguridad Alimentaria en el Departamento del Putumayo"/>
    <n v="8"/>
    <s v="SGP - SALUD PUBLICA"/>
    <n v="46200000"/>
    <s v="SALUD"/>
    <x v="128"/>
  </r>
  <r>
    <n v="1"/>
    <x v="0"/>
    <x v="0"/>
    <n v="19"/>
    <x v="2"/>
    <x v="2"/>
    <x v="5"/>
    <x v="5"/>
    <x v="5"/>
    <n v="1905050"/>
    <s v="Servicio de asistencia técnica"/>
    <x v="25"/>
    <x v="25"/>
    <x v="25"/>
    <s v="190505000*Asistencias técnicas realizadas"/>
    <s v="Numero"/>
    <n v="1809"/>
    <s v="2.3.2.02.02.009.01.01"/>
    <n v="202500000034842"/>
    <s v="Fortalecimiento del programa Nutricion y Seguridad Alimentaria en el Departamento del Putumayo"/>
    <n v="234"/>
    <s v="SGP - SALUD PUBLICA"/>
    <n v="103950000"/>
    <s v="SALUD"/>
    <x v="129"/>
  </r>
  <r>
    <n v="1"/>
    <x v="0"/>
    <x v="0"/>
    <n v="19"/>
    <x v="2"/>
    <x v="2"/>
    <x v="5"/>
    <x v="5"/>
    <x v="5"/>
    <n v="1905050"/>
    <s v="Servicio de asistencia técnica"/>
    <x v="25"/>
    <x v="25"/>
    <x v="25"/>
    <s v="190505000*Asistencias técnicas realizadas"/>
    <s v="Numero"/>
    <n v="1809"/>
    <s v="2.3.2.02.02.009.03"/>
    <n v="202500000034842"/>
    <s v="Fortalecimiento del programa Nutricion y Seguridad Alimentaria en el Departamento del Putumayo"/>
    <n v="234"/>
    <s v="SGP - SALUD PUBLICA"/>
    <n v="6000000"/>
    <s v="SALUD"/>
    <x v="130"/>
  </r>
  <r>
    <n v="1"/>
    <x v="0"/>
    <x v="0"/>
    <n v="19"/>
    <x v="2"/>
    <x v="2"/>
    <x v="5"/>
    <x v="5"/>
    <x v="5"/>
    <n v="1905015"/>
    <s v="Documentos de planeación"/>
    <x v="37"/>
    <x v="38"/>
    <x v="37"/>
    <s v="190501504*Planes de intervenciones colectivas realizados"/>
    <s v="Numero"/>
    <n v="32"/>
    <s v="2.3.2.02.02.009.01.01"/>
    <n v="202500000034842"/>
    <s v="Fortalecimiento del programa Nutricion y Seguridad Alimentaria en el Departamento del Putumayo"/>
    <n v="10"/>
    <s v="SGP - SALUD PUBLICA"/>
    <n v="170000000"/>
    <s v="SALUD"/>
    <x v="131"/>
  </r>
  <r>
    <n v="1"/>
    <x v="0"/>
    <x v="0"/>
    <n v="19"/>
    <x v="2"/>
    <x v="2"/>
    <x v="5"/>
    <x v="5"/>
    <x v="5"/>
    <n v="1905054"/>
    <s v="Servicio de promoción de la salud"/>
    <x v="39"/>
    <x v="41"/>
    <x v="40"/>
    <s v="190505400*Estrategias de promoción de la salud implementadas"/>
    <s v="Numero"/>
    <n v="8"/>
    <s v="2.3.2.02.02.009.01.01"/>
    <n v="202500000034808"/>
    <s v="Fortalecimiento del programa Salud y ambito Laboral en el Departamento del Putumayo"/>
    <n v="8"/>
    <s v="SGP - SALUD PUBLICA"/>
    <n v="46200000"/>
    <s v="SALUD"/>
    <x v="132"/>
  </r>
  <r>
    <n v="1"/>
    <x v="0"/>
    <x v="0"/>
    <n v="19"/>
    <x v="2"/>
    <x v="2"/>
    <x v="5"/>
    <x v="5"/>
    <x v="5"/>
    <n v="1905050"/>
    <s v="Servicio de asistencia técnica"/>
    <x v="25"/>
    <x v="25"/>
    <x v="25"/>
    <s v="190505000*Asistencias técnicas realizadas"/>
    <s v="Numero"/>
    <n v="1809"/>
    <s v="2.3.2.02.02.009.01.01"/>
    <n v="202500000034808"/>
    <s v="Fortalecimiento del programa Salud y ambito Laboral en el Departamento del Putumayo"/>
    <n v="234"/>
    <s v="SGP - SALUD PUBLICA"/>
    <n v="1118150000"/>
    <s v="SALUD"/>
    <x v="133"/>
  </r>
  <r>
    <n v="1"/>
    <x v="0"/>
    <x v="0"/>
    <n v="19"/>
    <x v="2"/>
    <x v="2"/>
    <x v="5"/>
    <x v="5"/>
    <x v="5"/>
    <n v="1905050"/>
    <s v="Servicio de asistencia técnica"/>
    <x v="25"/>
    <x v="25"/>
    <x v="25"/>
    <s v="190505000*Asistencias técnicas realizadas"/>
    <s v="Numero"/>
    <n v="1809"/>
    <s v="2.3.2.02.02.009.03"/>
    <n v="202500000034808"/>
    <s v="Fortalecimiento del programa Salud y ambito Laboral en el Departamento del Putumayo"/>
    <n v="234"/>
    <s v="SGP - SALUD PUBLICA"/>
    <n v="3500000"/>
    <s v="SALUD"/>
    <x v="134"/>
  </r>
  <r>
    <n v="1"/>
    <x v="0"/>
    <x v="0"/>
    <n v="19"/>
    <x v="2"/>
    <x v="2"/>
    <x v="5"/>
    <x v="5"/>
    <x v="5"/>
    <n v="1905015"/>
    <s v="Documentos de planeación"/>
    <x v="37"/>
    <x v="38"/>
    <x v="37"/>
    <s v="190501504*Planes de intervenciones colectivas realizados"/>
    <s v="Numero"/>
    <n v="32"/>
    <s v="2.3.2.02.02.009.01.01"/>
    <n v="202500000034808"/>
    <s v="Fortalecimiento del programa Salud y ambito Laboral en el Departamento del Putumayo"/>
    <n v="10"/>
    <s v="SGP - SALUD PUBLICA"/>
    <n v="80000000"/>
    <s v="SALUD"/>
    <x v="135"/>
  </r>
  <r>
    <n v="1"/>
    <x v="0"/>
    <x v="0"/>
    <n v="19"/>
    <x v="2"/>
    <x v="2"/>
    <x v="5"/>
    <x v="5"/>
    <x v="5"/>
    <n v="1905054"/>
    <s v="Servicio de promoción de la salud"/>
    <x v="39"/>
    <x v="41"/>
    <x v="40"/>
    <s v="190505400*Estrategias de promoción de la salud implementadas"/>
    <s v="Numero"/>
    <n v="8"/>
    <s v="2.3.2.02.02.009.01.01"/>
    <n v="202500000034825"/>
    <s v="Fortalecimiento del programa Sexualidad, Derechos Sexuales y Reproductivos en el Departamento del Putumayo"/>
    <n v="8"/>
    <s v="SGP - SALUD PUBLICA"/>
    <n v="60900000"/>
    <s v="SALUD"/>
    <x v="136"/>
  </r>
  <r>
    <n v="1"/>
    <x v="0"/>
    <x v="0"/>
    <n v="19"/>
    <x v="2"/>
    <x v="2"/>
    <x v="5"/>
    <x v="5"/>
    <x v="5"/>
    <n v="1905050"/>
    <s v="Servicio de asistencia técnica"/>
    <x v="25"/>
    <x v="25"/>
    <x v="25"/>
    <s v="190505000*Asistencias técnicas realizadas"/>
    <s v="Numero"/>
    <n v="1809"/>
    <s v="2.3.2.02.02.009.01.01"/>
    <n v="202500000034825"/>
    <s v="Fortalecimiento del programa Sexualidad, Derechos Sexuales y Reproductivos en el Departamento del Putumayo"/>
    <n v="234"/>
    <s v="SGP - SALUD PUBLICA"/>
    <n v="167090000"/>
    <s v="SALUD"/>
    <x v="137"/>
  </r>
  <r>
    <n v="1"/>
    <x v="0"/>
    <x v="0"/>
    <n v="19"/>
    <x v="2"/>
    <x v="2"/>
    <x v="5"/>
    <x v="5"/>
    <x v="5"/>
    <n v="1905015"/>
    <s v="Documentos de planeación"/>
    <x v="37"/>
    <x v="38"/>
    <x v="37"/>
    <s v="190501504*Planes de intervenciones colectivas realizados"/>
    <s v="Numero"/>
    <n v="32"/>
    <s v="2.3.2.02.02.009.01.01"/>
    <n v="202500000034825"/>
    <s v="Fortalecimiento del programa Sexualidad, Derechos Sexuales y Reproductivos en el Departamento del Putumayo"/>
    <n v="10"/>
    <s v="SGP - SALUD PUBLICA"/>
    <n v="400000000"/>
    <s v="SALUD"/>
    <x v="138"/>
  </r>
  <r>
    <n v="1"/>
    <x v="0"/>
    <x v="0"/>
    <n v="19"/>
    <x v="2"/>
    <x v="2"/>
    <x v="5"/>
    <x v="5"/>
    <x v="5"/>
    <n v="1905050"/>
    <s v="Servicio de asistencia técnica"/>
    <x v="25"/>
    <x v="25"/>
    <x v="25"/>
    <s v="190505000*Asistencias técnicas realizadas"/>
    <s v="Numero"/>
    <n v="1809"/>
    <s v="2.3.2.02.02.009.03 "/>
    <n v="202500000034825"/>
    <s v="Fortalecimiento del programa Sexualidad, Derechos Sexuales y Reproductivos en el Departamento del Putumayo"/>
    <n v="234"/>
    <s v="SGP - SALUD PUBLICA"/>
    <n v="22010000"/>
    <s v="SALUD"/>
    <x v="139"/>
  </r>
  <r>
    <n v="1"/>
    <x v="0"/>
    <x v="0"/>
    <n v="19"/>
    <x v="2"/>
    <x v="2"/>
    <x v="5"/>
    <x v="5"/>
    <x v="5"/>
    <n v="1905054"/>
    <s v="Servicio de promoción de la salud"/>
    <x v="39"/>
    <x v="41"/>
    <x v="40"/>
    <s v="190505400*Estrategias de promoción de la salud implementadas"/>
    <s v="Numero"/>
    <n v="8"/>
    <s v="2.3.2.02.02.009.01.01"/>
    <n v="202500000035095"/>
    <s v="Fortalecimiento del programa Vida Saludable y Condiciones No Transmisibles en el Departamento del Putumayo"/>
    <n v="8"/>
    <s v="SGP - SALUD PUBLICA"/>
    <n v="69300000"/>
    <s v="SALUD"/>
    <x v="140"/>
  </r>
  <r>
    <n v="1"/>
    <x v="0"/>
    <x v="0"/>
    <n v="19"/>
    <x v="2"/>
    <x v="2"/>
    <x v="5"/>
    <x v="5"/>
    <x v="5"/>
    <n v="1905050"/>
    <s v="Servicio de asistencia técnica"/>
    <x v="25"/>
    <x v="25"/>
    <x v="25"/>
    <s v="190505000*Asistencias técnicas realizadas"/>
    <s v="Numero"/>
    <n v="1809"/>
    <s v="2.3.2.02.02.009.01.01"/>
    <n v="202500000035095"/>
    <s v="Fortalecimiento del programa Vida Saludable y Condiciones No Transmisibles en el Departamento del Putumayo"/>
    <n v="234"/>
    <s v="SGP - SALUD PUBLICA"/>
    <n v="78540000"/>
    <s v="SALUD"/>
    <x v="141"/>
  </r>
  <r>
    <n v="1"/>
    <x v="0"/>
    <x v="0"/>
    <n v="19"/>
    <x v="2"/>
    <x v="2"/>
    <x v="5"/>
    <x v="5"/>
    <x v="5"/>
    <n v="1905050"/>
    <s v="Servicio de asistencia técnica"/>
    <x v="25"/>
    <x v="25"/>
    <x v="25"/>
    <s v="190505000*Asistencias técnicas realizadas"/>
    <s v="Numero"/>
    <n v="1809"/>
    <s v="2.3.2.02.02.009.03"/>
    <n v="202500000035095"/>
    <s v="Fortalecimiento del programa Vida Saludable y Condiciones No Transmisibles en el Departamento del Putumayo"/>
    <n v="234"/>
    <s v="SGP - SALUD PUBLICA"/>
    <n v="15160000"/>
    <s v="SALUD"/>
    <x v="142"/>
  </r>
  <r>
    <n v="1"/>
    <x v="0"/>
    <x v="0"/>
    <n v="19"/>
    <x v="2"/>
    <x v="2"/>
    <x v="5"/>
    <x v="5"/>
    <x v="5"/>
    <n v="1905015"/>
    <s v="Documentos de planeación"/>
    <x v="37"/>
    <x v="38"/>
    <x v="37"/>
    <s v="190501504*Planes de intervenciones colectivas realizados"/>
    <s v="Numero"/>
    <n v="32"/>
    <s v="2.3.2.02.02.009.01.01"/>
    <n v="202500000035095"/>
    <s v="Fortalecimiento del programa Vida Saludable y Condiciones No Transmisibles en el Departamento del Putumayo"/>
    <n v="10"/>
    <s v="SGP - SALUD PUBLICA"/>
    <n v="190000000"/>
    <s v="SALUD"/>
    <x v="143"/>
  </r>
  <r>
    <n v="1"/>
    <x v="0"/>
    <x v="0"/>
    <n v="40"/>
    <x v="3"/>
    <x v="3"/>
    <x v="8"/>
    <x v="8"/>
    <x v="8"/>
    <n v="4003018"/>
    <s v="Alcantarillados construidos"/>
    <x v="42"/>
    <x v="44"/>
    <x v="43"/>
    <s v="400301800*Alcantarillados construidos"/>
    <s v="Número"/>
    <n v="5"/>
    <s v="2.3.2.01.01.001.03.16"/>
    <n v="202500000034447"/>
    <s v="CONSTRUCCION ALCANTARILLADO PLUVIAL Y OBRAS COMPLEMENTARIAS SECTORES VARIOS INSPECCION EL PLACER, MUNICIPIO VALLE DEL GUAMUEZ, DEPARTAMENTO DE PUTUMAYO"/>
    <n v="1"/>
    <s v="RENDIMIENTOS SGP APSB"/>
    <n v="19226279.890000001"/>
    <s v="INFRAESTRUCTURA"/>
    <x v="144"/>
  </r>
  <r>
    <n v="1"/>
    <x v="0"/>
    <x v="0"/>
    <n v="40"/>
    <x v="3"/>
    <x v="3"/>
    <x v="8"/>
    <x v="8"/>
    <x v="8"/>
    <n v="4003018"/>
    <s v="Alcantarillados construidos"/>
    <x v="42"/>
    <x v="44"/>
    <x v="43"/>
    <s v="400301800*Alcantarillados construidos"/>
    <s v="Número"/>
    <n v="5"/>
    <s v="2.3.2.01.01.001.03.16"/>
    <n v="202500000034447"/>
    <s v="CONSTRUCCION ALCANTARILLADO PLUVIAL Y OBRAS COMPLEMENTARIAS SECTORES VARIOS INSPECCION EL PLACER, MUNICIPIO VALLE DEL GUAMUEZ, DEPARTAMENTO DE PUTUMAYO"/>
    <n v="1"/>
    <s v="S.G.P. APSB"/>
    <n v="6131763579.1899996"/>
    <s v="INFRAESTRUCTURA"/>
    <x v="145"/>
  </r>
  <r>
    <n v="1"/>
    <x v="0"/>
    <x v="0"/>
    <n v="40"/>
    <x v="3"/>
    <x v="3"/>
    <x v="8"/>
    <x v="8"/>
    <x v="8"/>
    <n v="4003018"/>
    <s v="Alcantarillados construidos"/>
    <x v="42"/>
    <x v="44"/>
    <x v="43"/>
    <s v="400301800*Alcantarillados construidos"/>
    <s v="Número"/>
    <n v="5"/>
    <s v="2.3.2.01.01.001.03.16"/>
    <n v="202500000034447"/>
    <s v="CONSTRUCCION ALCANTARILLADO PLUVIAL Y OBRAS COMPLEMENTARIAS SECTORES VARIOS INSPECCION EL PLACER, MUNICIPIO VALLE DEL GUAMUEZ, DEPARTAMENTO DE PUTUMAYO"/>
    <n v="1"/>
    <s v="ESTAMPILLA PRO DESARROLLO DEPARTAMENTAL"/>
    <n v="200338643.28304005"/>
    <s v="INFRAESTRUCTURA"/>
    <x v="146"/>
  </r>
  <r>
    <n v="1"/>
    <x v="0"/>
    <x v="0"/>
    <n v="40"/>
    <x v="3"/>
    <x v="3"/>
    <x v="8"/>
    <x v="8"/>
    <x v="8"/>
    <n v="4003018"/>
    <s v="Alcantarillados construidos"/>
    <x v="42"/>
    <x v="44"/>
    <x v="43"/>
    <s v="400301800*Alcantarillados construidos"/>
    <s v="Número"/>
    <n v="5"/>
    <s v="2.3.2.01.01.001.03.16"/>
    <n v="202500000034447"/>
    <s v="CONSTRUCCION ALCANTARILLADO PLUVIAL Y OBRAS COMPLEMENTARIAS SECTORES VARIOS INSPECCION EL PLACER, MUNICIPIO VALLE DEL GUAMUEZ, DEPARTAMENTO DE PUTUMAYO"/>
    <n v="1"/>
    <s v="RENDIMIENTOS ESTAMPILLA PRO DLLO. DEPARTAMENTAL"/>
    <n v="1552672.98"/>
    <s v="INFRAESTRUCTURA"/>
    <x v="147"/>
  </r>
  <r>
    <n v="1"/>
    <x v="0"/>
    <x v="0"/>
    <n v="40"/>
    <x v="3"/>
    <x v="3"/>
    <x v="8"/>
    <x v="8"/>
    <x v="8"/>
    <n v="4003008"/>
    <s v="Servicio de apoyo financiero a los planes, programas y proyectos de Agua Potable y Saneamiento Básico"/>
    <x v="43"/>
    <x v="45"/>
    <x v="44"/>
    <s v="400300800*Proyectos de acueducto, alcantarillado y aseo apoyados financieramente"/>
    <s v="Número"/>
    <n v="14"/>
    <s v="2.3.2.01.01.003.07.01"/>
    <n v="202500000035022"/>
    <s v="ADQUISICIÓN DE UN VEHÍCULO COMPACTADOR PARA LA RECOLECCIÓN Y TRANSPORTE DE RESIDUOS SÓLIDOS DOMICILIARIOS PARA LA CABECERA URBANA DEL MUNICIPIO DE PUERTO GUZMAN  DEPARTAMENTO DEL PUTUMAYO"/>
    <n v="1"/>
    <s v="S.G.P. APSB"/>
    <n v="1022246708.3400002"/>
    <s v="INFRAESTRUCTURA"/>
    <x v="148"/>
  </r>
  <r>
    <n v="1"/>
    <x v="0"/>
    <x v="0"/>
    <n v="33"/>
    <x v="4"/>
    <x v="4"/>
    <x v="9"/>
    <x v="9"/>
    <x v="9"/>
    <n v="3301126"/>
    <s v="Servicio de apoyo al proceso de formación artística y cultural"/>
    <x v="44"/>
    <x v="46"/>
    <x v="45"/>
    <s v="330112600*Procesos de formación atendidos"/>
    <s v="Número"/>
    <n v="8"/>
    <s v="2.3.2.02.02.009"/>
    <n v="202500000034417"/>
    <s v="APOYO PARA LA PROMOCIÓN Y ACCESO EFECTIVO A PROCESOS CULTURALES Y ARTÍSTICOS DEL SISTEMA NACIONAL DE CULTURA EN EL DEPARTAMENTO DEL PUTUMAYO"/>
    <n v="4"/>
    <s v="ESTAMPILLA PRO CULTURA"/>
    <n v="150000000"/>
    <s v="INDERCULTURA"/>
    <x v="149"/>
  </r>
  <r>
    <n v="1"/>
    <x v="0"/>
    <x v="0"/>
    <n v="33"/>
    <x v="4"/>
    <x v="4"/>
    <x v="9"/>
    <x v="9"/>
    <x v="9"/>
    <n v="3301126"/>
    <s v="Servicio de apoyo al proceso de formación artística y cultural"/>
    <x v="44"/>
    <x v="46"/>
    <x v="45"/>
    <s v="330112600*Procesos de formación atendidos"/>
    <s v="Número"/>
    <n v="8"/>
    <s v="2.3.2.02.02.009"/>
    <n v="202500000034417"/>
    <s v="APOYO PARA LA PROMOCIÓN Y ACCESO EFECTIVO A PROCESOS CULTURALES Y ARTÍSTICOS DEL SISTEMA NACIONAL DE CULTURA EN EL DEPARTAMENTO DEL PUTUMAYO"/>
    <n v="4"/>
    <s v="ICLD"/>
    <n v="50000000"/>
    <s v="INDERCULTURA"/>
    <x v="150"/>
  </r>
  <r>
    <n v="1"/>
    <x v="0"/>
    <x v="0"/>
    <n v="33"/>
    <x v="4"/>
    <x v="4"/>
    <x v="9"/>
    <x v="9"/>
    <x v="9"/>
    <n v="3301054"/>
    <s v="Servicio de apoyo financiero al sector artístico y cultural"/>
    <x v="45"/>
    <x v="47"/>
    <x v="46"/>
    <s v="330105400*Estímulos otorgados"/>
    <s v="Número"/>
    <n v="75"/>
    <s v="2.3.2.02.02.009"/>
    <n v="202500000034417"/>
    <s v="APOYO PARA LA PROMOCIÓN Y ACCESO EFECTIVO A PROCESOS CULTURALES Y ARTÍSTICOS DEL SISTEMA NACIONAL DE CULTURA EN EL DEPARTAMENTO DEL PUTUMAYO"/>
    <n v="25"/>
    <s v="ESTAMPILLA PRO CULTURA"/>
    <n v="70000000"/>
    <s v="INDERCULTURA"/>
    <x v="151"/>
  </r>
  <r>
    <n v="1"/>
    <x v="0"/>
    <x v="0"/>
    <n v="33"/>
    <x v="4"/>
    <x v="4"/>
    <x v="9"/>
    <x v="9"/>
    <x v="9"/>
    <n v="3301085"/>
    <s v="Servicios bibliotecarios"/>
    <x v="46"/>
    <x v="48"/>
    <x v="47"/>
    <s v="330108500*Usuarios atendidos"/>
    <s v="Número"/>
    <n v="4900"/>
    <s v="2.3.2.02.02.009"/>
    <n v="202500000034417"/>
    <s v="APOYO PARA LA PROMOCIÓN Y ACCESO EFECTIVO A PROCESOS CULTURALES Y ARTÍSTICOS DEL SISTEMA NACIONAL DE CULTURA EN EL DEPARTAMENTO DEL PUTUMAYO"/>
    <n v="1300"/>
    <s v="ESTAMPILLA PRO CULTURA"/>
    <n v="110000000"/>
    <s v="INDERCULTURA"/>
    <x v="152"/>
  </r>
  <r>
    <n v="1"/>
    <x v="0"/>
    <x v="0"/>
    <n v="33"/>
    <x v="4"/>
    <x v="4"/>
    <x v="9"/>
    <x v="9"/>
    <x v="9"/>
    <n v="3301085"/>
    <s v="Servicios bibliotecarios"/>
    <x v="46"/>
    <x v="48"/>
    <x v="47"/>
    <s v="330108500*Usuarios atendidos"/>
    <s v="Número"/>
    <n v="4900"/>
    <s v="2.3.2.02.02.009"/>
    <n v="202500000034417"/>
    <s v="APOYO PARA LA PROMOCIÓN Y ACCESO EFECTIVO A PROCESOS CULTURALES Y ARTÍSTICOS DEL SISTEMA NACIONAL DE CULTURA EN EL DEPARTAMENTO DEL PUTUMAYO"/>
    <n v="1300"/>
    <s v="ICLD"/>
    <n v="50000000"/>
    <s v="INDERCULTURA"/>
    <x v="150"/>
  </r>
  <r>
    <n v="1"/>
    <x v="0"/>
    <x v="0"/>
    <n v="33"/>
    <x v="4"/>
    <x v="4"/>
    <x v="9"/>
    <x v="9"/>
    <x v="9"/>
    <n v="3301051"/>
    <s v="Servicio de educación informal al sector artístico y cultural"/>
    <x v="47"/>
    <x v="49"/>
    <x v="5"/>
    <s v="330105100*Personas capacitadas"/>
    <s v="Número"/>
    <n v="180"/>
    <s v="2.3.2.02.02.009"/>
    <n v="202500000034417"/>
    <s v="APOYO PARA LA PROMOCIÓN Y ACCESO EFECTIVO A PROCESOS CULTURALES Y ARTÍSTICOS DEL SISTEMA NACIONAL DE CULTURA EN EL DEPARTAMENTO DEL PUTUMAYO"/>
    <n v="60"/>
    <s v="ESTAMPILLA PRO CULTURA"/>
    <n v="80000000"/>
    <s v="INDERCULTURA"/>
    <x v="153"/>
  </r>
  <r>
    <n v="1"/>
    <x v="0"/>
    <x v="0"/>
    <n v="33"/>
    <x v="4"/>
    <x v="4"/>
    <x v="9"/>
    <x v="9"/>
    <x v="9"/>
    <n v="3301051"/>
    <s v="Servicio de educación informal al sector artístico y cultural"/>
    <x v="47"/>
    <x v="49"/>
    <x v="5"/>
    <s v="330105100*Personas capacitadas"/>
    <s v="Número"/>
    <n v="180"/>
    <s v="2.3.2.02.02.009"/>
    <n v="202500000034417"/>
    <s v="APOYO PARA LA PROMOCIÓN Y ACCESO EFECTIVO A PROCESOS CULTURALES Y ARTÍSTICOS DEL SISTEMA NACIONAL DE CULTURA EN EL DEPARTAMENTO DEL PUTUMAYO"/>
    <n v="60"/>
    <s v="ICLD"/>
    <n v="40000000"/>
    <s v="INDERCULTURA"/>
    <x v="154"/>
  </r>
  <r>
    <n v="1"/>
    <x v="0"/>
    <x v="0"/>
    <n v="33"/>
    <x v="4"/>
    <x v="4"/>
    <x v="9"/>
    <x v="9"/>
    <x v="9"/>
    <n v="3301095"/>
    <s v="Servicio de asistencia técnica en gestión artística y cultural"/>
    <x v="48"/>
    <x v="50"/>
    <x v="48"/>
    <s v="330109500*Personas asistidas técnicamente"/>
    <s v="Número"/>
    <n v="150"/>
    <s v="2.3.2.02.02.009"/>
    <n v="202500000034417"/>
    <s v="APOYO PARA LA PROMOCIÓN Y ACCESO EFECTIVO A PROCESOS CULTURALES Y ARTÍSTICOS DEL SISTEMA NACIONAL DE CULTURA EN EL DEPARTAMENTO DEL PUTUMAYO"/>
    <n v="50"/>
    <s v="ESTAMPILLA PRO CULTURA"/>
    <n v="70000000"/>
    <s v="INDERCULTURA"/>
    <x v="151"/>
  </r>
  <r>
    <n v="1"/>
    <x v="0"/>
    <x v="0"/>
    <n v="33"/>
    <x v="4"/>
    <x v="4"/>
    <x v="9"/>
    <x v="9"/>
    <x v="9"/>
    <n v="3301095"/>
    <s v="Servicio de asistencia técnica en gestión artística y cultural"/>
    <x v="48"/>
    <x v="50"/>
    <x v="48"/>
    <s v="330109500*Personas asistidas técnicamente"/>
    <s v="Número"/>
    <n v="150"/>
    <s v="2.3.2.02.02.009"/>
    <n v="202500000034417"/>
    <s v="APOYO PARA LA PROMOCIÓN Y ACCESO EFECTIVO A PROCESOS CULTURALES Y ARTÍSTICOS DEL SISTEMA NACIONAL DE CULTURA EN EL DEPARTAMENTO DEL PUTUMAYO"/>
    <n v="50"/>
    <s v="ICLD"/>
    <n v="70000000"/>
    <s v="INDERCULTURA"/>
    <x v="155"/>
  </r>
  <r>
    <n v="1"/>
    <x v="0"/>
    <x v="0"/>
    <n v="33"/>
    <x v="4"/>
    <x v="4"/>
    <x v="9"/>
    <x v="9"/>
    <x v="9"/>
    <n v="3301053"/>
    <s v="Servicio de promoción de actividades culturales"/>
    <x v="49"/>
    <x v="51"/>
    <x v="49"/>
    <s v="330105300*Eventos de promoción de actividades culturales realizados"/>
    <s v="Número"/>
    <n v="39"/>
    <s v="2.3.2.02.02.009"/>
    <n v="202500000034417"/>
    <s v="APOYO PARA LA PROMOCIÓN Y ACCESO EFECTIVO A PROCESOS CULTURALES Y ARTÍSTICOS DEL SISTEMA NACIONAL DE CULTURA EN EL DEPARTAMENTO DEL PUTUMAYO"/>
    <n v="13"/>
    <s v="RENDIMIENTOS ESTAMPILLA PRO CULTURA"/>
    <n v="1090572.76"/>
    <s v="INDERCULTURA"/>
    <x v="156"/>
  </r>
  <r>
    <n v="1"/>
    <x v="0"/>
    <x v="0"/>
    <n v="33"/>
    <x v="4"/>
    <x v="4"/>
    <x v="9"/>
    <x v="9"/>
    <x v="9"/>
    <n v="3301053"/>
    <s v="Servicio de promoción de actividades culturales"/>
    <x v="49"/>
    <x v="51"/>
    <x v="49"/>
    <s v="330105300*Eventos de promoción de actividades culturales realizados"/>
    <s v="Número"/>
    <n v="13"/>
    <s v="2.3.2.02.02.009"/>
    <n v="202500000034417"/>
    <s v="APOYO PARA LA PROMOCIÓN Y ACCESO EFECTIVO A PROCESOS CULTURALES Y ARTÍSTICOS DEL SISTEMA NACIONAL DE CULTURA EN EL DEPARTAMENTO DEL PUTUMAYO"/>
    <n v="13"/>
    <s v="ICLD"/>
    <n v="90000000"/>
    <s v="INDERCULTURA"/>
    <x v="157"/>
  </r>
  <r>
    <n v="1"/>
    <x v="0"/>
    <x v="0"/>
    <n v="33"/>
    <x v="4"/>
    <x v="4"/>
    <x v="9"/>
    <x v="9"/>
    <x v="9"/>
    <n v="3301053"/>
    <s v="Servicio de promoción de actividades culturales"/>
    <x v="49"/>
    <x v="51"/>
    <x v="49"/>
    <s v="330105300*Eventos de promoción de actividades culturales realizados"/>
    <s v="Número"/>
    <n v="13"/>
    <s v="2.3.2.02.02.009"/>
    <n v="202500000034417"/>
    <s v="APOYO PARA LA PROMOCIÓN Y ACCESO EFECTIVO A PROCESOS CULTURALES Y ARTÍSTICOS DEL SISTEMA NACIONAL DE CULTURA EN EL DEPARTAMENTO DEL PUTUMAYO"/>
    <n v="13"/>
    <s v="PARTICIPACIÓN DEL IMPUESTO NACIONAL AL CONSUMO DEL SERVICIO DE TELEFONÍA MÓVIL "/>
    <n v="30000000"/>
    <s v="INDERCULTURA"/>
    <x v="158"/>
  </r>
  <r>
    <n v="1"/>
    <x v="0"/>
    <x v="0"/>
    <n v="33"/>
    <x v="4"/>
    <x v="4"/>
    <x v="9"/>
    <x v="9"/>
    <x v="9"/>
    <n v="3301053"/>
    <s v="Servicio de promoción de actividades culturales"/>
    <x v="49"/>
    <x v="51"/>
    <x v="49"/>
    <s v="330105300*Eventos de promoción de actividades culturales realizados"/>
    <s v="Número"/>
    <n v="13"/>
    <s v="2.3.2.02.02.009"/>
    <n v="202500000034417"/>
    <s v="APOYO PARA LA PROMOCIÓN Y ACCESO EFECTIVO A PROCESOS CULTURALES Y ARTÍSTICOS DEL SISTEMA NACIONAL DE CULTURA EN EL DEPARTAMENTO DEL PUTUMAYO"/>
    <n v="13"/>
    <s v="ESTAMPILLA PRO CULTURA"/>
    <n v="206481564.3633"/>
    <s v="INDERCULTURA"/>
    <x v="159"/>
  </r>
  <r>
    <n v="1"/>
    <x v="0"/>
    <x v="0"/>
    <n v="33"/>
    <x v="4"/>
    <x v="4"/>
    <x v="9"/>
    <x v="9"/>
    <x v="9"/>
    <n v="3301129"/>
    <s v="Documentos de planeación"/>
    <x v="50"/>
    <x v="52"/>
    <x v="50"/>
    <s v="330112900*Documentos de planeación realizados"/>
    <s v="Número"/>
    <n v="2"/>
    <s v="2.3.2.02.02.009"/>
    <n v="202500000034417"/>
    <s v="APOYO PARA LA PROMOCIÓN Y ACCESO EFECTIVO A PROCESOS CULTURALES Y ARTÍSTICOS DEL SISTEMA NACIONAL DE CULTURA EN EL DEPARTAMENTO DEL PUTUMAYO"/>
    <n v="1"/>
    <s v="ESTAMPILLA PRO CULTURA"/>
    <n v="75000000"/>
    <s v="INDERCULTURA"/>
    <x v="160"/>
  </r>
  <r>
    <n v="1"/>
    <x v="0"/>
    <x v="0"/>
    <n v="33"/>
    <x v="4"/>
    <x v="4"/>
    <x v="10"/>
    <x v="10"/>
    <x v="10"/>
    <n v="3302049"/>
    <s v="Servicio de salvaguardia al patrimonio inmaterial"/>
    <x v="51"/>
    <x v="53"/>
    <x v="51"/>
    <s v="330204900*Procesos de salvaguardia efectiva del patrimonio inmaterial realizados"/>
    <s v="Número"/>
    <n v="9"/>
    <s v="2.3.2.02.02.009"/>
    <n v="202500000034799"/>
    <s v="APOYO A LOS PROCESOS DE SALVAGUARDIA EFECTIVA DEL PATRIMONIO CULTURAL DEL DEPARTAMENTO DEL PUTUMAYO"/>
    <n v="3"/>
    <s v="ESTAMPILLA PRO CULTURA"/>
    <n v="115000000"/>
    <s v="INDERCULTURA"/>
    <x v="161"/>
  </r>
  <r>
    <n v="1"/>
    <x v="0"/>
    <x v="0"/>
    <n v="33"/>
    <x v="4"/>
    <x v="4"/>
    <x v="10"/>
    <x v="10"/>
    <x v="10"/>
    <n v="3302049"/>
    <s v="Servicio de salvaguardia al patrimonio inmaterial"/>
    <x v="51"/>
    <x v="53"/>
    <x v="51"/>
    <s v="330204900*Procesos de salvaguardia efectiva del patrimonio inmaterial realizados"/>
    <s v="Número"/>
    <n v="3"/>
    <s v="2.3.2.02.02.009"/>
    <n v="202500000034799"/>
    <s v="APOYO A LOS PROCESOS DE SALVAGUARDIA EFECTIVA DEL PATRIMONIO CULTURAL DEL DEPARTAMENTO DEL PUTUMAYO"/>
    <n v="3"/>
    <s v="PARTICIPACIÓN DEL IMPUESTO NACIONAL AL CONSUMO DEL SERVICIO DE TELEFONÍA MÓVIL "/>
    <n v="67919000"/>
    <s v="INDERCULTURA"/>
    <x v="162"/>
  </r>
  <r>
    <n v="1"/>
    <x v="0"/>
    <x v="0"/>
    <n v="43"/>
    <x v="5"/>
    <x v="5"/>
    <x v="11"/>
    <x v="11"/>
    <x v="11"/>
    <n v="4301029"/>
    <s v="Cancha mejorada"/>
    <x v="52"/>
    <x v="54"/>
    <x v="52"/>
    <s v="430102900*Cancha mejorada"/>
    <s v="Número"/>
    <n v="2"/>
    <s v="2.3.2.02.02.005"/>
    <n v="202500000035182"/>
    <s v="MEJORAMIENTO DE LA INFRAESTRUCTURA DE LOS ESCENARIOS DEPORTIVOS DEL DEPARTAMENTO DEL PUTUMAYO"/>
    <n v="1"/>
    <s v="ESTAMPILLA PRO DESARROLLO DEPARTAMENTAL"/>
    <n v="10038206.51"/>
    <s v="INDERCULTURA"/>
    <x v="163"/>
  </r>
  <r>
    <n v="1"/>
    <x v="0"/>
    <x v="0"/>
    <n v="43"/>
    <x v="5"/>
    <x v="5"/>
    <x v="11"/>
    <x v="11"/>
    <x v="11"/>
    <n v="4301029"/>
    <s v="Cancha mejorada"/>
    <x v="52"/>
    <x v="54"/>
    <x v="52"/>
    <s v="430102900*Cancha mejorada"/>
    <s v="Número"/>
    <n v="2"/>
    <s v="2.3.2.02.02.005"/>
    <n v="202500000035182"/>
    <s v="MEJORAMIENTO DE LA INFRAESTRUCTURA DE LOS ESCENARIOS DEPORTIVOS DEL DEPARTAMENTO DEL PUTUMAYO"/>
    <n v="1"/>
    <s v="TASA PRODEPORTE Y RECREACIÓN"/>
    <n v="49050000"/>
    <s v="INDERCULTURA"/>
    <x v="164"/>
  </r>
  <r>
    <n v="1"/>
    <x v="0"/>
    <x v="0"/>
    <n v="43"/>
    <x v="5"/>
    <x v="5"/>
    <x v="11"/>
    <x v="11"/>
    <x v="11"/>
    <n v="4301023"/>
    <s v="Placa deportiva mejorada"/>
    <x v="53"/>
    <x v="55"/>
    <x v="53"/>
    <s v="430102300*Placa deportiva mejorada"/>
    <s v="Número"/>
    <n v="20"/>
    <s v="2.3.2.02.02.005"/>
    <n v="202500000035182"/>
    <s v="MEJORAMIENTO DE LA INFRAESTRUCTURA DE LOS ESCENARIOS DEPORTIVOS DEL DEPARTAMENTO DEL PUTUMAYO"/>
    <n v="7"/>
    <s v="ESTAMPILLA PRO DESARROLLO DEPARTAMENTAL"/>
    <n v="315865884.88"/>
    <s v="INDERCULTURA"/>
    <x v="165"/>
  </r>
  <r>
    <n v="1"/>
    <x v="0"/>
    <x v="0"/>
    <n v="43"/>
    <x v="5"/>
    <x v="5"/>
    <x v="11"/>
    <x v="11"/>
    <x v="11"/>
    <n v="4301023"/>
    <s v="Placa deportiva mejorada"/>
    <x v="53"/>
    <x v="55"/>
    <x v="53"/>
    <s v="430102300*Placa deportiva mejorada"/>
    <s v="Número"/>
    <n v="20"/>
    <s v="2.3.2.02.02.005"/>
    <n v="202500000035182"/>
    <s v="MEJORAMIENTO DE LA INFRAESTRUCTURA DE LOS ESCENARIOS DEPORTIVOS DEL DEPARTAMENTO DEL PUTUMAYO"/>
    <n v="2"/>
    <s v="TASA PRODEPORTE Y RECREACIÓN"/>
    <n v="76804043.359999999"/>
    <s v="INDERCULTURA"/>
    <x v="166"/>
  </r>
  <r>
    <n v="1"/>
    <x v="0"/>
    <x v="0"/>
    <n v="43"/>
    <x v="5"/>
    <x v="5"/>
    <x v="11"/>
    <x v="11"/>
    <x v="11"/>
    <n v="4301007"/>
    <s v="Servicio de Escuelas Deportivas"/>
    <x v="54"/>
    <x v="56"/>
    <x v="54"/>
    <s v="430100700*Niños, niñas, adolescentes y jóvenes inscritos en Escuelas Deportivas"/>
    <s v="Número"/>
    <n v="3000"/>
    <s v="2.3.2.02.02.009"/>
    <n v="202500000034798"/>
    <s v="FORTALECIMIENTO DE LA RECREACIÓN, LA ACTIVIDAD FÍSICA Y EL DEPORTE PARA PROMOVER ENTORNOS DE CONVIVENCIA Y PAZ EN EL DEPARTAMENTO DE  PUTUMAYO"/>
    <n v="1000"/>
    <s v="TASA PRODEPORTE Y RECREACIÓN"/>
    <n v="800000000"/>
    <s v="INDERCULTURA"/>
    <x v="167"/>
  </r>
  <r>
    <n v="1"/>
    <x v="0"/>
    <x v="0"/>
    <n v="43"/>
    <x v="5"/>
    <x v="5"/>
    <x v="11"/>
    <x v="11"/>
    <x v="11"/>
    <n v="4301007"/>
    <s v="Servicio de Escuelas Deportivas"/>
    <x v="54"/>
    <x v="56"/>
    <x v="54"/>
    <s v="430100700*Niños, niñas, adolescentes y jóvenes inscritos en Escuelas Deportivas"/>
    <s v="Número"/>
    <n v="3000"/>
    <s v="2.3.2.02.02.009"/>
    <n v="202500000034798"/>
    <s v="FORTALECIMIENTO DE LA RECREACIÓN, LA ACTIVIDAD FÍSICA Y EL DEPORTE PARA PROMOVER ENTORNOS DE CONVIVENCIA Y PAZ EN EL DEPARTAMENTO DE  PUTUMAYO"/>
    <n v="1000"/>
    <s v="IMPUESTO AL CONSUMO DE VINOS, APERITIVOS Y SIMILARES - COMPONENTE AD VALOREM"/>
    <n v="15928538.109999999"/>
    <s v="INDERCULTURA"/>
    <x v="168"/>
  </r>
  <r>
    <n v="1"/>
    <x v="0"/>
    <x v="0"/>
    <n v="43"/>
    <x v="5"/>
    <x v="5"/>
    <x v="11"/>
    <x v="11"/>
    <x v="11"/>
    <n v="4301032"/>
    <s v="Servicio de organización de eventos deportivos comunitarios"/>
    <x v="55"/>
    <x v="57"/>
    <x v="55"/>
    <s v="430103200*Eventos deportivos comunitarios realizados"/>
    <s v="Número"/>
    <n v="75"/>
    <s v="2.3.2.02.02.009"/>
    <n v="202500000034798"/>
    <s v="FORTALECIMIENTO DE LA RECREACIÓN, LA ACTIVIDAD FÍSICA Y EL DEPORTE PARA PROMOVER ENTORNOS DE CONVIVENCIA Y PAZ EN EL DEPARTAMENTO DE  PUTUMAYO"/>
    <n v="25"/>
    <s v="IMPUESTO AL CONSUMO DE VINOS, APERITIVOS Y SIMILARES - COMPONENTE ESPECÍFICO"/>
    <n v="15084207.109999999"/>
    <s v="INDERCULTURA"/>
    <x v="169"/>
  </r>
  <r>
    <n v="1"/>
    <x v="0"/>
    <x v="0"/>
    <n v="43"/>
    <x v="5"/>
    <x v="5"/>
    <x v="11"/>
    <x v="11"/>
    <x v="11"/>
    <n v="4301032"/>
    <s v="Servicio de organización de eventos deportivos comunitarios"/>
    <x v="55"/>
    <x v="57"/>
    <x v="55"/>
    <s v="430103200*Eventos deportivos comunitarios realizados"/>
    <s v="Número"/>
    <n v="75"/>
    <s v="2.3.2.02.02.009"/>
    <n v="202500000034798"/>
    <s v="FORTALECIMIENTO DE LA RECREACIÓN, LA ACTIVIDAD FÍSICA Y EL DEPORTE PARA PROMOVER ENTORNOS DE CONVIVENCIA Y PAZ EN EL DEPARTAMENTO DE  PUTUMAYO"/>
    <n v="25"/>
    <s v="TASA PRODEPORTE Y RECREACIÓN"/>
    <n v="700000000"/>
    <s v="INDERCULTURA"/>
    <x v="170"/>
  </r>
  <r>
    <n v="1"/>
    <x v="0"/>
    <x v="0"/>
    <n v="43"/>
    <x v="5"/>
    <x v="5"/>
    <x v="11"/>
    <x v="11"/>
    <x v="11"/>
    <n v="4301032"/>
    <s v="Servicio de organización de eventos deportivos comunitarios"/>
    <x v="55"/>
    <x v="57"/>
    <x v="55"/>
    <s v="430103200*Eventos deportivos comunitarios realizados"/>
    <s v="Número"/>
    <n v="75"/>
    <s v="2.3.2.02.02.009"/>
    <n v="202500000034798"/>
    <s v="FORTALECIMIENTO DE LA RECREACIÓN, LA ACTIVIDAD FÍSICA Y EL DEPORTE PARA PROMOVER ENTORNOS DE CONVIVENCIA Y PAZ EN EL DEPARTAMENTO DE  PUTUMAYO"/>
    <n v="25"/>
    <s v="PARTICIPACIÓN POR EL CONSUMO DE LICORES DESTILADOS INTRODUCIDOS DE PRODUCCIÓN EXTRANJERA"/>
    <n v="134341316.93000001"/>
    <s v="INDERCULTURA"/>
    <x v="171"/>
  </r>
  <r>
    <n v="1"/>
    <x v="0"/>
    <x v="0"/>
    <n v="43"/>
    <x v="5"/>
    <x v="5"/>
    <x v="11"/>
    <x v="11"/>
    <x v="11"/>
    <n v="4301037"/>
    <s v="Servicio de promoción de la actividad física, la recreación y el deporte"/>
    <x v="56"/>
    <x v="58"/>
    <x v="56"/>
    <s v="430103700*Personas que acceden a servicios deportivos, recreativos y de actividad física"/>
    <s v="Número"/>
    <n v="36000"/>
    <s v="2.3.2.02.02.009"/>
    <n v="202500000034798"/>
    <s v="FORTALECIMIENTO DE LA RECREACIÓN, LA ACTIVIDAD FÍSICA Y EL DEPORTE PARA PROMOVER ENTORNOS DE CONVIVENCIA Y PAZ EN EL DEPARTAMENTO DE  PUTUMAYO"/>
    <n v="12000"/>
    <s v="TASA PRODEPORTE Y RECREACIÓN"/>
    <n v="1300000000"/>
    <s v="INDERCULTURA"/>
    <x v="172"/>
  </r>
  <r>
    <n v="1"/>
    <x v="0"/>
    <x v="0"/>
    <n v="43"/>
    <x v="5"/>
    <x v="5"/>
    <x v="11"/>
    <x v="11"/>
    <x v="11"/>
    <n v="4301037"/>
    <s v="Servicio de promoción de la actividad física, la recreación y el deporte"/>
    <x v="56"/>
    <x v="58"/>
    <x v="56"/>
    <s v="430103700*Personas que acceden a servicios deportivos, recreativos y de actividad física"/>
    <s v="Número"/>
    <n v="36000"/>
    <s v="2.3.2.02.02.009"/>
    <n v="202500000034798"/>
    <s v="FORTALECIMIENTO DE LA RECREACIÓN, LA ACTIVIDAD FÍSICA Y EL DEPORTE PARA PROMOVER ENTORNOS DE CONVIVENCIA Y PAZ EN EL DEPARTAMENTO DE  PUTUMAYO"/>
    <n v="12000"/>
    <s v="DERECHOS DE MONOPOLIO POR LA INTRODUCCIÓN DE LICORES DESTILADOS DE PRODUCCIÓN NACIONAL"/>
    <n v="2909111.4"/>
    <s v="INDERCULTURA"/>
    <x v="173"/>
  </r>
  <r>
    <n v="1"/>
    <x v="0"/>
    <x v="0"/>
    <n v="43"/>
    <x v="5"/>
    <x v="5"/>
    <x v="11"/>
    <x v="11"/>
    <x v="11"/>
    <n v="4301037"/>
    <s v="Servicio de promoción de la actividad física, la recreación y el deporte"/>
    <x v="56"/>
    <x v="58"/>
    <x v="56"/>
    <s v="430103700*Personas que acceden a servicios deportivos, recreativos y de actividad física"/>
    <s v="Número"/>
    <n v="36000"/>
    <s v="2.3.2.02.02.009"/>
    <n v="202500000034798"/>
    <s v="FORTALECIMIENTO DE LA RECREACIÓN, LA ACTIVIDAD FÍSICA Y EL DEPORTE PARA PROMOVER ENTORNOS DE CONVIVENCIA Y PAZ EN EL DEPARTAMENTO DE  PUTUMAYO"/>
    <n v="12000"/>
    <s v="DERECHOS DE MONOPOLIO POR LA INTRODUCCIÓN DE LICORES DESTILADOS DE PRODUCCIÓN EXTRANJERA"/>
    <n v="5325367.8"/>
    <s v="INDERCULTURA"/>
    <x v="174"/>
  </r>
  <r>
    <n v="1"/>
    <x v="0"/>
    <x v="0"/>
    <n v="43"/>
    <x v="5"/>
    <x v="5"/>
    <x v="11"/>
    <x v="11"/>
    <x v="11"/>
    <n v="4301037"/>
    <s v="Servicio de promoción de la actividad física, la recreación y el deporte"/>
    <x v="56"/>
    <x v="58"/>
    <x v="56"/>
    <s v="430103700*Personas que acceden a servicios deportivos, recreativos y de actividad física"/>
    <s v="Número"/>
    <n v="36000"/>
    <s v="2.3.2.02.02.009"/>
    <n v="202500000034798"/>
    <s v="FORTALECIMIENTO DE LA RECREACIÓN, LA ACTIVIDAD FÍSICA Y EL DEPORTE PARA PROMOVER ENTORNOS DE CONVIVENCIA Y PAZ EN EL DEPARTAMENTO DE  PUTUMAYO"/>
    <n v="12000"/>
    <s v="DERECHOS DE MONOPOLIO POR LA PRODUCCIÓN DE LICORES DESTILADOS"/>
    <n v="37472639.740000002"/>
    <s v="INDERCULTURA"/>
    <x v="175"/>
  </r>
  <r>
    <n v="1"/>
    <x v="0"/>
    <x v="0"/>
    <n v="43"/>
    <x v="5"/>
    <x v="5"/>
    <x v="11"/>
    <x v="11"/>
    <x v="11"/>
    <n v="4301037"/>
    <s v="Servicio de promoción de la actividad física, la recreación y el deporte"/>
    <x v="56"/>
    <x v="58"/>
    <x v="56"/>
    <s v="430103700*Personas que acceden a servicios deportivos, recreativos y de actividad física"/>
    <s v="Número"/>
    <n v="36000"/>
    <s v="2.3.2.02.02.009"/>
    <n v="202500000034798"/>
    <s v="FORTALECIMIENTO DE LA RECREACIÓN, LA ACTIVIDAD FÍSICA Y EL DEPORTE PARA PROMOVER ENTORNOS DE CONVIVENCIA Y PAZ EN EL DEPARTAMENTO DE  PUTUMAYO"/>
    <n v="12000"/>
    <s v="PARTICIPACIÓN POR EL CONSUMO DE LICORES DESTILADOS PRODUCIDOS"/>
    <n v="100000000"/>
    <s v="INDERCULTURA"/>
    <x v="176"/>
  </r>
  <r>
    <n v="1"/>
    <x v="0"/>
    <x v="0"/>
    <n v="43"/>
    <x v="5"/>
    <x v="5"/>
    <x v="12"/>
    <x v="12"/>
    <x v="12"/>
    <n v="4302004"/>
    <s v="Servicio de organización de eventos deportivos de alto rendimiento"/>
    <x v="57"/>
    <x v="59"/>
    <x v="57"/>
    <s v="430200400*Deportistas que participan en eventos deportivos de alto rendimiento con sede en Colombia "/>
    <s v="Número"/>
    <n v="2000"/>
    <s v="2.3.2.02.02.009"/>
    <n v="202500000034411"/>
    <s v="FORMACION Y PREPARACION DE DEPORTISTAS PARA EL MEJORAMIENTO DEL NIVEL TÉCNICO Y EL DESARROLLO DEPORTIVO EN EL DEPARTAMENTO DE PUTUMAYO"/>
    <n v="800"/>
    <s v="TASA PRODEPORTE Y RECREACIÓN"/>
    <n v="1000000000"/>
    <s v="INDERCULTURA"/>
    <x v="177"/>
  </r>
  <r>
    <n v="1"/>
    <x v="0"/>
    <x v="0"/>
    <n v="43"/>
    <x v="5"/>
    <x v="5"/>
    <x v="12"/>
    <x v="12"/>
    <x v="12"/>
    <n v="4302004"/>
    <s v="Servicio de organización de eventos deportivos de alto rendimiento"/>
    <x v="57"/>
    <x v="59"/>
    <x v="57"/>
    <s v="430200400*Deportistas que participan en eventos deportivos de alto rendimiento con sede en Colombia "/>
    <s v="Número"/>
    <n v="2000"/>
    <s v="2.3.2.02.02.009"/>
    <n v="202500000034411"/>
    <s v="FORMACION Y PREPARACION DE DEPORTISTAS PARA EL MEJORAMIENTO DEL NIVEL TÉCNICO Y EL DESARROLLO DEPORTIVO EN EL DEPARTAMENTO DE PUTUMAYO"/>
    <n v="700"/>
    <s v="PARTICIPACIÓN POR EL CONSUMO DE LICORES DESTILADOS PRODUCIDOS"/>
    <n v="152278419.30000001"/>
    <s v="INDERCULTURA"/>
    <x v="178"/>
  </r>
  <r>
    <n v="1"/>
    <x v="0"/>
    <x v="0"/>
    <n v="43"/>
    <x v="5"/>
    <x v="5"/>
    <x v="12"/>
    <x v="12"/>
    <x v="12"/>
    <n v="4302069"/>
    <s v="Polideportivos mejorados"/>
    <x v="58"/>
    <x v="60"/>
    <x v="58"/>
    <s v="430206900*Polideportivos mejorados"/>
    <s v="Número"/>
    <n v="3"/>
    <s v="2.3.2.02.02.005"/>
    <n v="202500000034863"/>
    <s v="MEJORAMIENTO DE LOS ESCENARIOS DEPORTIVOS PARA LA PRACTICA DEPORTIVA EN EL DEPARTAMENTO DEL PUTUMAYO"/>
    <n v="1"/>
    <s v="ESTAMPILLA PRO DESARROLLO DEPARTAMENTAL"/>
    <n v="174942516.81999999"/>
    <s v="INDERCULTURA"/>
    <x v="179"/>
  </r>
  <r>
    <n v="1"/>
    <x v="0"/>
    <x v="0"/>
    <n v="43"/>
    <x v="5"/>
    <x v="5"/>
    <x v="12"/>
    <x v="12"/>
    <x v="12"/>
    <n v="4302069"/>
    <s v="Polideportivos mejorados"/>
    <x v="58"/>
    <x v="60"/>
    <x v="58"/>
    <s v="430206900*Polideportivos mejorados"/>
    <s v="Número"/>
    <n v="3"/>
    <s v="2.3.2.02.02.005"/>
    <n v="202500000034863"/>
    <s v="MEJORAMIENTO DE LOS ESCENARIOS DEPORTIVOS PARA LA PRACTICA DEPORTIVA EN EL DEPARTAMENTO DEL PUTUMAYO"/>
    <n v="1"/>
    <s v="RENDIMIENTOS ESTAMPILLA PRO DLLO. DEPARTAMENTAL"/>
    <n v="3881682.47"/>
    <s v="INDERCULTURA"/>
    <x v="180"/>
  </r>
  <r>
    <n v="1"/>
    <x v="0"/>
    <x v="0"/>
    <n v="43"/>
    <x v="5"/>
    <x v="5"/>
    <x v="12"/>
    <x v="12"/>
    <x v="12"/>
    <n v="4302069"/>
    <s v="Polideportivos mejorados"/>
    <x v="58"/>
    <x v="60"/>
    <x v="58"/>
    <s v="430206900*Polideportivos mejorados"/>
    <s v="Número"/>
    <n v="3"/>
    <s v="2.3.2.02.02.005"/>
    <n v="202500000034863"/>
    <s v="MEJORAMIENTO DE LOS ESCENARIOS DEPORTIVOS PARA LA PRACTICA DEPORTIVA EN EL DEPARTAMENTO DEL PUTUMAYO"/>
    <n v="1"/>
    <s v="TASA PRODEPORTE Y RECREACIÓN"/>
    <n v="124145956.64"/>
    <s v="INDERCULTURA"/>
    <x v="181"/>
  </r>
  <r>
    <n v="1"/>
    <x v="0"/>
    <x v="0"/>
    <n v="43"/>
    <x v="5"/>
    <x v="5"/>
    <x v="12"/>
    <x v="12"/>
    <x v="12"/>
    <n v="4302002"/>
    <s v="Servicio de apoyo financiero a atletas"/>
    <x v="59"/>
    <x v="61"/>
    <x v="59"/>
    <s v="430200200*Estímulos entregados"/>
    <s v="Número"/>
    <n v="30"/>
    <s v="2.3.2.02.02.009"/>
    <n v="202500000034411"/>
    <s v="FORMACION Y PREPARACION DE DEPORTISTAS PARA EL MEJORAMIENTO DEL NIVEL TÉCNICO Y EL DESARROLLO DEPORTIVO EN EL DEPARTAMENTO DE PUTUMAYO"/>
    <n v="10"/>
    <s v="TASA PRODEPORTE Y RECREACIÓN"/>
    <n v="80000000"/>
    <s v="INDERCULTURA"/>
    <x v="182"/>
  </r>
  <r>
    <n v="1"/>
    <x v="0"/>
    <x v="0"/>
    <n v="43"/>
    <x v="5"/>
    <x v="5"/>
    <x v="12"/>
    <x v="12"/>
    <x v="12"/>
    <n v="4302062"/>
    <s v="Servicio de educación informal"/>
    <x v="60"/>
    <x v="62"/>
    <x v="60"/>
    <s v="430206200*Capacitaciones realizada"/>
    <s v="Número"/>
    <n v="9"/>
    <s v="2.3.2.02.02.009"/>
    <n v="202500000034411"/>
    <s v="FORMACION Y PREPARACION DE DEPORTISTAS PARA EL MEJORAMIENTO DEL NIVEL TÉCNICO Y EL DESARROLLO DEPORTIVO EN EL DEPARTAMENTO DE PUTUMAYO"/>
    <n v="3"/>
    <s v="TASA PRODEPORTE Y RECREACIÓN"/>
    <n v="125000000"/>
    <s v="INDERCULTURA"/>
    <x v="183"/>
  </r>
  <r>
    <n v="1"/>
    <x v="0"/>
    <x v="0"/>
    <n v="43"/>
    <x v="5"/>
    <x v="5"/>
    <x v="12"/>
    <x v="12"/>
    <x v="12"/>
    <n v="4302001"/>
    <s v="Servicio de preparación deportiva"/>
    <x v="61"/>
    <x v="63"/>
    <x v="61"/>
    <s v="430200100*Atletas preparados"/>
    <s v="Número"/>
    <n v="600"/>
    <s v="2.3.2.02.02.009"/>
    <n v="202500000034411"/>
    <s v="FORMACION Y PREPARACION DE DEPORTISTAS PARA EL MEJORAMIENTO DEL NIVEL TÉCNICO Y EL DESARROLLO DEPORTIVO EN EL DEPARTAMENTO DE PUTUMAYO"/>
    <n v="200"/>
    <s v="TASA PRODEPORTE Y RECREACIÓN"/>
    <n v="500000000"/>
    <s v="INDERCULTURA"/>
    <x v="184"/>
  </r>
  <r>
    <n v="1"/>
    <x v="0"/>
    <x v="0"/>
    <n v="43"/>
    <x v="5"/>
    <x v="5"/>
    <x v="12"/>
    <x v="12"/>
    <x v="12"/>
    <n v="4302001"/>
    <s v="Servicio de preparación deportiva"/>
    <x v="61"/>
    <x v="63"/>
    <x v="61"/>
    <s v="430200100*Atletas preparados"/>
    <s v="Número"/>
    <n v="600"/>
    <s v="2.3.2.02.02.009"/>
    <n v="202500000034411"/>
    <s v="FORMACION Y PREPARACION DE DEPORTISTAS PARA EL MEJORAMIENTO DEL NIVEL TÉCNICO Y EL DESARROLLO DEPORTIVO EN EL DEPARTAMENTO DE PUTUMAYO"/>
    <n v="200"/>
    <s v="PARTICIPACIÓN POR EL CONSUMO DE LICORES DESTILADOS INTRODUCIDOS DE PRODUCCIÓN NACIONAL"/>
    <n v="128559439.25"/>
    <s v="INDERCULTURA"/>
    <x v="185"/>
  </r>
  <r>
    <n v="1"/>
    <x v="0"/>
    <x v="0"/>
    <n v="43"/>
    <x v="5"/>
    <x v="5"/>
    <x v="12"/>
    <x v="12"/>
    <x v="12"/>
    <n v="4302089"/>
    <s v="Servicio de asistencia técnica"/>
    <x v="62"/>
    <x v="64"/>
    <x v="25"/>
    <s v="430208900*Asistencias técnicas realizadas"/>
    <s v="Número"/>
    <n v="12"/>
    <s v="2.3.2.02.02.009"/>
    <n v="202500000034411"/>
    <s v="FORMACION Y PREPARACION DE DEPORTISTAS PARA EL MEJORAMIENTO DEL NIVEL TÉCNICO Y EL DESARROLLO DEPORTIVO EN EL DEPARTAMENTO DE PUTUMAYO"/>
    <n v="4"/>
    <s v="TASA PRODEPORTE Y RECREACIÓN"/>
    <n v="672721836.90999997"/>
    <s v="INDERCULTURA"/>
    <x v="186"/>
  </r>
  <r>
    <n v="1"/>
    <x v="0"/>
    <x v="0"/>
    <n v="43"/>
    <x v="5"/>
    <x v="5"/>
    <x v="12"/>
    <x v="12"/>
    <x v="12"/>
    <n v="4302089"/>
    <s v="Servicio de asistencia técnica"/>
    <x v="62"/>
    <x v="64"/>
    <x v="25"/>
    <s v="430208900*Asistencias técnicas realizadas"/>
    <s v="Número"/>
    <n v="12"/>
    <s v="2.3.2.02.02.009"/>
    <n v="202500000034411"/>
    <s v="FORMACION Y PREPARACION DE DEPORTISTAS PARA EL MEJORAMIENTO DEL NIVEL TÉCNICO Y EL DESARROLLO DEPORTIVO EN EL DEPARTAMENTO DE PUTUMAYO"/>
    <n v="4"/>
    <s v="ICLD"/>
    <n v="100000000"/>
    <s v="INDERCULTURA"/>
    <x v="187"/>
  </r>
  <r>
    <n v="2"/>
    <x v="1"/>
    <x v="1"/>
    <n v="24"/>
    <x v="6"/>
    <x v="6"/>
    <x v="13"/>
    <x v="13"/>
    <x v="13"/>
    <n v="2409022"/>
    <s v="Servicio de educación informal en seguridad vial"/>
    <x v="63"/>
    <x v="65"/>
    <x v="62"/>
    <s v="240902200*Personas beneficiadas de estrategias de educación informal"/>
    <s v="Número"/>
    <n v="20000"/>
    <s v="2.3.2.02.02.009"/>
    <n v="202500000034419"/>
    <s v="Formación Y SENSIBILIZACIÓN EN SEGURIDAD VIAL PARA LOS DIFERENTES ACTORES DE LA MOVILIDAD EN LA JURISDICCIÓN DEL DEPARTAMENTO ADMINISTRATIVO DE TRÁNSITO Y TRANSPORTE (DATT) DEL DEPARTAMENTO DEL Putumayo"/>
    <n v="7500"/>
    <s v="MULTAS DE TRÁNSITO Y TRANSPORTE"/>
    <n v="264648628"/>
    <s v="PLANEACION"/>
    <x v="188"/>
  </r>
  <r>
    <n v="2"/>
    <x v="1"/>
    <x v="1"/>
    <n v="17"/>
    <x v="7"/>
    <x v="7"/>
    <x v="14"/>
    <x v="14"/>
    <x v="14"/>
    <n v="1702010"/>
    <s v="Servicio de asistencia técnica agropecuaria dirigida a pequeños productores"/>
    <x v="64"/>
    <x v="66"/>
    <x v="63"/>
    <s v="170201000*Pequeños productores rurales asistidos técnicamente agrícolas, pecuarios, piscolas y forestales."/>
    <s v="Numero "/>
    <n v="376"/>
    <s v="2.3.2.02.02.009"/>
    <n v="202500000034380"/>
    <s v="Asistencia técnica para el fortalecimiento de sistemas productivos Cuyícolas como estrategia de seguridad alimentaria en el departamento del Putumayo"/>
    <n v="50"/>
    <s v="IMPUESTO DE REGISTRO 40% AGROPECUARIO"/>
    <n v="18750000"/>
    <s v="DESARROLLO AGROPECUARIO Y MEDIO AMBIENTE "/>
    <x v="189"/>
  </r>
  <r>
    <n v="2"/>
    <x v="1"/>
    <x v="1"/>
    <n v="17"/>
    <x v="7"/>
    <x v="7"/>
    <x v="14"/>
    <x v="14"/>
    <x v="14"/>
    <n v="1702009"/>
    <s v="Servicio de apoyo financiero para el acceso a activos productivos y de comercialización"/>
    <x v="65"/>
    <x v="67"/>
    <x v="64"/>
    <s v="170200900*Productores apoyados con activos productivos y de comercialización"/>
    <s v="Numero "/>
    <n v="1371"/>
    <s v="2.3.2.02.01.000"/>
    <n v="202500000034380"/>
    <s v="Asistencia técnica para el fortalecimiento de sistemas productivos Cuyícolas como estrategia de seguridad alimentaria en el departamento del Putumayo"/>
    <n v="50"/>
    <s v="IMPUESTO DE REGISTRO 40% AGROPECUARIO"/>
    <n v="168050000"/>
    <s v="DESARROLLO AGROPECUARIO Y MEDIO AMBIENTE "/>
    <x v="190"/>
  </r>
  <r>
    <n v="2"/>
    <x v="1"/>
    <x v="1"/>
    <n v="17"/>
    <x v="7"/>
    <x v="7"/>
    <x v="14"/>
    <x v="14"/>
    <x v="14"/>
    <n v="1702010"/>
    <s v="Servicio de asistencia técnica agropecuaria dirigida a pequeños productores"/>
    <x v="64"/>
    <x v="66"/>
    <x v="63"/>
    <s v="170201000*Pequeños productores rurales asistidos técnicamente agrícolas, pecuarios, piscolas y forestales."/>
    <s v="Numero "/>
    <n v="376"/>
    <s v="2.3.2.02.02.009"/>
    <n v="20250000002920"/>
    <s v="Fortalecimiento a las asociaciones productoras de trucha de los municipios de San Francisco, Sibundoy, Santiago y Colon, departamento del   Putumayo"/>
    <n v="24"/>
    <s v="IMPUESTO DE REGISTRO 40% AGROPECUARIO"/>
    <n v="100000000"/>
    <s v="DESARROLLO AGROPECUARIO Y MEDIO AMBIENTE "/>
    <x v="191"/>
  </r>
  <r>
    <n v="2"/>
    <x v="1"/>
    <x v="1"/>
    <n v="17"/>
    <x v="7"/>
    <x v="7"/>
    <x v="15"/>
    <x v="15"/>
    <x v="15"/>
    <n v="1708016"/>
    <s v="Documentos de lineamientos técnicos"/>
    <x v="66"/>
    <x v="68"/>
    <x v="65"/>
    <s v="170801600*Documentos de lineamientos técnicos elaborados"/>
    <s v="Numero "/>
    <n v="2"/>
    <s v="2.3.2.02.02.009"/>
    <n v="202500000022895"/>
    <s v="Diagnóstico del estado actual de la acuicultura a través de la caracterización de la información de los diferentes eslabones del sector acuícola en el departamento del Putumayo"/>
    <n v="1"/>
    <s v="IMPUESTO DE REGISTRO 40% AGROPECUARIO"/>
    <n v="71680000"/>
    <s v="DESARROLLO AGROPECUARIO Y MEDIO AMBIENTE "/>
    <x v="192"/>
  </r>
  <r>
    <n v="2"/>
    <x v="1"/>
    <x v="1"/>
    <n v="17"/>
    <x v="7"/>
    <x v="7"/>
    <x v="14"/>
    <x v="14"/>
    <x v="14"/>
    <n v="1702010"/>
    <s v="Servicio de asistencia técnica agropecuaria dirigida a pequeños productores"/>
    <x v="64"/>
    <x v="66"/>
    <x v="63"/>
    <s v="170201000*Pequeños productores rurales asistidos técnicamente agrícolas, pecuarios, piscolas y forestales."/>
    <s v="Número"/>
    <n v="376"/>
    <s v="2.3.2.02.02.009"/>
    <n v="202500000034779"/>
    <s v="Asistencia técnica a través de la implementación de inseminación artificial a tiempo fijo (IATF) como estrategia de mejoramiento genético bovino en el municipio de Sibundoy, Putumayo"/>
    <n v="40"/>
    <s v="ICLD"/>
    <n v="60491660"/>
    <s v="DESARROLLO AGROPECUARIO Y MEDIO AMBIENTE "/>
    <x v="193"/>
  </r>
  <r>
    <n v="2"/>
    <x v="1"/>
    <x v="1"/>
    <n v="17"/>
    <x v="7"/>
    <x v="7"/>
    <x v="14"/>
    <x v="14"/>
    <x v="14"/>
    <n v="1702010"/>
    <s v="Servicio de asistencia técnica agropecuaria dirigida a pequeños productores"/>
    <x v="64"/>
    <x v="66"/>
    <x v="63"/>
    <s v="170201000*Pequeños productores rurales asistidos técnicamente agrícolas, pecuarios, piscolas y forestales."/>
    <s v="Número"/>
    <n v="376"/>
    <s v="2.3.2.02.02.009"/>
    <n v="202500000034779"/>
    <s v="Asistencia técnica a través de la implementación de inseminación artificial a tiempo fijo (IATF) como estrategia de mejoramiento genético bovino en el municipio de Sibundoy, Putumayo"/>
    <n v="40"/>
    <s v="IMPUESTO AL DEGUELLO DE GANADO MAYOR"/>
    <n v="2000000"/>
    <s v="DESARROLLO AGROPECUARIO Y MEDIO AMBIENTE "/>
    <x v="194"/>
  </r>
  <r>
    <n v="2"/>
    <x v="1"/>
    <x v="1"/>
    <n v="17"/>
    <x v="7"/>
    <x v="7"/>
    <x v="14"/>
    <x v="14"/>
    <x v="14"/>
    <n v="1702007"/>
    <s v="Servicio de apoyo financiero para proyectos productivos"/>
    <x v="67"/>
    <x v="69"/>
    <x v="66"/>
    <s v="170200700*Proyectos productivos cofinanciados (Incluye mujeres, jóvenes, comunidades étnicas)"/>
    <s v="Número"/>
    <n v="18"/>
    <s v="2.3.2.02.02.009"/>
    <n v="202500000034779"/>
    <s v="Asistencia técnica a través de la implementación de inseminación artificial a tiempo fijo (IATF) como estrategia de mejoramiento genético bovino en el municipio de Sibundoy, Putumayo"/>
    <n v="1"/>
    <s v="ICLD"/>
    <n v="159508340"/>
    <s v="DESARROLLO AGROPECUARIO Y MEDIO AMBIENTE "/>
    <x v="195"/>
  </r>
  <r>
    <n v="2"/>
    <x v="1"/>
    <x v="1"/>
    <n v="17"/>
    <x v="7"/>
    <x v="7"/>
    <x v="15"/>
    <x v="15"/>
    <x v="15"/>
    <n v="1708041"/>
    <s v="Servicio de extensión agropecuaria"/>
    <x v="68"/>
    <x v="70"/>
    <x v="67"/>
    <s v="170804100*Productores atendidos con servicio de extensión agropecuaria"/>
    <s v="Número"/>
    <n v="5100"/>
    <s v="2.3.2.02.01.000"/>
    <n v="202500000035154"/>
    <s v="Fortalecimiento de la productividad agropecuaria e innovación tecnológica para el análisis de suelos y aguas en los municipios de Mocoa, Villagarzón y Valle del Guamuéz, departamento del Putumayo"/>
    <n v="146"/>
    <s v="IMPUESTO DE REGISTRO 40% AGROPECUARIO"/>
    <n v="178531000"/>
    <s v="DESARROLLO AGROPECUARIO Y MEDIO AMBIENTE "/>
    <x v="196"/>
  </r>
  <r>
    <n v="2"/>
    <x v="1"/>
    <x v="1"/>
    <n v="17"/>
    <x v="7"/>
    <x v="7"/>
    <x v="14"/>
    <x v="14"/>
    <x v="14"/>
    <n v="1702007"/>
    <s v="Servicio de apoyo financiero para proyectos productivos"/>
    <x v="67"/>
    <x v="69"/>
    <x v="66"/>
    <s v="170200700*Proyectos productivos cofinanciados (Incluye mujeres, jóvenes, comunidades étnicas)"/>
    <s v="Número"/>
    <n v="18"/>
    <s v="2.3.2.02.01.000"/>
    <n v="202500000034414"/>
    <s v="Fortalecimiento de la seguridad alimentaria propia a sabedoras y sabedores del pueblo pasto en los municipios de Colón, Sibundoy, Mocoa, Villagarzón, Puerto Caicedo, Puerto Asís, Orito, Valle del Guamuez y San Miguel, en el departamento del Putumayo"/>
    <n v="1"/>
    <s v="ICLD"/>
    <n v="210432000"/>
    <s v="DESARROLLO AGROPECUARIO Y MEDIO AMBIENTE "/>
    <x v="197"/>
  </r>
  <r>
    <n v="2"/>
    <x v="1"/>
    <x v="1"/>
    <n v="17"/>
    <x v="7"/>
    <x v="7"/>
    <x v="14"/>
    <x v="14"/>
    <x v="14"/>
    <n v="1702009"/>
    <s v="Servicio de apoyo financiero para el acceso a activos productivos y de comercialización"/>
    <x v="65"/>
    <x v="67"/>
    <x v="64"/>
    <s v="170200900*Productores apoyados con activos productivos y de comercialización"/>
    <s v="Numero "/>
    <n v="1371"/>
    <s v="2.3.2.02.02.009"/>
    <n v="202500000034414"/>
    <s v="Fortalecimiento de la seguridad alimentaria propia a sabedoras y sabedores del pueblo pasto en los municipios de Colón, Sibundoy, Mocoa, Villagarzón, Puerto Caicedo, Puerto Asís, Orito, Valle del Guamuez y San Miguel, en el departamento del Putumayo"/>
    <n v="16"/>
    <s v="ICLD"/>
    <n v="189568000"/>
    <s v="DESARROLLO AGROPECUARIO Y MEDIO AMBIENTE "/>
    <x v="198"/>
  </r>
  <r>
    <n v="2"/>
    <x v="1"/>
    <x v="1"/>
    <n v="17"/>
    <x v="7"/>
    <x v="7"/>
    <x v="14"/>
    <x v="14"/>
    <x v="14"/>
    <n v="1702010"/>
    <s v="Servicio de asistencia técnica agropecuaria dirigida a pequeños productores"/>
    <x v="64"/>
    <x v="66"/>
    <x v="63"/>
    <s v="170201000*Pequeños productores rurales asistidos técnicamente agrícolas, pecuarios, piscolas y forestales."/>
    <s v="Número"/>
    <n v="376"/>
    <s v="2.3.2.02.02.009"/>
    <n v="202500000034381"/>
    <s v="Fortalecimiento de la meliponicultura en los municipios de Villagarzon, Puerto Asís, Puerto Guzman y Mocoa del departamento del   Putumayo"/>
    <n v="60"/>
    <s v="IMPUESTO DE REGISTRO 40% AGROPECUARIO"/>
    <n v="22740000"/>
    <s v="DESARROLLO AGROPECUARIO Y MEDIO AMBIENTE "/>
    <x v="199"/>
  </r>
  <r>
    <n v="2"/>
    <x v="1"/>
    <x v="1"/>
    <n v="17"/>
    <x v="7"/>
    <x v="7"/>
    <x v="14"/>
    <x v="14"/>
    <x v="14"/>
    <n v="1702009"/>
    <s v="Servicio de apoyo financiero para el acceso a activos productivos y de comercialización"/>
    <x v="65"/>
    <x v="67"/>
    <x v="64"/>
    <s v="170200900*Productores apoyados con activos productivos y de comercialización"/>
    <s v="Numero "/>
    <n v="1371"/>
    <s v="2.3.2.02.01.000"/>
    <n v="202500000034381"/>
    <s v="Fortalecimiento de la meliponicultura en los municipios de Villagarzon, Puerto Asís, Puerto Guzman y Mocoa del departamento del   Putumayo"/>
    <n v="60"/>
    <s v="IMPUESTO DE REGISTRO 40% AGROPECUARIO"/>
    <n v="120960000"/>
    <s v="DESARROLLO AGROPECUARIO Y MEDIO AMBIENTE "/>
    <x v="200"/>
  </r>
  <r>
    <n v="2"/>
    <x v="1"/>
    <x v="1"/>
    <n v="17"/>
    <x v="7"/>
    <x v="7"/>
    <x v="14"/>
    <x v="14"/>
    <x v="14"/>
    <n v="1702034"/>
    <s v="Servicio de apoyo financieroa la reforestación"/>
    <x v="69"/>
    <x v="71"/>
    <x v="68"/>
    <s v="170203400*Hectáreas reforestadas apoyadas"/>
    <s v="Hectáreas"/>
    <n v="50"/>
    <s v="2.3.2.01.01.005.01.02.06"/>
    <n v="202400000005517"/>
    <s v="Apoyo a sistemas agroforestales en plantaciones de asai en el municipio de Mocoa departamento del Putumayo"/>
    <n v="22"/>
    <s v="IMPUESTO DE REGISTRO 40% AGROPECUARIO"/>
    <n v="121200516.831838"/>
    <s v="DESARROLLO AGROPECUARIO Y MEDIO AMBIENTE "/>
    <x v="201"/>
  </r>
  <r>
    <n v="2"/>
    <x v="1"/>
    <x v="1"/>
    <n v="17"/>
    <x v="7"/>
    <x v="7"/>
    <x v="14"/>
    <x v="14"/>
    <x v="14"/>
    <n v="1702034"/>
    <s v="Servicio de apoyo financieroa la reforestación"/>
    <x v="69"/>
    <x v="71"/>
    <x v="68"/>
    <s v="170203400*Hectáreas reforestadas apoyadas"/>
    <s v="Hectáreas"/>
    <n v="50"/>
    <s v="2.3.2.01.01.005.01.02.06"/>
    <n v="202400000005517"/>
    <s v="Apoyo a sistemas agroforestales en plantaciones de asai en el municipio de Mocoa departamento del Putumayo"/>
    <n v="22"/>
    <s v="ICLD"/>
    <n v="80000000"/>
    <s v="DESARROLLO AGROPECUARIO Y MEDIO AMBIENTE "/>
    <x v="202"/>
  </r>
  <r>
    <n v="2"/>
    <x v="1"/>
    <x v="1"/>
    <n v="21"/>
    <x v="8"/>
    <x v="8"/>
    <x v="16"/>
    <x v="16"/>
    <x v="16"/>
    <n v="2105019"/>
    <s v="Servicio de asistencia técnica en el manejo socio ambiental en las actividades mineras"/>
    <x v="70"/>
    <x v="72"/>
    <x v="48"/>
    <s v="210501900*Personas asistidas técnicamente"/>
    <s v="Número"/>
    <n v="150"/>
    <s v="2.3.2.02.02.009"/>
    <n v="2024006860281"/>
    <s v="MEJORAMIENTO DE LAS CONDICIONES LABORALES, SEGURIDAD Y SALUD EN EL TRABAJO DE LOS PEQUEÑOS MINEROS Y/O MINEROS TRADICIONALES DEDICADOS A LA EXPLOTACIÓN AURÍFERA EN EL MUNICIPIO DE COLON DEPARTAMENTO DEL PUTUMAYO"/>
    <n v="50"/>
    <s v="ICLD"/>
    <n v="50000000"/>
    <s v="PRODUCTIVIDAD Y COMPETITIVIDAD"/>
    <x v="203"/>
  </r>
  <r>
    <n v="2"/>
    <x v="1"/>
    <x v="1"/>
    <n v="35"/>
    <x v="9"/>
    <x v="9"/>
    <x v="17"/>
    <x v="17"/>
    <x v="17"/>
    <n v="3502004"/>
    <s v="Servicio de apoyo financiero para el mejoramiento de productos o procesos"/>
    <x v="71"/>
    <x v="73"/>
    <x v="69"/>
    <s v="350200400*Empresas beneficiadas"/>
    <s v="Número"/>
    <n v="15"/>
    <s v="2.3.2.02.02.009"/>
    <n v="202500000033936"/>
    <s v="FORTALECIMIENTO AL SECTOR EMPRESARIAL CON POTENCIAL EN GENERACIÓN DE INGRESOS Y CREACIÓN DE EMPLEO, EN EL DEPARTAMENTO DEL PUTUMAYO."/>
    <n v="5"/>
    <s v="ICLD"/>
    <n v="234426956"/>
    <s v="PRODUCTIVIDAD Y COMPETITIVIDAD"/>
    <x v="204"/>
  </r>
  <r>
    <n v="2"/>
    <x v="1"/>
    <x v="1"/>
    <n v="35"/>
    <x v="9"/>
    <x v="9"/>
    <x v="17"/>
    <x v="17"/>
    <x v="17"/>
    <n v="3502046"/>
    <s v="Servicio de promoción turística"/>
    <x v="72"/>
    <x v="74"/>
    <x v="70"/>
    <s v="350204600*Campañas realizadas"/>
    <s v="Número"/>
    <n v="20"/>
    <s v="2.3.2.02.02.006"/>
    <n v="202500000034396"/>
    <s v="APOYO A LA PROMOCIÓN TURÍSTICA Y EMPRESARIAL A TRAVÉS DE LA PARTICIPACIÓN EN LA VITRINA TURÍSTICA DE ANATO EN BOGOTÁ D.C"/>
    <n v="7"/>
    <s v="ICLD"/>
    <n v="97250000"/>
    <s v="PRODUCTIVIDAD Y COMPETITIVIDAD"/>
    <x v="205"/>
  </r>
  <r>
    <n v="2"/>
    <x v="1"/>
    <x v="1"/>
    <n v="35"/>
    <x v="9"/>
    <x v="9"/>
    <x v="17"/>
    <x v="17"/>
    <x v="17"/>
    <n v="3502046"/>
    <s v="Servicio de promoción turística"/>
    <x v="72"/>
    <x v="74"/>
    <x v="70"/>
    <s v="350204600*Campañas realizadas"/>
    <s v="Número"/>
    <n v="20"/>
    <s v="2.3.2.02.02.006"/>
    <n v="202500000034397"/>
    <s v="FORTALECIMIENTO AL TURISMO CULTURAL A TRAVÉS DE LA PROMOCIÓN DE LOS USOS Y COSTUMBRES ANCESTRALES DE LOS PUEBLOS INDÍGENAS INGA, KAMËNTSÁ Y COFÁN DEL PUTUMAYO"/>
    <n v="7"/>
    <s v="ICLD"/>
    <n v="97200000"/>
    <s v="PRODUCTIVIDAD Y COMPETITIVIDAD"/>
    <x v="206"/>
  </r>
  <r>
    <n v="2"/>
    <x v="1"/>
    <x v="1"/>
    <n v="35"/>
    <x v="9"/>
    <x v="9"/>
    <x v="17"/>
    <x v="17"/>
    <x v="17"/>
    <n v="3502046"/>
    <s v="Servicio de promoción turística"/>
    <x v="72"/>
    <x v="74"/>
    <x v="70"/>
    <s v="350204600*Campañas realizadas"/>
    <s v="Número"/>
    <n v="20"/>
    <s v="2.3.2.02.02.006"/>
    <n v="202500000034416"/>
    <s v="APOYO A LA FERIA COMERCIAL TURÍSTICA COLOMBIA TRAVEL EXPO CON LA PARTICIPACIÓN DEL SECTOR EMPRESARIAL DEL DEPARTAMENTO DE PUTUMAYO"/>
    <n v="7"/>
    <s v="ICLD"/>
    <n v="89850000"/>
    <s v="PRODUCTIVIDAD Y COMPETITIVIDAD"/>
    <x v="207"/>
  </r>
  <r>
    <n v="2"/>
    <x v="1"/>
    <x v="1"/>
    <n v="35"/>
    <x v="9"/>
    <x v="9"/>
    <x v="17"/>
    <x v="17"/>
    <x v="17"/>
    <n v="3502046"/>
    <s v="Servicio de promoción turística"/>
    <x v="72"/>
    <x v="74"/>
    <x v="70"/>
    <s v="350204600*Campañas realizadas"/>
    <s v="Número"/>
    <n v="20"/>
    <s v="2.3.2.02.02.006"/>
    <n v="202500000034399"/>
    <s v="FORTALECIMIENTO A LA PROMOCIÓN Y COMERCIALIZACIÓN DE LA PIÑA EN EL MARCO DE LA FERIA “FESTIPIÑA” EN EL MUNICIPIO VILLA GARZÓN, EN EL DEPARTAMENTO DEL PUTUMAYO"/>
    <n v="7"/>
    <s v="ICLD"/>
    <n v="48050000"/>
    <s v="PRODUCTIVIDAD Y COMPETITIVIDAD"/>
    <x v="208"/>
  </r>
  <r>
    <n v="2"/>
    <x v="1"/>
    <x v="1"/>
    <n v="35"/>
    <x v="9"/>
    <x v="9"/>
    <x v="17"/>
    <x v="17"/>
    <x v="17"/>
    <n v="3502046"/>
    <s v="Servicio de promoción turística"/>
    <x v="72"/>
    <x v="74"/>
    <x v="70"/>
    <s v="350204600*Campañas realizadas"/>
    <s v="Número"/>
    <n v="20"/>
    <s v="2.3.2.02.02.006"/>
    <n v="202500000034415"/>
    <s v="APOYO A LA PROMOCIÓN DEL AVITURISMO, A RAVES DEL DESARROLLO DEL GLOBAL BIG DAY EN EL DEPARTAMENTO DEL PUTUMAYO."/>
    <n v="7"/>
    <s v="ICLD"/>
    <n v="99940000"/>
    <s v="PRODUCTIVIDAD Y COMPETITIVIDAD"/>
    <x v="209"/>
  </r>
  <r>
    <n v="2"/>
    <x v="1"/>
    <x v="1"/>
    <n v="35"/>
    <x v="9"/>
    <x v="9"/>
    <x v="17"/>
    <x v="17"/>
    <x v="17"/>
    <n v="3502046"/>
    <s v="Servicio de promoción turística"/>
    <x v="72"/>
    <x v="74"/>
    <x v="70"/>
    <s v="350204600*Campañas realizadas"/>
    <s v="Número"/>
    <n v="20"/>
    <s v="2.3.2.02.02.006"/>
    <n v="202500000035139"/>
    <s v="APOYO A LA COMERCIALIZACIÓN Y DINAMIZACIÓN DEL TURISMO CULTURAL Y COMUNITARIO A TRAVÉS DE LA FERIA ARTESANAL, GASTRONÓMICA Y TURÍSTICA DE LOS QUINCE (15) PUEBLOS INDÍGENAS DEL DEPARTAMENTO DEL PUTUMAYO"/>
    <n v="7"/>
    <s v="ICLD"/>
    <n v="210583044"/>
    <s v="PRODUCTIVIDAD Y COMPETITIVIDAD"/>
    <x v="210"/>
  </r>
  <r>
    <n v="2"/>
    <x v="1"/>
    <x v="1"/>
    <n v="35"/>
    <x v="9"/>
    <x v="9"/>
    <x v="17"/>
    <x v="17"/>
    <x v="17"/>
    <n v="3502046"/>
    <s v="Servicio de promoción turística"/>
    <x v="72"/>
    <x v="74"/>
    <x v="70"/>
    <s v="350204600*Campañas realizadas"/>
    <s v="Número"/>
    <n v="20"/>
    <s v="2.3.2.02.02.006"/>
    <n v="202500000035139"/>
    <s v="APOYO A LA COMERCIALIZACIÓN Y DINAMIZACIÓN DEL TURISMO CULTURAL Y COMUNITARIO A TRAVÉS DE LA FERIA ARTESANAL, GASTRONÓMICA Y TURÍSTICA DE LOS QUINCE (15) PUEBLOS INDÍGENAS DEL DEPARTAMENTO DEL PUTUMAYO"/>
    <n v="7"/>
    <s v="Estampilla pro desarrollo fronterizo"/>
    <n v="88072500.420000002"/>
    <s v="PRODUCTIVIDAD Y COMPETITIVIDAD"/>
    <x v="211"/>
  </r>
  <r>
    <n v="2"/>
    <x v="1"/>
    <x v="1"/>
    <n v="35"/>
    <x v="9"/>
    <x v="9"/>
    <x v="17"/>
    <x v="17"/>
    <x v="17"/>
    <n v="3502046"/>
    <s v="Servicio de promoción turística"/>
    <x v="72"/>
    <x v="74"/>
    <x v="70"/>
    <s v="350204600*Campañas realizadas"/>
    <s v="Número"/>
    <n v="20"/>
    <s v="2.3.2.02.02.006"/>
    <n v="202500000035139"/>
    <s v="APOYO A LA COMERCIALIZACIÓN Y DINAMIZACIÓN DEL TURISMO CULTURAL Y COMUNITARIO A TRAVÉS DE LA FERIA ARTESANAL, GASTRONÓMICA Y TURÍSTICA DE LOS QUINCE (15) PUEBLOS INDÍGENAS DEL DEPARTAMENTO DEL PUTUMAYO"/>
    <n v="7"/>
    <s v="rendimientos estampilla pro desarrollo fronterizo"/>
    <n v="11344456.050000001"/>
    <s v="PRODUCTIVIDAD Y COMPETITIVIDAD"/>
    <x v="212"/>
  </r>
  <r>
    <n v="2"/>
    <x v="1"/>
    <x v="1"/>
    <n v="35"/>
    <x v="9"/>
    <x v="9"/>
    <x v="17"/>
    <x v="17"/>
    <x v="17"/>
    <n v="3502006"/>
    <s v="Servicio de apoyo y consolidación de las Comisiones Regionales de Competitividad - CRC"/>
    <x v="73"/>
    <x v="75"/>
    <x v="71"/>
    <s v="350200600*Planes de trabajo concertados con las CRC para su consolidación"/>
    <s v="Número"/>
    <n v="6"/>
    <s v="2.3.2.02.02.006"/>
    <n v="202500000033935"/>
    <s v="FORTALECIMIENTO DE LA COMISIÓN REGIONAL DE COMPETITIVIDAD E INNOVACIÓN DEPARTAMENTAL MEDIANTE LA REALIZACIÓN DE ENCUENTROS DE ARTICULACIÓN EN EL DEPARTAMENTO DE PUTUMAYO"/>
    <n v="2"/>
    <s v="ICLD"/>
    <n v="22700000"/>
    <s v="PRODUCTIVIDAD Y COMPETITIVIDAD"/>
    <x v="213"/>
  </r>
  <r>
    <n v="2"/>
    <x v="1"/>
    <x v="1"/>
    <n v="35"/>
    <x v="9"/>
    <x v="9"/>
    <x v="17"/>
    <x v="17"/>
    <x v="17"/>
    <n v="3502008"/>
    <s v="Servicio de asistencia técnica para mejorar la competitividad de los sectores productivos"/>
    <x v="74"/>
    <x v="76"/>
    <x v="72"/>
    <s v="350200800*Proyectos de alto impacto asistidos para el fortalecimiento de cadenas productivas"/>
    <s v="Número"/>
    <n v="9"/>
    <s v="2.3.2.02.02.006"/>
    <n v="202500000035164"/>
    <s v="FORTALECIMIENTO A LA PROMOCIÓN EMPRESARIAL Y TURÍSTICA, EN EL MARCO DE XVIII ENCUENTRO INTERNACIONAL TRIFRONTERIZO 2026- PUERTO LEGUIZAMO, DEPARTAMENTO DE PUTUMAYO"/>
    <n v="3"/>
    <s v="Estampilla pro desarrollo fronterizo"/>
    <n v="300000000"/>
    <s v="PRODUCTIVIDAD Y COMPETITIVIDAD"/>
    <x v="214"/>
  </r>
  <r>
    <n v="2"/>
    <x v="1"/>
    <x v="1"/>
    <n v="36"/>
    <x v="10"/>
    <x v="10"/>
    <x v="18"/>
    <x v="18"/>
    <x v="18"/>
    <s v=" 3602032"/>
    <s v="Servicio de asesoría técnica para el emprendimiento"/>
    <x v="75"/>
    <x v="77"/>
    <x v="73"/>
    <s v="360203200*Emprendimientos asesorados"/>
    <s v="Número"/>
    <n v="60"/>
    <s v="2.3.2.02.02.009"/>
    <n v="202500000034407"/>
    <s v="FORTALECIMIENTO A LAS ACTIVIDADES DE EMPRENDIMIENTO CON POTENCIAL ECONÓMICO PARA LA GENERACIÓN DE TRABAJO EN LOS MUNICIPIOS DE FRONTERA, DEPARTAMENTO DE PUTUMAYO"/>
    <n v="20"/>
    <s v="Estampilla pro desarrollo fronterizo"/>
    <n v="613620716"/>
    <s v="PRODUCTIVIDAD Y COMPETITIVIDAD"/>
    <x v="215"/>
  </r>
  <r>
    <n v="2"/>
    <x v="1"/>
    <x v="1"/>
    <n v="39"/>
    <x v="11"/>
    <x v="11"/>
    <x v="19"/>
    <x v="19"/>
    <x v="19"/>
    <n v="3905005"/>
    <s v="Servicio de asistencia técnica"/>
    <x v="76"/>
    <x v="78"/>
    <x v="25"/>
    <s v="390500500*Asistencias Técnicas Realizadas"/>
    <s v="Número"/>
    <n v="3"/>
    <s v="2.3.2.02.02.009"/>
    <n v="202500000034395"/>
    <s v="FORTALECER LA GOBERNANZA TERRITORIAL DE LA CIENCIA, TECNOLOGÍA E INNOVACIÓN EN EL DEPARTAMENTO DEL PUTUMAYO MEDIANTE EL APROVECHAMIENTO DE LAS CAPACIDADES INSTITUCIONALES, PÚBLICAS Y PRIVADAS, PARA LA CONSOLIDACIÓN DEL ECOSISTEMA ESTRATÉGICO DEPARTAMENTAL"/>
    <n v="1"/>
    <s v="ICLD"/>
    <n v="50000000"/>
    <s v="PRODUCTIVIDAD Y COMPETITIVIDAD"/>
    <x v="216"/>
  </r>
  <r>
    <n v="2"/>
    <x v="1"/>
    <x v="1"/>
    <n v="21"/>
    <x v="8"/>
    <x v="8"/>
    <x v="20"/>
    <x v="20"/>
    <x v="20"/>
    <n v="2102045"/>
    <s v="Redes domiciliarias de energía eléctrica instaladas"/>
    <x v="77"/>
    <x v="79"/>
    <x v="74"/>
    <s v="210204500*Viviendas conectadas a la red del sistema de distribución local de energía eléctrica"/>
    <s v="Número"/>
    <n v="1200"/>
    <s v="2.3.2.01.01.003.04.06"/>
    <n v="202500000034388"/>
    <s v="CONSTRUCCIÓN DE REDES ELÉCTRICAS EN MEDIA Y BAJA TENSIÓN EN LA VEREDA LA CRISTALINA, MUNICIPIO DE ORITO, DEPARTAMENTO DEL PUTUMAYO"/>
    <n v="46"/>
    <s v="ESTAMPILLA PRO ELECTRIFICACIÓN RURAL"/>
    <n v="1001693216.4152"/>
    <s v="INFRAESTRUCTURA"/>
    <x v="217"/>
  </r>
  <r>
    <n v="2"/>
    <x v="1"/>
    <x v="1"/>
    <n v="21"/>
    <x v="8"/>
    <x v="8"/>
    <x v="20"/>
    <x v="20"/>
    <x v="20"/>
    <n v="2102045"/>
    <s v="Redes domiciliarias de energía eléctrica instaladas"/>
    <x v="77"/>
    <x v="79"/>
    <x v="74"/>
    <s v="210204500*Viviendas conectadas a la red del sistema de distribución local de energía eléctrica"/>
    <s v="Número"/>
    <n v="1200"/>
    <s v="2.3.2.01.01.003.04.06"/>
    <n v="202500000034388"/>
    <s v="CONSTRUCCIÓN DE REDES ELÉCTRICAS EN MEDIA Y BAJA TENSIÓN EN LA VEREDA LA CRISTALINA, MUNICIPIO DE ORITO, DEPARTAMENTO DEL PUTUMAYO"/>
    <n v="46"/>
    <s v="RENDIMIENTOS ESTAMPILLA PRO ELECTRIFICACIÓN RURAL"/>
    <n v="6016230.5199999996"/>
    <s v="INFRAESTRUCTURA"/>
    <x v="218"/>
  </r>
  <r>
    <n v="2"/>
    <x v="1"/>
    <x v="1"/>
    <n v="24"/>
    <x v="6"/>
    <x v="6"/>
    <x v="21"/>
    <x v="21"/>
    <x v="21"/>
    <n v="2402055"/>
    <s v="Caminos ancestrales mejorados"/>
    <x v="78"/>
    <x v="80"/>
    <x v="75"/>
    <s v="240205500*Caminos ancestrales mejorados"/>
    <s v="Kilómetros"/>
    <n v="3"/>
    <s v="2.3.2.01.01.001.03.19"/>
    <n v="202500000034421"/>
    <s v="Mejoramiento DE CAMINO ANCESTRAL EN LA VEREDA NUEVA ESPERANZA HACIA LA VEREDA SANTA ISABEL EN EL MUNICIPIO DE ORITO, DEPARTAMENTO DEL   Putumayo"/>
    <n v="3.47"/>
    <s v="PARTICIPACION DE LA SOBRETASA AL ACPM"/>
    <n v="1024844368"/>
    <s v="INFRAESTRUCTURA"/>
    <x v="219"/>
  </r>
  <r>
    <n v="2"/>
    <x v="1"/>
    <x v="1"/>
    <n v="24"/>
    <x v="6"/>
    <x v="6"/>
    <x v="21"/>
    <x v="21"/>
    <x v="21"/>
    <n v="2402055"/>
    <s v="Caminos ancestrales mejorados"/>
    <x v="78"/>
    <x v="80"/>
    <x v="75"/>
    <s v="240205500*Caminos ancestrales mejorados"/>
    <s v="Kilómetros"/>
    <n v="3"/>
    <s v="2.3.2.01.01.001.03.19"/>
    <n v="202500000034420"/>
    <s v="Mejoramiento DE CAMINO ANCESTRAL EN LA VEREDA EL TREINTA Y CINCO HACIA LA VEREDA SANTA ISABEL EN EL MUNICIPIO DE ORITO, DEPARTAMENTO DEL   Putumayo"/>
    <n v="3.67"/>
    <s v="PARTICIPACION DE LA SOBRETASA AL ACPM"/>
    <n v="875029190"/>
    <s v="INFRAESTRUCTURA"/>
    <x v="220"/>
  </r>
  <r>
    <n v="2"/>
    <x v="1"/>
    <x v="1"/>
    <n v="24"/>
    <x v="6"/>
    <x v="6"/>
    <x v="21"/>
    <x v="21"/>
    <x v="21"/>
    <n v="2402055"/>
    <s v="Caminos ancestrales mejorados"/>
    <x v="78"/>
    <x v="80"/>
    <x v="75"/>
    <s v="240205500*Caminos ancestrales mejorados"/>
    <s v="Kilómetros"/>
    <n v="3"/>
    <s v="2.3.2.01.01.001.03.19"/>
    <n v="202500000034104"/>
    <s v="MEJORAMIENTO DE CAMINO ANCESTRAL EN LA VEREDA LAS ACACIAS HACIA LA QUEBRADA EL YARUMO EN EL MUNICIPIO DE ORITO DEPARTAMENTO DEL PUTUMAYO"/>
    <n v="0.187"/>
    <s v="PARTICIPACION DE LA SOBRETASA AL ACPM"/>
    <n v="49932215"/>
    <s v="INFRAESTRUCTURA"/>
    <x v="221"/>
  </r>
  <r>
    <n v="2"/>
    <x v="1"/>
    <x v="1"/>
    <n v="24"/>
    <x v="6"/>
    <x v="6"/>
    <x v="21"/>
    <x v="21"/>
    <x v="21"/>
    <n v="2402055"/>
    <s v="Caminos ancestrales mejorados"/>
    <x v="78"/>
    <x v="80"/>
    <x v="75"/>
    <s v="240205500*Caminos ancestrales mejorados"/>
    <s v="Kilómetros"/>
    <n v="3"/>
    <s v="2.3.2.01.01.001.03.19"/>
    <n v="202500000034141"/>
    <s v=" Mejoramiento de camino veredal que comunica la vereda El Zarzal a la escuela rural mixta el zarzal, municipio de Mocoa, departamento del  Putumayo"/>
    <n v="0.20499999999999999"/>
    <s v="PARTICIPACION DE LA SOBRETASA AL ACPM"/>
    <n v="59073567"/>
    <s v="INFRAESTRUCTURA"/>
    <x v="222"/>
  </r>
  <r>
    <n v="2"/>
    <x v="1"/>
    <x v="1"/>
    <n v="24"/>
    <x v="6"/>
    <x v="6"/>
    <x v="21"/>
    <x v="21"/>
    <x v="21"/>
    <n v="2402112"/>
    <s v="Vía terciaria con mantenimiento periódico o rutinario"/>
    <x v="79"/>
    <x v="81"/>
    <x v="76"/>
    <s v="240211200*Vía terciaria con mantenimiento"/>
    <s v="Kilómetros"/>
    <n v="40"/>
    <s v="2.3.2.01.01.001.03.19"/>
    <n v="202500000034770"/>
    <s v="Mantenimiento de la vía Bajo Amaron que conduce hacia la ruta 45 del municipio de San Miguel, departamento del  Putumayo"/>
    <n v="0.61499999999999999"/>
    <s v="PARTICIPACION DE LA SOBRETASA AL ACPM"/>
    <n v="54676403"/>
    <s v="INFRAESTRUCTURA"/>
    <x v="223"/>
  </r>
  <r>
    <n v="2"/>
    <x v="1"/>
    <x v="1"/>
    <n v="24"/>
    <x v="6"/>
    <x v="6"/>
    <x v="21"/>
    <x v="21"/>
    <x v="21"/>
    <n v="2402114"/>
    <s v="Vía urbana mejorada"/>
    <x v="80"/>
    <x v="82"/>
    <x v="77"/>
    <s v="240211403*Vía urbana pavimentada"/>
    <s v="Kilómetros"/>
    <n v="2"/>
    <s v="2.3.2.01.01.001.03.19"/>
    <n v="202500000035004"/>
    <s v="Mejoramiento de vías urbanas mediante la construcción de pavimento en concreto hidráulico y reposición de alcantarillado sanitario en el barrio Villa Diana en el municipio de Mocoa  Putumayo"/>
    <n v="0.22900000000000001"/>
    <s v="PARTICIPACION DE LA SOBRETASA AL ACPM"/>
    <n v="277397475.24000025"/>
    <s v="INFRAESTRUCTURA"/>
    <x v="224"/>
  </r>
  <r>
    <n v="2"/>
    <x v="1"/>
    <x v="1"/>
    <n v="24"/>
    <x v="6"/>
    <x v="6"/>
    <x v="21"/>
    <x v="21"/>
    <x v="21"/>
    <n v="2402114"/>
    <s v="Vía urbana mejorada"/>
    <x v="80"/>
    <x v="82"/>
    <x v="77"/>
    <s v="240211403*Vía urbana pavimentada"/>
    <s v="Kilómetros"/>
    <n v="2"/>
    <s v="2.3.2.01.01.001.03.19"/>
    <n v="202500000035004"/>
    <s v="Mejoramiento de vías urbanas mediante la construcción de pavimento en concreto hidráulico y reposición de alcantarillado sanitario en el barrio Villa Diana en el municipio de Mocoa  Putumayo"/>
    <n v="0.22900000000000001"/>
    <s v="PARTICIPACION DE LA SOBRETASA AL ACPM"/>
    <n v="510342024"/>
    <s v="INFRAESTRUCTURA"/>
    <x v="225"/>
  </r>
  <r>
    <n v="2"/>
    <x v="1"/>
    <x v="1"/>
    <n v="24"/>
    <x v="6"/>
    <x v="6"/>
    <x v="21"/>
    <x v="21"/>
    <x v="21"/>
    <n v="2402114"/>
    <s v="Vía urbana mejorada"/>
    <x v="80"/>
    <x v="82"/>
    <x v="77"/>
    <s v="240211403*Vía urbana pavimentada"/>
    <s v="Kilómetros"/>
    <n v="2"/>
    <s v="2.3.2.01.01.001.03.19"/>
    <n v="202500000035004"/>
    <s v="Mejoramiento de vías urbanas mediante la construcción de pavimento en concreto hidráulico y reposición de alcantarillado sanitario en el barrio Villa Diana en el municipio de Mocoa  Putumayo"/>
    <n v="0.22900000000000001"/>
    <s v="ICLD"/>
    <n v="311010144.35999966"/>
    <s v="INFRAESTRUCTURA"/>
    <x v="226"/>
  </r>
  <r>
    <n v="2"/>
    <x v="1"/>
    <x v="1"/>
    <n v="24"/>
    <x v="6"/>
    <x v="6"/>
    <x v="21"/>
    <x v="21"/>
    <x v="21"/>
    <n v="2402114"/>
    <s v="Vía urbana mejorada"/>
    <x v="80"/>
    <x v="82"/>
    <x v="77"/>
    <s v="240211403*Vía urbana pavimentada"/>
    <s v="Kilómetros"/>
    <n v="2"/>
    <s v="2.3.2.01.01.001.03.19"/>
    <n v="202500000035004"/>
    <s v="Mejoramiento de vías urbanas mediante la construcción de pavimento en concreto hidráulico y reposición de alcantarillado sanitario en el barrio Villa Diana en el municipio de Mocoa  Putumayo"/>
    <n v="0.22900000000000001"/>
    <s v="RENDIMIENTOS ACPM"/>
    <n v="45957054.399999999"/>
    <s v="INFRAESTRUCTURA"/>
    <x v="227"/>
  </r>
  <r>
    <n v="2"/>
    <x v="1"/>
    <x v="1"/>
    <n v="24"/>
    <x v="6"/>
    <x v="6"/>
    <x v="22"/>
    <x v="22"/>
    <x v="22"/>
    <n v="2406027"/>
    <s v="Canal navegable mantenido"/>
    <x v="81"/>
    <x v="83"/>
    <x v="78"/>
    <s v="240602700*Canal navegable mantenido"/>
    <s v="Número"/>
    <n v="3"/>
    <s v="2.3.2.01.01.001.03.19"/>
    <n v="202500000035170"/>
    <s v="Prevensión de desastres mediante la limpieza y destronque del río Putumayo en el sector de Puerto Leguizamo, municipio de Puerto Leguizamo, departamento del Putumayo"/>
    <n v="1"/>
    <s v="ICLD"/>
    <n v="188989855.64000034"/>
    <s v="INFRAESTRUCTURA"/>
    <x v="228"/>
  </r>
  <r>
    <n v="3"/>
    <x v="2"/>
    <x v="2"/>
    <n v="32"/>
    <x v="12"/>
    <x v="12"/>
    <x v="23"/>
    <x v="23"/>
    <x v="23"/>
    <n v="3202005"/>
    <s v="Servicio de restauración de ecosistemas"/>
    <x v="82"/>
    <x v="84"/>
    <x v="79"/>
    <s v="320200500*Áreas en proceso de restauración"/>
    <s v="Número"/>
    <n v="200"/>
    <s v="2.3.2.01.01.005.01.02.06"/>
    <m/>
    <s v="Conservación de áreas de interés estratégico en fuentes hídricas abastecedoras de acueducto en el departamento del Putumayo"/>
    <n v="40"/>
    <s v="ICLD 1% MEDIO AMBIENTE"/>
    <n v="787861464.85075796"/>
    <s v="DESARROLLO AGROPECUARIO Y MEDIO AMBIENTE "/>
    <x v="229"/>
  </r>
  <r>
    <n v="3"/>
    <x v="2"/>
    <x v="2"/>
    <n v="32"/>
    <x v="12"/>
    <x v="12"/>
    <x v="23"/>
    <x v="23"/>
    <x v="23"/>
    <n v="3202005"/>
    <s v="Servicio de restauración de ecosistemas"/>
    <x v="82"/>
    <x v="84"/>
    <x v="79"/>
    <s v="320200500*Áreas en proceso de restauración"/>
    <s v="Número"/>
    <n v="200"/>
    <s v="2.3.2.01.01.005.01.02.06"/>
    <m/>
    <s v="Conservación de áreas de interés estratégico en fuentes hídricas abastecedoras de acueducto en el departamento del Putumayo"/>
    <n v="40"/>
    <s v="IMPUESTO DE REGISTRO 1% MEDIO AMBIENTE"/>
    <n v="22500323.143429801"/>
    <s v="DESARROLLO AGROPECUARIO Y MEDIO AMBIENTE "/>
    <x v="230"/>
  </r>
  <r>
    <n v="3"/>
    <x v="2"/>
    <x v="2"/>
    <n v="32"/>
    <x v="12"/>
    <x v="12"/>
    <x v="24"/>
    <x v="24"/>
    <x v="24"/>
    <n v="3208006"/>
    <s v="Servicio de asistencia técnica para la implementación de las estrategias educativo ambientales y de participación"/>
    <x v="83"/>
    <x v="85"/>
    <x v="80"/>
    <s v="320800600*Estrategias educativo ambientales y de participación implementadas"/>
    <s v="Número"/>
    <n v="13"/>
    <s v="2.3.2.02.02.009"/>
    <n v="202400000005509"/>
    <s v="Desarrollo de estrategias de educación ambiental con Instituciones Educativas del Depatamento del  Putumayo"/>
    <n v="3"/>
    <s v="ICLD"/>
    <n v="300000000"/>
    <s v="DESARROLLO AGROPECUARIO Y MEDIO AMBIENTE "/>
    <x v="231"/>
  </r>
  <r>
    <n v="4"/>
    <x v="3"/>
    <x v="3"/>
    <n v="45"/>
    <x v="13"/>
    <x v="13"/>
    <x v="25"/>
    <x v="25"/>
    <x v="25"/>
    <n v="4599031"/>
    <s v="Servicio de asistencia técnica"/>
    <x v="84"/>
    <x v="86"/>
    <x v="81"/>
    <s v="459903100*Entidades, organismos y dependencias asistidos técnicamente"/>
    <s v="Número"/>
    <n v="42"/>
    <s v="2.3.2.02.02.006"/>
    <n v="202500000034427"/>
    <s v="Fortalecimiento de procesos e instancias territoriales de planeación CTP en el departamento Putumayo"/>
    <n v="1"/>
    <s v="ICLD"/>
    <n v="70180145.670000002"/>
    <s v="PLANEACION"/>
    <x v="232"/>
  </r>
  <r>
    <n v="4"/>
    <x v="3"/>
    <x v="3"/>
    <n v="45"/>
    <x v="13"/>
    <x v="13"/>
    <x v="26"/>
    <x v="26"/>
    <x v="26"/>
    <n v="4502001"/>
    <s v="Servicio de promoción a la participación ciudadana"/>
    <x v="85"/>
    <x v="87"/>
    <x v="82"/>
    <s v="450200101*Rendición de cuentas realizadas"/>
    <s v="Número"/>
    <n v="4"/>
    <s v="2.3.2.02.02.006"/>
    <n v="202500000034095"/>
    <s v="Fortalecimiento de la capacidad institucional para la evaluación y divulgación de resultados del Plan de Desarrollo Departamental del Putumayo"/>
    <n v="2"/>
    <s v="ICLD"/>
    <n v="159985666"/>
    <s v="PLANEACION"/>
    <x v="233"/>
  </r>
  <r>
    <n v="4"/>
    <x v="3"/>
    <x v="3"/>
    <n v="45"/>
    <x v="13"/>
    <x v="13"/>
    <x v="25"/>
    <x v="25"/>
    <x v="25"/>
    <n v="4599023"/>
    <s v="Servicio de Implementación Sistemas de Gestión"/>
    <x v="86"/>
    <x v="88"/>
    <x v="83"/>
    <s v="459902300*Sistema de gestión implementados"/>
    <s v="Número"/>
    <n v="1"/>
    <s v="2.3.2.02.02.008"/>
    <n v="2024006860333"/>
    <s v="FORTALECIMIENTO DE LA CAPACIDAD INSTITUCIONAL PARA MEJORAR LA GESTIÓN Y DESEMPEÑO DE LA_x000a_GOBERNACIÓN DEL PUTUMAYO"/>
    <n v="1"/>
    <s v="ICLD"/>
    <n v="289800000"/>
    <s v="PLANEACION"/>
    <x v="234"/>
  </r>
  <r>
    <n v="4"/>
    <x v="3"/>
    <x v="3"/>
    <n v="45"/>
    <x v="13"/>
    <x v="13"/>
    <x v="25"/>
    <x v="25"/>
    <x v="25"/>
    <n v="4599031"/>
    <s v="Servicio de asistencia técnica"/>
    <x v="84"/>
    <x v="86"/>
    <x v="81"/>
    <s v="459903100*Entidades, organismos y dependencias asistidos técnicamente"/>
    <s v="Número"/>
    <n v="42"/>
    <s v="2.3.2.02.02.008"/>
    <n v="2024006860320"/>
    <s v="FORTALECIMIENTO DE CAPACIDADES EN TORNO A HERRAMIENTAS DE PLANEACIÓN Y PROCESO DE GESTIÓN_x000a_DE PROYECTOS EN ENTIDADES TERRITORIALES DEL DEPARTAMENTO DEL PUTUMAYO"/>
    <n v="38"/>
    <s v="ICLD"/>
    <n v="700244188.33000004"/>
    <s v="PLANEACION"/>
    <x v="235"/>
  </r>
  <r>
    <n v="4"/>
    <x v="3"/>
    <x v="3"/>
    <n v="45"/>
    <x v="13"/>
    <x v="13"/>
    <x v="25"/>
    <x v="25"/>
    <x v="25"/>
    <n v="4599025"/>
    <s v="Servicios de información implementados"/>
    <x v="87"/>
    <x v="89"/>
    <x v="84"/>
    <s v="459902500*Sistemas de información implementados"/>
    <s v="Número"/>
    <n v="2"/>
    <s v="2.3.2.02.02.008"/>
    <n v="202500000035143"/>
    <s v="Implementación de un sistema de información para el seguimiento de la inversión de la gobernacion del departamento del Putumayo"/>
    <n v="1"/>
    <s v="ICLD"/>
    <n v="350000000"/>
    <s v="PLANEACION"/>
    <x v="236"/>
  </r>
  <r>
    <n v="4"/>
    <x v="3"/>
    <x v="3"/>
    <n v="4"/>
    <x v="14"/>
    <x v="14"/>
    <x v="27"/>
    <x v="27"/>
    <x v="27"/>
    <s v="0401106 "/>
    <s v="Servicio de apoyo a la gestión de conocimiento y consolidación de la cultura estadística"/>
    <x v="88"/>
    <x v="90"/>
    <x v="85"/>
    <s v="40110600*Estrategias implementadas"/>
    <s v="Número"/>
    <n v="3"/>
    <s v="2.3.2.02.02.008"/>
    <n v="202500000034019"/>
    <s v="Fortalecimiento de capacidades de gestión del conocimiento y consolidación de la cultura estadística en el departamento del Putumayo"/>
    <n v="2"/>
    <s v="ICLD"/>
    <n v="74790000"/>
    <s v="PLANEACION"/>
    <x v="237"/>
  </r>
  <r>
    <n v="4"/>
    <x v="3"/>
    <x v="3"/>
    <n v="45"/>
    <x v="13"/>
    <x v="13"/>
    <x v="26"/>
    <x v="26"/>
    <x v="26"/>
    <n v="4502034"/>
    <s v="Servicio de educación informal"/>
    <x v="89"/>
    <x v="91"/>
    <x v="86"/>
    <s v="450203407*Estrategias de fomento de participación para las mujeres"/>
    <s v="Número"/>
    <n v="3"/>
    <s v="2.3.2.02.02.009"/>
    <n v="202500000033277"/>
    <s v="&quot;FORTALECIMIENTO DE LOS PROCESOS DE PARTICIPACIÓN E INCIDENCIA CIUDADANA DE LAS MUJERES A TRAVÉS DE APOYO AL CONSEJO CONSULTIVO DE MUJERES DEL DEPARTAMENTO DE PUTUMAYO&quot;"/>
    <n v="1"/>
    <s v="ICLD"/>
    <n v="70000000"/>
    <s v="DESARROLLO SOCIAL"/>
    <x v="238"/>
  </r>
  <r>
    <n v="4"/>
    <x v="3"/>
    <x v="3"/>
    <n v="45"/>
    <x v="13"/>
    <x v="13"/>
    <x v="26"/>
    <x v="26"/>
    <x v="26"/>
    <n v="4502001"/>
    <s v="Servicio de promoción a la participación ciudadana"/>
    <x v="85"/>
    <x v="92"/>
    <x v="87"/>
    <s v="450200100*Espacios de participación promovidos"/>
    <s v="Número"/>
    <n v="42"/>
    <s v="2.3.2.02.02.009"/>
    <n v="202500000033482"/>
    <s v="FORTALECIMIENTO DE LA MESA DE PARTICIPACIÓN DE NIÑOS, NIÑAS Y ADOLESCENTES EN EL MARCO DE LA ESTRATEGIA VOCES EN ACCIÓN EN EL DEPARTAMENTO DE PUTUMAYO."/>
    <n v="1"/>
    <s v="ICLD"/>
    <n v="100000000"/>
    <s v="DESARROLLO SOCIAL"/>
    <x v="239"/>
  </r>
  <r>
    <n v="4"/>
    <x v="3"/>
    <x v="3"/>
    <n v="45"/>
    <x v="13"/>
    <x v="13"/>
    <x v="26"/>
    <x v="26"/>
    <x v="26"/>
    <n v="4502001"/>
    <s v="Servicio de promoción a la participación ciudadana"/>
    <x v="85"/>
    <x v="92"/>
    <x v="87"/>
    <s v="450200100*Espacios de participación promovidos"/>
    <s v="Número"/>
    <n v="42"/>
    <s v="2.3.2.02.02.009"/>
    <n v="202500000034002"/>
    <s v="FORTALECIMIENTO A LOS ESPACIOS DE PARTICIPACIÓN DE LAS JUVENTUDES EN EL MARCO DE LA ESTRATEGIA VOCES JOVENES EN EL DEPARTAMENTO DE PUTUMAYO."/>
    <n v="7"/>
    <s v="ICLD"/>
    <n v="477500000"/>
    <s v="DESARROLLO SOCIAL"/>
    <x v="240"/>
  </r>
  <r>
    <n v="4"/>
    <x v="3"/>
    <x v="3"/>
    <n v="12"/>
    <x v="15"/>
    <x v="15"/>
    <x v="28"/>
    <x v="28"/>
    <x v="28"/>
    <n v="1206007"/>
    <s v="Servicio de bienestar a la población privada de libertad"/>
    <x v="90"/>
    <x v="93"/>
    <x v="88"/>
    <s v="120600700*Personas privadas de la libertad con Servicio de bienestar"/>
    <s v="Número"/>
    <n v="150"/>
    <s v="2.3.2.02.02.009"/>
    <n v="202500000033419"/>
    <s v="MEJORAMIENTO DE LA CALIDAD DE VIDA DE LAS PERSONAS PRIVADAS DE LA LIBERTAD DEL CENTRO CARCELARIO DEL MUNICIPIO DE PUERTO ASIS Y LOS CENTROS TRANSITORIOS DE LOS MUNICIPIOS DE PUERTO GUZMAN Y MOCOA DEL DEPARTAMENTO DE PUTUMAYO&quot;&quot;"/>
    <n v="102"/>
    <s v="ICLD"/>
    <n v="65000000"/>
    <s v="DESARROLLO SOCIAL"/>
    <x v="241"/>
  </r>
  <r>
    <n v="4"/>
    <x v="3"/>
    <x v="3"/>
    <n v="45"/>
    <x v="13"/>
    <x v="13"/>
    <x v="26"/>
    <x v="26"/>
    <x v="26"/>
    <n v="4502034"/>
    <s v="Servicio de educación informal"/>
    <x v="89"/>
    <x v="91"/>
    <x v="86"/>
    <s v="450203407*Estrategias de fomento de participación para las mujeres"/>
    <s v="Número"/>
    <n v="3"/>
    <s v="2.3.2.02.02.009"/>
    <n v="202500000035200"/>
    <s v="FORTALECIMIENTO DE LAS ESTRATEGIAS DE PREVENCIÓN DE VIOLENCIAS BASADAS EN GÉNERO EN EL DEPARTAMENTO DEL PUTUMAYO&quot;."/>
    <n v="3"/>
    <s v="ICLD"/>
    <n v="50000000"/>
    <s v="DESARROLLO SOCIAL"/>
    <x v="242"/>
  </r>
  <r>
    <n v="4"/>
    <x v="3"/>
    <x v="3"/>
    <n v="45"/>
    <x v="13"/>
    <x v="13"/>
    <x v="26"/>
    <x v="26"/>
    <x v="26"/>
    <n v="4502001"/>
    <s v="Servicio de promoción a la participación ciudadana"/>
    <x v="85"/>
    <x v="92"/>
    <x v="87"/>
    <s v="450200100*Espacios de participación promovidos"/>
    <s v="Número"/>
    <n v="42"/>
    <s v="2.3.2.02.02.009"/>
    <n v="202500000033278"/>
    <s v="FORTALECIMIENTO DE LA GOBERNANZA PROPIA, A TRAVÉS DE LA SEGUNDA SESIÓN DE LA COMISIÓN DE MUJER Y FAMILIA DE LA MPC DEL PUTUMAYO."/>
    <n v="1"/>
    <s v="ICLD"/>
    <n v="40000000"/>
    <s v="DESARROLLO SOCIAL"/>
    <x v="243"/>
  </r>
  <r>
    <n v="4"/>
    <x v="3"/>
    <x v="3"/>
    <n v="45"/>
    <x v="13"/>
    <x v="13"/>
    <x v="29"/>
    <x v="29"/>
    <x v="29"/>
    <n v="4501050"/>
    <s v="Servicio de orientación a casos de violencia de género"/>
    <x v="91"/>
    <x v="94"/>
    <x v="89"/>
    <s v="450105001*Mujeres atendidas"/>
    <s v="Número"/>
    <n v="140"/>
    <s v="2.3.2.02.02.009"/>
    <n v="202500000034006"/>
    <s v="FORTALECIMIENTO DE LOS PROCESOS DE ORIENTACION Y PREVENCION DE VIOLENCIAS BASADAS EN GENERO Y VIOLENCIAS DE GENERO EN EL DEPARTAMENTO DEL PUTUMAYO&quot;"/>
    <n v="50"/>
    <s v="ICLD"/>
    <n v="60000000"/>
    <s v="DESARROLLO SOCIAL"/>
    <x v="244"/>
  </r>
  <r>
    <n v="4"/>
    <x v="3"/>
    <x v="3"/>
    <n v="45"/>
    <x v="13"/>
    <x v="13"/>
    <x v="29"/>
    <x v="29"/>
    <x v="29"/>
    <n v="4501050"/>
    <s v="Servicio de orientación a casos de violencia de género"/>
    <x v="91"/>
    <x v="95"/>
    <x v="90"/>
    <s v="450105003*Personas de la comunidad LGBTIQ atendidos."/>
    <s v="Número"/>
    <n v="30"/>
    <s v="2.3.2.02.02.009"/>
    <n v="202500000034005"/>
    <s v="FORTALECIMIENTO DE LOS PROCESOS DE ORIENTACIÓN Y PREVENCION DE VIOLENCIAS BASADAS EN GENERO Y PREJUICIO HACIA LA POBLACIÓN LGTBI EN EL DEPARTAMENTO DEL PUTUMAYO"/>
    <n v="15"/>
    <s v="ICLD"/>
    <n v="70000000"/>
    <s v="DESARROLLO SOCIAL"/>
    <x v="245"/>
  </r>
  <r>
    <n v="4"/>
    <x v="3"/>
    <x v="3"/>
    <n v="45"/>
    <x v="13"/>
    <x v="13"/>
    <x v="29"/>
    <x v="29"/>
    <x v="29"/>
    <n v="4501061"/>
    <s v="Servicio de atención integral a la fauna"/>
    <x v="92"/>
    <x v="96"/>
    <x v="91"/>
    <s v="450106100*Animales atendidos"/>
    <s v="Número"/>
    <n v="427"/>
    <s v="2.3.2.02.02.009"/>
    <n v="202500000033492"/>
    <s v="APOYO EN LAS ACCIONES DE SENSIBILIZACIÓN SOBRE LA TENENCIA RESPONSABLE DE MASCOTAS Y ESTERILIZACIÓN DE ANIMALES DOMÉSTICOS EN LOS MUNICIPIOS DE   MOCOA, ORITO, PUERTO ASIS, PUERTO LEGUIZAMO, SAN MIGUEL Y SIBUNDOY DEL DEPARTAMENTO DEL PUTUMAYO"/>
    <n v="450"/>
    <s v="ICLD"/>
    <n v="40000000"/>
    <s v="DESARROLLO SOCIAL"/>
    <x v="246"/>
  </r>
  <r>
    <n v="4"/>
    <x v="3"/>
    <x v="3"/>
    <n v="45"/>
    <x v="13"/>
    <x v="13"/>
    <x v="25"/>
    <x v="25"/>
    <x v="25"/>
    <n v="4599023"/>
    <s v="Servicio de Implementación Sistemas de Gestión"/>
    <x v="86"/>
    <x v="88"/>
    <x v="83"/>
    <s v="459902300*Sistema de gestión implementados"/>
    <s v="Número"/>
    <n v="2"/>
    <s v="2.3.2.02.02.008"/>
    <n v="202500000035013"/>
    <s v="Conservación del sistema de gestión de calidad 2026 de la secretaria de  educación de Putumayo"/>
    <n v="1"/>
    <s v="ICLD"/>
    <n v="20000000"/>
    <s v="EDUCACIÓN"/>
    <x v="247"/>
  </r>
  <r>
    <n v="4"/>
    <x v="3"/>
    <x v="3"/>
    <n v="45"/>
    <x v="13"/>
    <x v="13"/>
    <x v="26"/>
    <x v="26"/>
    <x v="26"/>
    <n v="4502022"/>
    <s v="Servicio de asistencia técnica"/>
    <x v="93"/>
    <x v="97"/>
    <x v="92"/>
    <s v="450202201*Grupos étnicos asistidos técnicamente"/>
    <s v="Número"/>
    <n v="2"/>
    <s v="2.3.2.02.02.009.01.01"/>
    <n v="202500000033691"/>
    <s v="Fortalecimiento DE LA COMISIÓN CONSULTIVA DEPARTAMENTAL DE COMUNIDADES NEGRAS Y AFROCOLOMBIANAS DEL DEPARTAMENTO Putumayo"/>
    <n v="1"/>
    <s v="ICLD"/>
    <n v="120000000"/>
    <s v="GOBIERNO"/>
    <x v="248"/>
  </r>
  <r>
    <n v="4"/>
    <x v="3"/>
    <x v="3"/>
    <n v="45"/>
    <x v="13"/>
    <x v="13"/>
    <x v="26"/>
    <x v="26"/>
    <x v="26"/>
    <n v="4502022"/>
    <s v="Servicio de asistencia técnica"/>
    <x v="93"/>
    <x v="97"/>
    <x v="92"/>
    <s v="450202201*Grupos étnicos asistidos técnicamente"/>
    <s v="Número"/>
    <n v="2"/>
    <s v="2.3.2.02.02.009.01.01"/>
    <n v="202500000033695"/>
    <s v="Fortalecimiento de la mesa permanente de concertación a través de los espacios de dialogo mediante el desarrollo de la sesion XIV y XV de la MPC con los pueblos indígenas del departamento del Putumayo"/>
    <n v="1"/>
    <s v="ICLD"/>
    <n v="140000000"/>
    <s v="GOBIERNO"/>
    <x v="249"/>
  </r>
  <r>
    <n v="4"/>
    <x v="3"/>
    <x v="3"/>
    <n v="45"/>
    <x v="13"/>
    <x v="13"/>
    <x v="26"/>
    <x v="26"/>
    <x v="26"/>
    <n v="4502022"/>
    <s v="Servicio de asistencia técnica"/>
    <x v="93"/>
    <x v="97"/>
    <x v="92"/>
    <s v="450202201*Grupos étnicos asistidos técnicamente"/>
    <s v="Número"/>
    <n v="2"/>
    <s v="2.3.2.02.02.009.01.01"/>
    <n v="202500000034266"/>
    <s v="Fortalecimiento a los pueblos indígenas a través de la realización de la tercera sesión de articulación para la defensa de los derechos humanos en el departamento Putumayo"/>
    <n v="1"/>
    <s v="ICLD"/>
    <n v="80000000"/>
    <s v="GOBIERNO"/>
    <x v="250"/>
  </r>
  <r>
    <n v="4"/>
    <x v="3"/>
    <x v="3"/>
    <n v="45"/>
    <x v="13"/>
    <x v="13"/>
    <x v="26"/>
    <x v="26"/>
    <x v="26"/>
    <n v="4502022"/>
    <s v="Servicio de asistencia técnica"/>
    <x v="93"/>
    <x v="98"/>
    <x v="93"/>
    <s v="450202200*Instancias territoriales de coordinación institucional asistidas y apoyadas"/>
    <s v="Número"/>
    <n v="13"/>
    <s v="2.3.2.02.02.009.01.01"/>
    <n v="202500000033836"/>
    <s v="Fortalecimiento de los espacios de participación ciudadana enfocados a la protección de líderes y defensores de derechos humanos mesa departicipación MTG en el departamento del   Putumayo"/>
    <n v="4"/>
    <s v="ICLD"/>
    <n v="150072000"/>
    <s v="GOBIERNO"/>
    <x v="251"/>
  </r>
  <r>
    <n v="4"/>
    <x v="3"/>
    <x v="3"/>
    <n v="45"/>
    <x v="13"/>
    <x v="13"/>
    <x v="29"/>
    <x v="29"/>
    <x v="29"/>
    <n v="4501004"/>
    <s v="Servicio de promoción de convivencia y no repetición"/>
    <x v="94"/>
    <x v="99"/>
    <x v="94"/>
    <s v="450100400*Iniciativas para la promoción de la convivencia implementadas"/>
    <s v="Número"/>
    <n v="5"/>
    <s v="2.3.2.02.02.009.01.01"/>
    <n v="202500000034308"/>
    <s v="Fortalecimiento del programa de seguridad y convivencia ciudadana a través del apoyo, la planeación y la consolidación de iniciativas financiadas por el fondo territorial de seguridad y convivencia (FONSET) en el departamento del   Putumayo"/>
    <n v="1"/>
    <s v="RENDIMIENTOS CONTRIBUCION ESPECIAL SOBRE CONTRATOS DE OBRAS PÚBLICAS"/>
    <n v="12576211.939999999"/>
    <s v="GOBIERNO"/>
    <x v="252"/>
  </r>
  <r>
    <n v="4"/>
    <x v="3"/>
    <x v="3"/>
    <n v="45"/>
    <x v="13"/>
    <x v="13"/>
    <x v="29"/>
    <x v="29"/>
    <x v="29"/>
    <n v="4501004"/>
    <s v="Servicio de promoción de convivencia y no repetición"/>
    <x v="94"/>
    <x v="99"/>
    <x v="94"/>
    <s v="450100400*Iniciativas para la promoción de la convivencia implementadas"/>
    <s v="Número"/>
    <n v="5"/>
    <s v="2.3.2.02.02.009.01.01"/>
    <n v="202500000034308"/>
    <s v="Fortalecimiento del programa de seguridad y convivencia ciudadana a través del apoyo, la planeación y la consolidación de iniciativas financiadas por el fondo territorial de seguridad y convivencia (FONSET) en el departamento del   Putumayo"/>
    <n v="1"/>
    <s v="CONTRIBUCION ESPECIAL SOBRE CONTRATOS DE OBRAS PÚBLICAS"/>
    <n v="125423788.06"/>
    <s v="GOBIERNO"/>
    <x v="253"/>
  </r>
  <r>
    <n v="4"/>
    <x v="3"/>
    <x v="3"/>
    <n v="45"/>
    <x v="13"/>
    <x v="13"/>
    <x v="29"/>
    <x v="29"/>
    <x v="29"/>
    <n v="4501077"/>
    <s v="Servicio de dotación para la movilidad operacional y el apoyo logístico"/>
    <x v="95"/>
    <x v="100"/>
    <x v="95"/>
    <s v="450107700*Unidades dotadas"/>
    <s v="Número"/>
    <n v="11"/>
    <s v="2.3.2.02.02.009.01.01"/>
    <n v="202500000034320"/>
    <s v=" Adquisición de un equipo antidron con tecnología especializada para fortalecer la capacidad de prevención y respuesta ante amenazas en el departamento del   Putumayo"/>
    <n v="1"/>
    <s v="CONTRIBUCION ESPECIAL SOBRE CONTRATOS DE OBRAS PÚBLICAS"/>
    <n v="1479191526.6800001"/>
    <s v="GOBIERNO"/>
    <x v="254"/>
  </r>
  <r>
    <n v="4"/>
    <x v="3"/>
    <x v="3"/>
    <n v="45"/>
    <x v="13"/>
    <x v="13"/>
    <x v="29"/>
    <x v="29"/>
    <x v="29"/>
    <n v="4501066"/>
    <s v="Estaciones de policía construidas y dotadas"/>
    <x v="96"/>
    <x v="101"/>
    <x v="96"/>
    <s v="450106600*Estaciones de policía construidas y dotadas"/>
    <s v="Número"/>
    <n v="1"/>
    <s v="2.3.2.01.01.001.03.19"/>
    <n v="2022006860217"/>
    <s v="ESTUDIOS, DISEÑO Y CONSTRUCCIÓN DEL DISTRITO I Y ESTACIÓN DE POLICÍA MOCOA, MUNICIPIO DE MOCOA – PUTUMAYO"/>
    <n v="1"/>
    <s v="CONDICIONADAS A LA ADQUISICIÓN DE UN ACTIVO"/>
    <n v="2377625630.1999998"/>
    <s v="GOBIERNO"/>
    <x v="255"/>
  </r>
  <r>
    <n v="4"/>
    <x v="3"/>
    <x v="3"/>
    <n v="45"/>
    <x v="13"/>
    <x v="13"/>
    <x v="26"/>
    <x v="26"/>
    <x v="26"/>
    <n v="4502001"/>
    <s v="Servicio de promoción a la participación ciudadana"/>
    <x v="85"/>
    <x v="92"/>
    <x v="87"/>
    <s v="450200100*Espacios de participación promovidos"/>
    <s v="Número"/>
    <n v="42"/>
    <s v="2.3.2.02.02.009.01.01"/>
    <n v="202500000034091"/>
    <s v="Fortalecimiento de los organismos y el liderazgo de la acción comunal en el departamento del Putumayo"/>
    <n v="1"/>
    <s v="IMPUESTO DE REGISTRO 40% ACCION COMUNAL"/>
    <n v="328945000"/>
    <s v="GOBIERNO"/>
    <x v="256"/>
  </r>
  <r>
    <n v="4"/>
    <x v="3"/>
    <x v="3"/>
    <n v="45"/>
    <x v="13"/>
    <x v="13"/>
    <x v="26"/>
    <x v="26"/>
    <x v="26"/>
    <n v="4502001"/>
    <s v="Servicio de promoción a la participación ciudadana"/>
    <x v="85"/>
    <x v="92"/>
    <x v="87"/>
    <s v="450200100*Espacios de participación promovidos"/>
    <s v="Número"/>
    <n v="42"/>
    <s v="2.3.2.02.02.009.01.01"/>
    <n v="202500000034089"/>
    <s v="Implementación de acciones de fortalecimiento para los organismos de acción comunal en el marco de la implementación de la política pública comunal en el departamento del Putumayo"/>
    <n v="1"/>
    <s v="IMPUESTO DE REGISTRO 40% ACCION COMUNAL"/>
    <n v="384966516.82999998"/>
    <s v="GOBIERNO"/>
    <x v="257"/>
  </r>
  <r>
    <n v="4"/>
    <x v="3"/>
    <x v="3"/>
    <n v="45"/>
    <x v="13"/>
    <x v="13"/>
    <x v="26"/>
    <x v="26"/>
    <x v="26"/>
    <n v="4502022"/>
    <s v="Servicio de asistencia técnica"/>
    <x v="93"/>
    <x v="92"/>
    <x v="87"/>
    <s v="450200100*Espacios de participación promovidos"/>
    <s v="Número"/>
    <n v="13"/>
    <s v="2.3.2.02.02.009.01.01"/>
    <n v="202500000034315"/>
    <s v=" Fortalecimiento institucional y organizativo de los organismos comunales a través de asistencia técnica en el departamento del  Putumayo"/>
    <n v="1"/>
    <s v="IMPUESTO DE REGISTRO 40% ACCION COMUNAL"/>
    <n v="88000000"/>
    <s v="GOBIERNO"/>
    <x v="258"/>
  </r>
  <r>
    <n v="4"/>
    <x v="3"/>
    <x v="3"/>
    <n v="45"/>
    <x v="13"/>
    <x v="13"/>
    <x v="30"/>
    <x v="30"/>
    <x v="30"/>
    <n v="4503003"/>
    <s v="Servicio de asistencia técnica"/>
    <x v="97"/>
    <x v="102"/>
    <x v="97"/>
    <s v="450300300*Instancias territoriales asistidas"/>
    <s v="Número"/>
    <n v="26"/>
    <s v="2.3.2.02.02.006"/>
    <s v="202500000033704 "/>
    <s v="ASISTENCIA TÉCNICA A LOS CONSEJOS MUNICIPALES DE GESTIÓN DEL RIESGO DE DESASTRES MEDIANTE CAPACITACIÓN PARA EL DESARROLLO DE SIMULACROS EN EL DEPARTAMENTO DE PUTUMAYO."/>
    <n v="13"/>
    <s v="Fondo de Riesgo - Simulacros ORD 749/2017"/>
    <n v="35000000"/>
    <s v="GOBIERNO"/>
    <x v="259"/>
  </r>
  <r>
    <n v="4"/>
    <x v="3"/>
    <x v="3"/>
    <n v="45"/>
    <x v="13"/>
    <x v="13"/>
    <x v="30"/>
    <x v="30"/>
    <x v="30"/>
    <n v="4503004"/>
    <s v="Servicio de atención a emergencias y desastres"/>
    <x v="98"/>
    <x v="103"/>
    <x v="98"/>
    <s v="450300401*Organismos de atención de emergencias equipados"/>
    <s v="Número"/>
    <n v="3"/>
    <s v="2.3.2.02.02.008.01"/>
    <s v="202500000033698"/>
    <s v="FORTALECIMIENTO INSTITUCIONAL DE LAS ENTIDADES OPERATIVAS DEL SISTEMA DEPARTAMENTAL PARA LA GESTIÓN DEL RIESGO DE DESASTRES DEL DEPARTAMENTO DE PUTUMAYO"/>
    <n v="3"/>
    <s v="ICLD"/>
    <n v="80091640"/>
    <s v="GOBIERNO"/>
    <x v="260"/>
  </r>
  <r>
    <n v="4"/>
    <x v="3"/>
    <x v="3"/>
    <n v="45"/>
    <x v="13"/>
    <x v="13"/>
    <x v="30"/>
    <x v="30"/>
    <x v="30"/>
    <n v="4503016"/>
    <s v="Servicio de fortalecimiento a las salas de crisis territorial"/>
    <x v="99"/>
    <x v="104"/>
    <x v="99"/>
    <s v="450301600*Organismos de atención de emergencias fortalecidos"/>
    <s v="Número"/>
    <n v="2"/>
    <s v="2.3.2.01.01.004.01.01.06"/>
    <s v="202500000034410"/>
    <s v="FORTALECIMIENTO DE LA SALA DE CRISIS TERRITORIAL MEDIANTE LA ADQUISICIÓN DE ELEMENTOS TECNOLÓGICOS PARA MEJORAR LA ATENCION DE EMERGENCIAS Y DESASTRES EN EL DEPARTAMENTO DE PUTUMAYO"/>
    <n v="1"/>
    <s v="Fondo de Riesgo ORD-745/2017"/>
    <n v="90000000"/>
    <s v="GOBIERNO"/>
    <x v="261"/>
  </r>
  <r>
    <n v="4"/>
    <x v="3"/>
    <x v="3"/>
    <n v="45"/>
    <x v="13"/>
    <x v="13"/>
    <x v="30"/>
    <x v="30"/>
    <x v="30"/>
    <n v="4503018"/>
    <s v="Servicio de monitoreo y seguimiento para la gestión del riesgo"/>
    <x v="100"/>
    <x v="105"/>
    <x v="100"/>
    <s v="450301800*Sistemas de Alerta Temprana implementados"/>
    <s v="Número"/>
    <n v="3"/>
    <s v="2.3.2.02.02.008.01"/>
    <s v="202500000033694"/>
    <s v="APOYO A LA OPERACIÓN DEL SISTEMA DE ALERTA TEMPRANA SAT EN EL MUNICIPIO DE MOCOA, DEPARTAMENTO DE PUTUMAYO."/>
    <n v="1"/>
    <s v="Fondo de Riesgo ORD-745/2017"/>
    <n v="40000000"/>
    <s v="GOBIERNO"/>
    <x v="262"/>
  </r>
  <r>
    <n v="4"/>
    <x v="3"/>
    <x v="3"/>
    <n v="45"/>
    <x v="13"/>
    <x v="13"/>
    <x v="30"/>
    <x v="30"/>
    <x v="30"/>
    <n v="4503028"/>
    <s v="Servicios de apoyo para atención de población afectada por situaciones de emergencia, desastre o declaratorias de calamidad pública"/>
    <x v="101"/>
    <x v="106"/>
    <x v="101"/>
    <s v="450302802*Hogares apoyados con ayudas humanitarias"/>
    <s v="Número"/>
    <n v="450"/>
    <s v="2.3.2.02.02.009.01.01"/>
    <s v="202500000033697"/>
    <s v="APOYO CON AYUDAS HUMANITARIAS DE EMERGENCIA A FAMILIAS UBICADAS EN ZONAS DE ALTO RIESGO DE DESASTRES O AFECTADAS POR SITUACIÓN DE EMERGENCIA O CALAMIDAD PÚBLICA EN LOS MUNICIPIOS DEL DEPARTAMENTO DE PUTUMAYO."/>
    <n v="150"/>
    <s v="Fondo de Riesgo ORD-745/2017"/>
    <n v="99834699.530000001"/>
    <s v="GOBIERNO"/>
    <x v="263"/>
  </r>
  <r>
    <n v="4"/>
    <x v="3"/>
    <x v="3"/>
    <n v="45"/>
    <x v="13"/>
    <x v="13"/>
    <x v="30"/>
    <x v="30"/>
    <x v="30"/>
    <n v="4503028"/>
    <s v="Servicios de apoyo para atención de población afectada por situaciones de emergencia, desastre o declaratorias de calamidad pública"/>
    <x v="101"/>
    <x v="106"/>
    <x v="101"/>
    <s v="450302802*Hogares apoyados con ayudas humanitarias"/>
    <s v="Número"/>
    <n v="450"/>
    <s v="2.3.2.02.02.009.01.01"/>
    <s v="202500000033697"/>
    <s v="APOYO CON AYUDAS HUMANITARIAS DE EMERGENCIA A FAMILIAS UBICADAS EN ZONAS DE ALTO RIESGO DE DESASTRES O AFECTADAS POR SITUACIÓN DE EMERGENCIA O CALAMIDAD PÚBLICA EN LOS MUNICIPIOS DEL DEPARTAMENTO DE PUTUMAYO."/>
    <n v="150"/>
    <s v="RENDIMIENTOS FONDO GESTION DEL RIESGO"/>
    <n v="8314823.3200000003"/>
    <s v="GOBIERNO"/>
    <x v="264"/>
  </r>
  <r>
    <n v="4"/>
    <x v="3"/>
    <x v="3"/>
    <n v="45"/>
    <x v="13"/>
    <x v="13"/>
    <x v="30"/>
    <x v="30"/>
    <x v="30"/>
    <n v="4503036"/>
    <s v="Servicio prevención y control de incendios"/>
    <x v="102"/>
    <x v="107"/>
    <x v="102"/>
    <s v="450303500*Cuerpos de bomberos disponibles para la prevención y control de incendios en la entidad territorial"/>
    <s v="Número"/>
    <n v="15"/>
    <s v="2.3.2.02.02.009.01.01"/>
    <s v="202500000033846"/>
    <s v="APOYO EN LA PRESTACIÓN DEL SERVICIO PÚBLICO DE GESTIÓN INTEGRAL DEL RIESGO CONTRA INCENDIOS, PREPARATIVOS, ATENCIÓN DE RESCATES E INCIDENTES CON MATERIALES PELIGROSOS EN LOS MUNICIPIOS DEL VALLE DE SIBUNDOY Y PUERTO CAICEDO, DEPARTAMENTO DE PUTUMAYO."/>
    <n v="5"/>
    <s v="ESTAMPILLA BOMBERIL"/>
    <n v="983434556.23000002"/>
    <s v="GOBIERNO"/>
    <x v="265"/>
  </r>
  <r>
    <n v="4"/>
    <x v="3"/>
    <x v="3"/>
    <n v="45"/>
    <x v="13"/>
    <x v="13"/>
    <x v="30"/>
    <x v="30"/>
    <x v="30"/>
    <n v="4503036"/>
    <s v="Servicio prevención y control de incendios"/>
    <x v="102"/>
    <x v="107"/>
    <x v="102"/>
    <s v="450303500*Cuerpos de bomberos disponibles para la prevención y control de incendios en la entidad territorial"/>
    <s v="Número"/>
    <n v="15"/>
    <s v="2.3.2.02.02.009.01.01"/>
    <s v="202500000033846"/>
    <s v="APOYO EN LA PRESTACIÓN DEL SERVICIO PÚBLICO DE GESTIÓN INTEGRAL DEL RIESGO CONTRA INCENDIOS, PREPARATIVOS, ATENCIÓN DE RESCATES E INCIDENTES CON MATERIALES PELIGROSOS EN LOS MUNICIPIOS DEL VALLE DE SIBUNDOY Y PUERTO CAICEDO, DEPARTAMENTO DE PUTUMAYO."/>
    <n v="5"/>
    <s v="RENDIMIENTOS ESTAMPILLA BOMBERIL"/>
    <n v="10126338.91"/>
    <s v="GOBIERNO"/>
    <x v="266"/>
  </r>
  <r>
    <n v="4"/>
    <x v="3"/>
    <x v="3"/>
    <n v="45"/>
    <x v="13"/>
    <x v="13"/>
    <x v="30"/>
    <x v="30"/>
    <x v="30"/>
    <n v="4503036"/>
    <s v="Servicio prevención y control de incendios"/>
    <x v="102"/>
    <x v="107"/>
    <x v="102"/>
    <s v="450303500*Cuerpos de bomberos disponibles para la prevención y control de incendios en la entidad territorial"/>
    <s v="Número"/>
    <n v="15"/>
    <s v="2.3.2.02.02.009.01.01"/>
    <s v="202500000033846"/>
    <s v="APOYO EN LA PRESTACIÓN DEL SERVICIO PÚBLICO DE GESTIÓN INTEGRAL DEL RIESGO CONTRA INCENDIOS, PREPARATIVOS, ATENCIÓN DE RESCATES E INCIDENTES CON MATERIALES PELIGROSOS EN LOS MUNICIPIOS DEL VALLE DE SIBUNDOY Y PUERTO CAICEDO, DEPARTAMENTO DE PUTUMAYO."/>
    <n v="5"/>
    <s v="RENDIMIENTOS FONDO BOMBEROS"/>
    <n v="45459238.490000002"/>
    <s v="GOBIERNO"/>
    <x v="267"/>
  </r>
  <r>
    <n v="4"/>
    <x v="3"/>
    <x v="3"/>
    <n v="45"/>
    <x v="13"/>
    <x v="13"/>
    <x v="30"/>
    <x v="30"/>
    <x v="30"/>
    <n v="4503036"/>
    <s v="Servicio prevención y control de incendios"/>
    <x v="102"/>
    <x v="107"/>
    <x v="102"/>
    <s v="450303500*Cuerpos de bomberos disponibles para la prevención y control de incendios en la entidad territorial"/>
    <s v="Número"/>
    <n v="15"/>
    <s v="2.3.2.02.02.009.01.01"/>
    <s v="202500000033846"/>
    <s v="APOYO EN LA PRESTACIÓN DEL SERVICIO PÚBLICO DE GESTIÓN INTEGRAL DEL RIESGO CONTRA INCENDIOS, PREPARATIVOS, ATENCIÓN DE RESCATES E INCIDENTES CON MATERIALES PELIGROSOS EN LOS MUNICIPIOS DEL VALLE DE SIBUNDOY Y PUERTO CAICEDO, DEPARTAMENTO DE PUTUMAYO."/>
    <n v="5"/>
    <s v="ICLD"/>
    <n v="500000000"/>
    <s v="GOBIERNO"/>
    <x v="268"/>
  </r>
  <r>
    <n v="4"/>
    <x v="3"/>
    <x v="3"/>
    <n v="45"/>
    <x v="13"/>
    <x v="13"/>
    <x v="25"/>
    <x v="25"/>
    <x v="25"/>
    <n v="4599031"/>
    <s v="Servicio de asistencia técnica"/>
    <x v="84"/>
    <x v="86"/>
    <x v="81"/>
    <s v="459903100*Entidades, organismos y dependencias asistidos técnicamente"/>
    <s v="unidad"/>
    <n v="4"/>
    <s v="2.3.2.02.02.009.01.01"/>
    <n v="202500000011336"/>
    <s v="Fortalecimiento al control del contrabando, adulteración y evasión del impuesto al consumo de cervezas, licores y cigarrillos en el departamento del Putumayo"/>
    <n v="4"/>
    <s v="ICLD"/>
    <n v="325004000"/>
    <s v="HACIENDA"/>
    <x v="269"/>
  </r>
  <r>
    <n v="4"/>
    <x v="3"/>
    <x v="3"/>
    <n v="45"/>
    <x v="13"/>
    <x v="13"/>
    <x v="25"/>
    <x v="25"/>
    <x v="25"/>
    <n v="4599030"/>
    <s v="Servicio de educación informal"/>
    <x v="103"/>
    <x v="108"/>
    <x v="5"/>
    <s v="459903000*Personas capacitadas"/>
    <s v="unidad"/>
    <n v="2500"/>
    <s v="2.3.2.02.02.009.01.01"/>
    <n v="202500000011336"/>
    <s v="Fortalecimiento al control del contrabando, adulteración y evasión del impuesto al consumo de cervezas, licores y cigarrillos en el departamento del Putumayo"/>
    <n v="2500"/>
    <s v="ICLD"/>
    <n v="274996000"/>
    <s v="HACIENDA"/>
    <x v="270"/>
  </r>
  <r>
    <n v="4"/>
    <x v="3"/>
    <x v="3"/>
    <n v="45"/>
    <x v="13"/>
    <x v="13"/>
    <x v="25"/>
    <x v="25"/>
    <x v="25"/>
    <n v="4599007"/>
    <s v="Servicios tecnológicos"/>
    <x v="104"/>
    <x v="109"/>
    <x v="103"/>
    <s v="459900700*Índice de capacidad en la prestación de servicios de tecnología"/>
    <s v="Porcentaje"/>
    <n v="100"/>
    <s v="2.3.2.02.01.004"/>
    <n v="202500000011557"/>
    <s v="ADQUISICIÓN , IMPLEMENTACIÓN Y PUESTA EN FUNCIONAMIENTO DE UN SOFTWARE DOCUMENTAL, PARA LA OPTIMIZACIÓN DE LOS PROCESOS DE GESTIÓN DOCUMENTAL DE LA GOBERNACIÓN DEL DEPARTAMENTO DEL PUTUMAYO”. "/>
    <n v="100"/>
    <s v="ICLD"/>
    <n v="719817977.99000001"/>
    <s v="SERVICIOS ADMINISTRATIVOS"/>
    <x v="271"/>
  </r>
  <r>
    <n v="4"/>
    <x v="3"/>
    <x v="3"/>
    <n v="45"/>
    <x v="13"/>
    <x v="13"/>
    <x v="25"/>
    <x v="25"/>
    <x v="25"/>
    <n v="4599034"/>
    <s v="Sedes dotadas"/>
    <x v="105"/>
    <x v="110"/>
    <x v="6"/>
    <s v="459903400*Sedes dotadas"/>
    <s v="Número"/>
    <n v="17"/>
    <s v="2.3.2.02.01.004"/>
    <n v="202500000018580"/>
    <s v="FORTALECIMIENTO MEDIANTE LA ADQUISICIÓN DE EQUIPOS TECNOLÓGICOS Y MOBILIARIO PARA EL DESARROLLO DE ACTIVIDADES ADMINISTRATIVAS EN LA SEDE CENTRAL DE LA GOBERNACIÓN DEL PUTUMAYO"/>
    <n v="2"/>
    <s v="ICLD"/>
    <n v="1636607657.2"/>
    <s v="SERVICIOS ADMINISTRATIVOS"/>
    <x v="272"/>
  </r>
</pivotCacheRecords>
</file>

<file path=xl/pivotCache/pivotCacheRecords2.xml><?xml version="1.0" encoding="utf-8"?>
<pivotCacheRecords xmlns="http://schemas.openxmlformats.org/spreadsheetml/2006/main" xmlns:r="http://schemas.openxmlformats.org/officeDocument/2006/relationships" count="279">
  <r>
    <n v="1"/>
    <x v="0"/>
    <s v="1*Social"/>
    <n v="41"/>
    <x v="0"/>
    <s v="41*Inclusión social y reconciliación"/>
    <n v="4102"/>
    <s v=" Desarrollo integral de la primera infancia a la juventud, y fortalecimiento de las capacidades de las familias de niñas, niños y adolescentes"/>
    <s v="4102* Desarrollo integral de la primera infancia a la juventud, y fortalecimiento de las capacidades de las familias de niñas, niños y adolescentes"/>
    <n v="4102046"/>
    <s v="Servicios de promoción de los derechos de los niños, niñas, adolescentes y jóvenes"/>
    <s v="4102046*Servicios de promoción de los derechos de los niños, niñas, adolescentes y jóvenes"/>
    <n v="410204600"/>
    <s v="Campañas de promoción realizadas"/>
    <s v="410204600*Campañas de promoción realizadas"/>
    <s v="Número"/>
    <n v="9"/>
    <s v="2.3.2.02.02.009"/>
    <n v="202500000033719"/>
    <x v="0"/>
    <n v="3"/>
    <s v="ICLD"/>
    <n v="80000000"/>
    <x v="0"/>
  </r>
  <r>
    <n v="1"/>
    <x v="0"/>
    <s v="1*Social"/>
    <n v="41"/>
    <x v="0"/>
    <s v="41*Inclusión social y reconciliación"/>
    <n v="4102"/>
    <s v=" Desarrollo integral de la primera infancia a la juventud, y fortalecimiento de las capacidades de las familias de niñas, niños y adolescentes"/>
    <s v="4102* Desarrollo integral de la primera infancia a la juventud, y fortalecimiento de las capacidades de las familias de niñas, niños y adolescentes"/>
    <n v="4102052"/>
    <s v="Servicio de protección integral a niños, niñas, adolescentes y jóvenes"/>
    <s v="4102052*Servicio de protección integral a niños, niñas, adolescentes y jóvenes"/>
    <n v="410205200"/>
    <s v="Niños, niñas, adolescentes y jóvenes beneficiados"/>
    <s v="410205200*Niños, niñas, adolescentes y jóvenes beneficiados"/>
    <s v="Número"/>
    <n v="329"/>
    <s v="2.3.2.02.02.009"/>
    <n v="202500000033575"/>
    <x v="1"/>
    <n v="135"/>
    <s v="ICLD"/>
    <n v="87500000"/>
    <x v="0"/>
  </r>
  <r>
    <n v="1"/>
    <x v="0"/>
    <s v="1*Social"/>
    <n v="41"/>
    <x v="0"/>
    <s v="41*Inclusión social y reconciliación"/>
    <n v="4104"/>
    <s v=" Atención integral de población en situación permanente de desprotección social y/o familiar"/>
    <s v="4104* Atención integral de población en situación permanente de desprotección social y/o familiar"/>
    <n v="4104020"/>
    <s v="Servicio de atención integral a población en condición de discapacidad"/>
    <s v="4104020*Servicio de atención integral a población en condición de discapacidad"/>
    <n v="410402000"/>
    <s v="Personas con discapacidad atendidas con servicios integrales"/>
    <s v="410402000*Personas con discapacidad atendidas con servicios integrales"/>
    <s v="Número"/>
    <n v="600"/>
    <s v="2.3.2.02.02.009"/>
    <n v="202500000033252"/>
    <x v="2"/>
    <n v="200"/>
    <s v="ICLD"/>
    <n v="260000000"/>
    <x v="0"/>
  </r>
  <r>
    <n v="1"/>
    <x v="0"/>
    <s v="1*Social"/>
    <n v="41"/>
    <x v="0"/>
    <s v="41*Inclusión social y reconciliación"/>
    <n v="4104"/>
    <s v=" Atención integral de población en situación permanente de desprotección social y/o familiar"/>
    <s v="4104* Atención integral de población en situación permanente de desprotección social y/o familiar"/>
    <n v="4104008"/>
    <s v="Servicio de atención y protección integral al adulto mayor"/>
    <s v="4104008*Servicio de atención y protección integral al adulto mayor"/>
    <n v="410400800"/>
    <s v="Adultos mayores atendidos con servicios integrales"/>
    <s v="410400800*Adultos mayores atendidos con servicios integrales"/>
    <s v="Número"/>
    <n v="7500"/>
    <s v="2.3.2.02.02.009"/>
    <n v="202500000034803"/>
    <x v="3"/>
    <n v="1644"/>
    <s v="ESTAMPILLA ADULTO MAYOR"/>
    <n v="5530861444.6199999"/>
    <x v="0"/>
  </r>
  <r>
    <n v="1"/>
    <x v="0"/>
    <s v="1*Social"/>
    <n v="41"/>
    <x v="0"/>
    <s v="41*Inclusión social y reconciliación"/>
    <n v="4104"/>
    <s v=" Atención integral de población en situación permanente de desprotección social y/o familiar"/>
    <s v="4104* Atención integral de población en situación permanente de desprotección social y/o familiar"/>
    <n v="4104008"/>
    <s v="Servicio de atención y protección integral al adulto mayor"/>
    <s v="4104008*Servicio de atención y protección integral al adulto mayor"/>
    <n v="410400800"/>
    <s v="Adultos mayores atendidos con servicios integrales"/>
    <s v="410400800*Adultos mayores atendidos con servicios integrales"/>
    <s v="Número"/>
    <n v="7500"/>
    <s v="2.3.2.02.02.009"/>
    <n v="202500000034803"/>
    <x v="3"/>
    <n v="1644"/>
    <s v="RENDIMIENTOS ESTAMPILLA ADULTO MAYOR"/>
    <n v="35825726.259999998"/>
    <x v="0"/>
  </r>
  <r>
    <n v="1"/>
    <x v="0"/>
    <s v="1*Social"/>
    <n v="41"/>
    <x v="0"/>
    <s v="41*Inclusión social y reconciliación"/>
    <n v="4104"/>
    <s v=" Atención integral de población en situación permanente de desprotección social y/o familiar"/>
    <s v="4104* Atención integral de población en situación permanente de desprotección social y/o familiar"/>
    <n v="4104008"/>
    <s v="Servicio de atención y protección integral al adulto mayor"/>
    <s v="4104008*Servicio de atención y protección integral al adulto mayor"/>
    <n v="410400800"/>
    <s v="Adultos mayores atendidos con servicios integrales"/>
    <s v="410400800*Adultos mayores atendidos con servicios integrales"/>
    <s v="Número"/>
    <n v="7500"/>
    <s v="2.3.2.02.02.009"/>
    <n v="202500000033240"/>
    <x v="4"/>
    <n v="169"/>
    <s v="ESTAMPILLA ADULTO MAYOR"/>
    <n v="758054824"/>
    <x v="0"/>
  </r>
  <r>
    <n v="1"/>
    <x v="0"/>
    <s v="1*Social"/>
    <n v="41"/>
    <x v="0"/>
    <s v="41*Inclusión social y reconciliación"/>
    <n v="4104"/>
    <s v=" Atención integral de población en situación permanente de desprotección social y/o familiar"/>
    <s v="4104* Atención integral de población en situación permanente de desprotección social y/o familiar"/>
    <n v="4104010"/>
    <s v="Servicio de educación informal a los cuidadores del adulto mayor"/>
    <s v="4104010*Servicio de educación informal a los cuidadores del adulto mayor"/>
    <n v="410401000"/>
    <s v="Cuidadores cualificados"/>
    <s v="410401000*Cuidadores cualificados"/>
    <s v="Número"/>
    <n v="100"/>
    <s v="2.3.2.02.02.009"/>
    <n v="202500000034003"/>
    <x v="5"/>
    <n v="50"/>
    <s v="ESTAMPILLA ADULTO MAYOR"/>
    <n v="100309496"/>
    <x v="0"/>
  </r>
  <r>
    <n v="1"/>
    <x v="0"/>
    <s v="1*Social"/>
    <n v="41"/>
    <x v="0"/>
    <s v="41*Inclusión social y reconciliación"/>
    <n v="4102"/>
    <s v=" Desarrollo integral de la primera infancia a la juventud, y fortalecimiento de las capacidades de las familias de niñas, niños y adolescentes"/>
    <s v="4102* Desarrollo integral de la primera infancia a la juventud, y fortalecimiento de las capacidades de las familias de niñas, niños y adolescentes"/>
    <n v="4102045"/>
    <s v="Servicios de educación informal a niños, niñas, adolescentes  y jóvenes para el reconocimiento de sus derechos"/>
    <s v="4102045*Servicios de educación informal a niños, niñas, adolescentes  y jóvenes para el reconocimiento de sus derechos"/>
    <n v="410204500"/>
    <s v="Personas capacitadas"/>
    <s v="410204500*Personas capacitadas"/>
    <s v="Número"/>
    <n v="80"/>
    <s v="2.3.2.02.02.009"/>
    <n v="202500000033999"/>
    <x v="6"/>
    <n v="120"/>
    <s v="ICLD"/>
    <n v="100000000"/>
    <x v="0"/>
  </r>
  <r>
    <n v="1"/>
    <x v="0"/>
    <s v="1*Social"/>
    <n v="22"/>
    <x v="1"/>
    <s v="22*Educación"/>
    <n v="2201"/>
    <s v=" Calidad, cobertura y fortalecimiento de la educación inicial, prescolar, básica y media"/>
    <s v="2201* Calidad, cobertura y fortalecimiento de la educación inicial, prescolar, básica y media"/>
    <n v="2201069"/>
    <s v="Infraestructura educativa dotada"/>
    <s v="2201069*Infraestructura educativa dotada"/>
    <n v="220106900"/>
    <s v="Sedes dotadas"/>
    <s v="220106900*Sedes dotadas"/>
    <s v="Número"/>
    <n v="300"/>
    <s v="2.3.2.02.01.003"/>
    <n v="202500000035043"/>
    <x v="7"/>
    <n v="33"/>
    <s v="PARTICIPACIÓN POR EL CONSUMO DE LICORES DESTILADOS INTRODUCIDOS DE PRODUCCIÓN EXTRANJERA"/>
    <n v="124916271.48999999"/>
    <x v="1"/>
  </r>
  <r>
    <n v="1"/>
    <x v="0"/>
    <s v="1*Social"/>
    <n v="22"/>
    <x v="1"/>
    <s v="22*Educación"/>
    <n v="2201"/>
    <s v=" Calidad, cobertura y fortalecimiento de la educación inicial, prescolar, básica y media"/>
    <s v="2201* Calidad, cobertura y fortalecimiento de la educación inicial, prescolar, básica y media"/>
    <n v="2201069"/>
    <s v="Infraestructura educativa dotada"/>
    <s v="2201069*Infraestructura educativa dotada"/>
    <n v="220106900"/>
    <s v="Sedes dotadas"/>
    <s v="220106900*Sedes dotadas"/>
    <s v="Número"/>
    <n v="300"/>
    <s v="2.1.2.01.01.003.03"/>
    <n v="202500000033864"/>
    <x v="8"/>
    <n v="12"/>
    <s v="PARTICIPACIÓN POR EL CONSUMO DE LICORES DESTILADOS INTRODUCIDOS DE PRODUCCIÓN EXTRANJERA"/>
    <n v="155850844.02000001"/>
    <x v="1"/>
  </r>
  <r>
    <n v="1"/>
    <x v="0"/>
    <s v="1*Social"/>
    <n v="22"/>
    <x v="1"/>
    <s v="22*Educación"/>
    <n v="2201"/>
    <s v=" Calidad, cobertura y fortalecimiento de la educación inicial, prescolar, básica y media"/>
    <s v="2201* Calidad, cobertura y fortalecimiento de la educación inicial, prescolar, básica y media"/>
    <n v="2201069"/>
    <s v="Infraestructura educativa dotada"/>
    <s v="2201069*Infraestructura educativa dotada"/>
    <n v="220106900"/>
    <s v="Sedes dotadas"/>
    <s v="220106900*Sedes dotadas"/>
    <s v="Número"/>
    <n v="300"/>
    <s v="2.1.2.01.01.003.03"/>
    <n v="202500000033864"/>
    <x v="8"/>
    <n v="12"/>
    <s v="ICLD"/>
    <n v="139881561.33060545"/>
    <x v="1"/>
  </r>
  <r>
    <n v="1"/>
    <x v="0"/>
    <s v="1*Social"/>
    <n v="22"/>
    <x v="1"/>
    <s v="22*Educación"/>
    <n v="2201"/>
    <s v=" Calidad, cobertura y fortalecimiento de la educación inicial, prescolar, básica y media"/>
    <s v="2201* Calidad, cobertura y fortalecimiento de la educación inicial, prescolar, básica y media"/>
    <n v="2201069"/>
    <s v="Infraestructura educativa dotada"/>
    <s v="2201069*Infraestructura educativa dotada"/>
    <n v="220106900"/>
    <s v="Sedes dotadas"/>
    <s v="220106900*Sedes dotadas"/>
    <s v="Número"/>
    <n v="300"/>
    <s v="2.1.2.01.01.003.03"/>
    <n v="202500000033864"/>
    <x v="8"/>
    <n v="12"/>
    <s v="PARTICIPACIÓN POR EL CONSUMO DE LICORES DESTILADOS PRODUCIDOS"/>
    <n v="108315275.12"/>
    <x v="1"/>
  </r>
  <r>
    <n v="1"/>
    <x v="0"/>
    <s v="1*Social"/>
    <n v="22"/>
    <x v="1"/>
    <s v="22*Educación"/>
    <n v="2201"/>
    <s v=" Calidad, cobertura y fortalecimiento de la educación inicial, prescolar, básica y media"/>
    <s v="2201* Calidad, cobertura y fortalecimiento de la educación inicial, prescolar, básica y media"/>
    <n v="2201069"/>
    <s v="Infraestructura educativa dotada"/>
    <s v="2201069*Infraestructura educativa dotada"/>
    <n v="220106900"/>
    <s v="Sedes dotadas"/>
    <s v="220106900*Sedes dotadas"/>
    <s v="Número"/>
    <n v="300"/>
    <s v="2.3.2.02.01.003"/>
    <n v="202500000034378"/>
    <x v="9"/>
    <n v="100"/>
    <s v="PARTICIPACIÓN POR EL CONSUMO DE LICORES DESTILADOS INTRODUCIDOS DE PRODUCCIÓN NACIONAL"/>
    <n v="292798500"/>
    <x v="1"/>
  </r>
  <r>
    <n v="1"/>
    <x v="0"/>
    <s v="1*Social"/>
    <n v="22"/>
    <x v="1"/>
    <s v="22*Educación"/>
    <n v="2201"/>
    <s v=" Calidad, cobertura y fortalecimiento de la educación inicial, prescolar, básica y media"/>
    <s v="2201* Calidad, cobertura y fortalecimiento de la educación inicial, prescolar, básica y media"/>
    <n v="2201050"/>
    <s v="Servicio de accesibilidad a contenidos web para fines pedagógicos"/>
    <s v="2201050*Servicio de accesibilidad a contenidos web para fines pedagógicos"/>
    <n v="220105001"/>
    <s v="Establecimientos educativos conectados a internet"/>
    <s v="220105001*Establecimientos educativos conectados a internet"/>
    <s v="Número"/>
    <n v="40"/>
    <s v="2.3.2.02.02.008"/>
    <n v="202500000033837"/>
    <x v="10"/>
    <n v="43"/>
    <s v="S.G.P. EDUCACIÓN - PRESTACION DE SERVICIOS - C.S.F."/>
    <n v="1232363608.72"/>
    <x v="1"/>
  </r>
  <r>
    <n v="1"/>
    <x v="0"/>
    <s v="1*Social"/>
    <n v="22"/>
    <x v="1"/>
    <s v="22*Educación"/>
    <n v="2201"/>
    <s v=" Calidad, cobertura y fortalecimiento de la educación inicial, prescolar, básica y media"/>
    <s v="2201* Calidad, cobertura y fortalecimiento de la educación inicial, prescolar, básica y media"/>
    <n v="2201082"/>
    <s v="Servicio de apoyo para la implementación de la estrategia de residencia escolar"/>
    <s v="2201082*Servicio de apoyo para la implementación de la estrategia de residencia escolar"/>
    <n v="220108200"/>
    <s v="Sedes educativas apoyadas en la implementación de la estrategia de residencia escolar"/>
    <s v="220108200*Sedes educativas apoyadas en la implementación de la estrategia de residencia escolar"/>
    <s v="Número"/>
    <n v="63"/>
    <s v="2.3.2.02.02.006"/>
    <n v="202500000034348"/>
    <x v="11"/>
    <n v="65"/>
    <s v="S.G.P. EDUCACIÓN - PRESTACION DE SERVICIOS - C.S.F."/>
    <n v="6374172728"/>
    <x v="1"/>
  </r>
  <r>
    <n v="1"/>
    <x v="0"/>
    <s v="1*Social"/>
    <n v="22"/>
    <x v="1"/>
    <s v="22*Educación"/>
    <n v="2201"/>
    <s v=" Calidad, cobertura y fortalecimiento de la educación inicial, prescolar, básica y media"/>
    <s v="2201* Calidad, cobertura y fortalecimiento de la educación inicial, prescolar, básica y media"/>
    <n v="2201082"/>
    <s v="Servicio de apoyo para la implementación de la estrategia de residencia escolar"/>
    <s v="2201082*Servicio de apoyo para la implementación de la estrategia de residencia escolar"/>
    <n v="220108200"/>
    <s v="Sedes educativas apoyadas en la implementación de la estrategia de residencia escolar"/>
    <s v="220108200*Sedes educativas apoyadas en la implementación de la estrategia de residencia escolar"/>
    <s v="Número"/>
    <n v="63"/>
    <s v="2.3.2.02.02.006"/>
    <n v="202500000034348"/>
    <x v="11"/>
    <n v="65"/>
    <s v="Rendimientos Alimentación Escolar"/>
    <n v="200661182.97999999"/>
    <x v="1"/>
  </r>
  <r>
    <n v="1"/>
    <x v="0"/>
    <s v="1*Social"/>
    <n v="22"/>
    <x v="1"/>
    <s v="22*Educación"/>
    <n v="2201"/>
    <s v=" Calidad, cobertura y fortalecimiento de la educación inicial, prescolar, básica y media"/>
    <s v="2201* Calidad, cobertura y fortalecimiento de la educación inicial, prescolar, básica y media"/>
    <n v="2201084"/>
    <s v="Servicio de apoyo pedagógico para  la oferta de educación inclusiva para preescolar, básica y media"/>
    <s v="2201084*Servicio de apoyo pedagógico para  la oferta de educación inclusiva para preescolar, básica y media"/>
    <n v="220108400"/>
    <s v="Sedes educativas con apoyo pedagógico para  la oferta de educación inclusiva para preescolar, básica y media"/>
    <s v="220108400*Sedes educativas con apoyo pedagógico para  la oferta de educación inclusiva para preescolar, básica y media"/>
    <s v="Número"/>
    <n v="156"/>
    <s v="2.3.2.02.02.009"/>
    <n v="202500000033819"/>
    <x v="12"/>
    <n v="154"/>
    <s v="S.G.P. EDUCACIÓN - PRESTACION DE SERVICIOS - C.S.F."/>
    <n v="1796685410"/>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S.G.P. EDUCACIÓN - PRESTACION DE SERVICIOS - C.S.F."/>
    <n v="484683599263.75"/>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CANCELACIÓN DE PRESTACIONES SOCIALES DEL MAGISTERIO"/>
    <n v="1995862865"/>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ICLD"/>
    <n v="82185671.189394474"/>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PARTICIPACIÓN POR EL CONSUMO DE LICORES DESTILADOS PRODUCIDOS"/>
    <n v="732529852.59000003"/>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RECOBROS SGP"/>
    <n v="541416000"/>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DERECHOS DE MONOPOLIO POR LA PRODUCCIÓN DE LICORES DESTILADOS"/>
    <n v="137399679.03395295"/>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DERECHOS DE MONOPOLIO POR LA INTRODUCCIÓN DE LICORES DESTILADOS DE PRODUCCIÓN NACIONAL"/>
    <n v="10666741.800000001"/>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DERECHOS DE MONOPOLIO POR LA INTRODUCCIÓN DE LICORES DESTILADOS DE PRODUCCIÓN EXTRANJERA"/>
    <n v="19526348.600000001"/>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PARTICIPACIÓN POR EL CONSUMO DE LICORES DESTILADOS INTRODUCIDOS DE PRODUCCIÓN NACIONAL"/>
    <n v="178586110.57839799"/>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1.1.01"/>
    <n v="202500000033865"/>
    <x v="13"/>
    <n v="4338"/>
    <s v="PARTICIPACIÓN POR EL CONSUMO DE LICORES DESTILADOS INTRODUCIDOS DE PRODUCCIÓN EXTRANJERA"/>
    <n v="61891333.229999997"/>
    <x v="1"/>
  </r>
  <r>
    <n v="1"/>
    <x v="0"/>
    <s v="1*Social"/>
    <n v="22"/>
    <x v="1"/>
    <s v="22*Educación"/>
    <n v="2201"/>
    <s v=" Calidad, cobertura y fortalecimiento de la educación inicial, prescolar, básica y media"/>
    <s v="2201* Calidad, cobertura y fortalecimiento de la educación inicial, prescolar, básica y media"/>
    <n v="2201038"/>
    <s v="Servicio de docencia escolar"/>
    <s v="2201038*Servicio de docencia escolar"/>
    <n v="220103800"/>
    <s v="Docentes del nivel inicial, preescolar, básica o media contratados"/>
    <s v="220103800*Docentes del nivel inicial, preescolar, básica o media contratados"/>
    <s v="Número"/>
    <n v="4277"/>
    <s v="2.3.2.02.01.002"/>
    <n v="202500000033812"/>
    <x v="14"/>
    <n v="248"/>
    <s v="S.G.P. EDUCACIÓN - PRESTACION DE SERVICIOS - C.S.F."/>
    <n v="315957605.75999999"/>
    <x v="1"/>
  </r>
  <r>
    <n v="1"/>
    <x v="0"/>
    <s v="1*Social"/>
    <n v="22"/>
    <x v="1"/>
    <s v="22*Educación"/>
    <n v="2201"/>
    <s v=" Calidad, cobertura y fortalecimiento de la educación inicial, prescolar, básica y media"/>
    <s v="2201* Calidad, cobertura y fortalecimiento de la educación inicial, prescolar, básica y media"/>
    <n v="2201049"/>
    <s v="Servicio de educación informal"/>
    <s v="2201049*Servicio de educación informal"/>
    <n v="220104900"/>
    <s v="Personas beneficiadas con procesos de formación informal"/>
    <s v="220104900*Personas beneficiadas con procesos de formación informal"/>
    <s v="Número"/>
    <n v="4250"/>
    <s v="2.3.2.02.02.009"/>
    <n v="202500000034352"/>
    <x v="15"/>
    <n v="864"/>
    <s v="ICLD"/>
    <n v="69988667.480000004"/>
    <x v="1"/>
  </r>
  <r>
    <n v="1"/>
    <x v="0"/>
    <s v="1*Social"/>
    <n v="22"/>
    <x v="1"/>
    <s v="22*Educación"/>
    <n v="2201"/>
    <s v=" Calidad, cobertura y fortalecimiento de la educación inicial, prescolar, básica y media"/>
    <s v="2201* Calidad, cobertura y fortalecimiento de la educación inicial, prescolar, básica y media"/>
    <n v="2201049"/>
    <s v="Servicio de educación informal"/>
    <s v="2201049*Servicio de educación informal"/>
    <n v="220104900"/>
    <s v="Personas beneficiadas con procesos de formación informal"/>
    <s v="220104900*Personas beneficiadas con procesos de formación informal"/>
    <s v="Número"/>
    <n v="4250"/>
    <s v="2.3.2.02.02.009"/>
    <n v="202500000035140"/>
    <x v="16"/>
    <n v="242"/>
    <s v="ICLD"/>
    <n v="30000000"/>
    <x v="1"/>
  </r>
  <r>
    <n v="1"/>
    <x v="0"/>
    <s v="1*Social"/>
    <n v="22"/>
    <x v="1"/>
    <s v="22*Educación"/>
    <n v="2201"/>
    <s v=" Calidad, cobertura y fortalecimiento de la educación inicial, prescolar, básica y media"/>
    <s v="2201* Calidad, cobertura y fortalecimiento de la educación inicial, prescolar, básica y media"/>
    <n v="2201049"/>
    <s v="Servicio de educación informal"/>
    <s v="2201049*Servicio de educación informal"/>
    <n v="220104900"/>
    <s v="Personas beneficiadas con procesos de formación informal"/>
    <s v="220104900*Personas beneficiadas con procesos de formación informal"/>
    <s v="Número"/>
    <n v="4250"/>
    <s v="2.3.2.02.02.009"/>
    <n v="202500000034714"/>
    <x v="17"/>
    <n v="989"/>
    <s v="RENDIMIENTOS SGP EDUCACION"/>
    <n v="439525895.38999999"/>
    <x v="1"/>
  </r>
  <r>
    <n v="1"/>
    <x v="0"/>
    <s v="1*Social"/>
    <n v="22"/>
    <x v="1"/>
    <s v="22*Educación"/>
    <n v="2201"/>
    <s v=" Calidad, cobertura y fortalecimiento de la educación inicial, prescolar, básica y media"/>
    <s v="2201* Calidad, cobertura y fortalecimiento de la educación inicial, prescolar, básica y media"/>
    <n v="2201049"/>
    <s v="Servicio de educación informal"/>
    <s v="2201049*Servicio de educación informal"/>
    <n v="220104900"/>
    <s v="Personas beneficiadas con procesos de formación informal"/>
    <s v="220104900*Personas beneficiadas con procesos de formación informal"/>
    <s v="Número"/>
    <n v="4250"/>
    <s v="2.3.2.02.02.009"/>
    <n v="202500000034714"/>
    <x v="17"/>
    <n v="989"/>
    <s v="PARTICIPACIÓN POR EL CONSUMO DE LICORES DESTILADOS INTRODUCIDOS DE PRODUCCIÓN EXTRANJERA"/>
    <n v="30000000"/>
    <x v="1"/>
  </r>
  <r>
    <n v="1"/>
    <x v="0"/>
    <s v="1*Social"/>
    <n v="22"/>
    <x v="1"/>
    <s v="22*Educación"/>
    <n v="2201"/>
    <s v=" Calidad, cobertura y fortalecimiento de la educación inicial, prescolar, básica y media"/>
    <s v="2201* Calidad, cobertura y fortalecimiento de la educación inicial, prescolar, básica y media"/>
    <n v="2201049"/>
    <s v="Servicio de educación informal"/>
    <s v="2201049*Servicio de educación informal"/>
    <n v="220104900"/>
    <s v="Personas beneficiadas con procesos de formación informal"/>
    <s v="220104900*Personas beneficiadas con procesos de formación informal"/>
    <s v="Número"/>
    <n v="4250"/>
    <s v="2.3.2.02.02.009"/>
    <n v="202500000034714"/>
    <x v="17"/>
    <n v="989"/>
    <s v="PARTICIPACIÓN POR EL CONSUMO DE LICORES DESTILADOS PRODUCIDOS"/>
    <n v="9736087.1099999994"/>
    <x v="1"/>
  </r>
  <r>
    <n v="1"/>
    <x v="0"/>
    <s v="1*Social"/>
    <n v="22"/>
    <x v="1"/>
    <s v="22*Educación"/>
    <n v="2201"/>
    <s v=" Calidad, cobertura y fortalecimiento de la educación inicial, prescolar, básica y media"/>
    <s v="2201* Calidad, cobertura y fortalecimiento de la educación inicial, prescolar, básica y media"/>
    <n v="2201049"/>
    <s v="Servicio de educación informal"/>
    <s v="2201049*Servicio de educación informal"/>
    <n v="220104900"/>
    <s v="Personas beneficiadas con procesos de formación informal"/>
    <s v="220104900*Personas beneficiadas con procesos de formación informal"/>
    <s v="Número"/>
    <n v="4250"/>
    <s v="2.3.2.02.02.009"/>
    <n v="202500000034782"/>
    <x v="18"/>
    <n v="50"/>
    <s v="ICLD"/>
    <n v="80000000"/>
    <x v="1"/>
  </r>
  <r>
    <n v="1"/>
    <x v="0"/>
    <s v="1*Social"/>
    <n v="22"/>
    <x v="1"/>
    <s v="22*Educación"/>
    <n v="2201"/>
    <s v=" Calidad, cobertura y fortalecimiento de la educación inicial, prescolar, básica y media"/>
    <s v="2201* Calidad, cobertura y fortalecimiento de la educación inicial, prescolar, básica y media"/>
    <n v="2201052"/>
    <s v="Infraestructura educativa mejorada"/>
    <s v="2201052*Infraestructura educativa mejorada"/>
    <n v="220105200"/>
    <s v="Sedes educativas mejoradas"/>
    <s v="220105200*Sedes educativas mejoradas"/>
    <s v="Número"/>
    <n v="105"/>
    <s v="2.3.2.01.01.001.02.07"/>
    <n v="2025006860037"/>
    <x v="19"/>
    <n v="1"/>
    <s v="ESTAMPILLA PRO DESARROLLO DEPARTAMENTAL"/>
    <n v="300507964.92456001"/>
    <x v="1"/>
  </r>
  <r>
    <n v="1"/>
    <x v="0"/>
    <s v="1*Social"/>
    <n v="22"/>
    <x v="1"/>
    <s v="22*Educación"/>
    <n v="2201"/>
    <s v=" Calidad, cobertura y fortalecimiento de la educación inicial, prescolar, básica y media"/>
    <s v="2201* Calidad, cobertura y fortalecimiento de la educación inicial, prescolar, básica y media"/>
    <n v="2201052"/>
    <s v="Infraestructura educativa mejorada"/>
    <s v="2201052*Infraestructura educativa mejorada"/>
    <n v="220105200"/>
    <s v="Sedes educativas mejoradas"/>
    <s v="220105200*Sedes educativas mejoradas"/>
    <s v="Número"/>
    <n v="105"/>
    <s v="2.3.2.01.01.001.02.07"/>
    <n v="2025006860037"/>
    <x v="19"/>
    <n v="1"/>
    <s v="RENDIMIENTOS ESTAMPILLA PRO DLLO. DEPARTAMENTAL"/>
    <n v="2329009.48"/>
    <x v="1"/>
  </r>
  <r>
    <n v="1"/>
    <x v="0"/>
    <s v="1*Social"/>
    <n v="22"/>
    <x v="1"/>
    <s v="22*Educación"/>
    <n v="2201"/>
    <s v=" Calidad, cobertura y fortalecimiento de la educación inicial, prescolar, básica y media"/>
    <s v="2201* Calidad, cobertura y fortalecimiento de la educación inicial, prescolar, básica y media"/>
    <n v="2201073"/>
    <s v="Servicio de evaluación de la calidad de la educación inicial, preescolar, básica y media"/>
    <s v="2201073*Servicio de evaluación de la calidad de la educación inicial, preescolar, básica y media"/>
    <n v="220107300"/>
    <s v="Estudiantes evaluados con pruebas de calidad educativa"/>
    <s v="220107300*Estudiantes evaluados con pruebas de calidad educativa"/>
    <s v="Número"/>
    <n v="7500"/>
    <s v="2.3.2.02.02.009"/>
    <n v="202500000034827"/>
    <x v="20"/>
    <n v="3393"/>
    <s v="ICLD"/>
    <n v="549944100"/>
    <x v="1"/>
  </r>
  <r>
    <n v="1"/>
    <x v="0"/>
    <s v="1*Social"/>
    <n v="22"/>
    <x v="1"/>
    <s v="22*Educación"/>
    <n v="2201"/>
    <s v=" Calidad, cobertura y fortalecimiento de la educación inicial, prescolar, básica y media"/>
    <s v="2201* Calidad, cobertura y fortalecimiento de la educación inicial, prescolar, básica y media"/>
    <n v="2201068"/>
    <s v="Servicio de gestión de riesgos y desastres en establecimientos educativos"/>
    <s v="2201068*Servicio de gestión de riesgos y desastres en establecimientos educativos"/>
    <n v="220106800"/>
    <s v="Establecimientos educativos con acciones de gestión del riesgo implementadas"/>
    <s v="220106800*Establecimientos educativos con acciones de gestión del riesgo implementadas"/>
    <s v="Número"/>
    <n v="146"/>
    <s v="2.3.2.02.02.009"/>
    <n v="202500000034189"/>
    <x v="21"/>
    <n v="30"/>
    <s v="PARTICIPACIÓN POR EL CONSUMO DE LICORES DESTILADOS PRODUCIDOS"/>
    <n v="74439656"/>
    <x v="1"/>
  </r>
  <r>
    <n v="1"/>
    <x v="0"/>
    <s v="1*Social"/>
    <n v="22"/>
    <x v="1"/>
    <s v="22*Educación"/>
    <n v="2201"/>
    <s v=" Calidad, cobertura y fortalecimiento de la educación inicial, prescolar, básica y media"/>
    <s v="2201* Calidad, cobertura y fortalecimiento de la educación inicial, prescolar, básica y media"/>
    <n v="2201071"/>
    <s v="Servicio educativo"/>
    <s v="2201071*Servicio educativo"/>
    <n v="220107100"/>
    <s v="Establecimientos educativos en operación"/>
    <s v="220107100*Establecimientos educativos en operación"/>
    <s v="Número"/>
    <n v="146"/>
    <s v="2.3.2.02.02.008"/>
    <n v="202500000033621"/>
    <x v="22"/>
    <n v="105"/>
    <s v="S.G.P. EDUCACIÓN - PRESTACION DE SERVICIOS - C.S.F."/>
    <n v="3801094909"/>
    <x v="1"/>
  </r>
  <r>
    <n v="1"/>
    <x v="0"/>
    <s v="1*Social"/>
    <n v="22"/>
    <x v="1"/>
    <s v="22*Educación"/>
    <n v="2201"/>
    <s v=" Calidad, cobertura y fortalecimiento de la educación inicial, prescolar, básica y media"/>
    <s v="2201* Calidad, cobertura y fortalecimiento de la educación inicial, prescolar, básica y media"/>
    <n v="2201071"/>
    <s v="Servicio educativo"/>
    <s v="2201071*Servicio educativo"/>
    <n v="220107100"/>
    <s v="Establecimientos educativos en operación"/>
    <s v="220107100*Establecimientos educativos en operación"/>
    <s v="Número"/>
    <n v="146"/>
    <s v="2.3.2.02.02.008"/>
    <n v="202500000033621"/>
    <x v="22"/>
    <n v="105"/>
    <s v="S.G.P. EDUCACIÓN - PRESTACION DE SERVICIOS - C.S.F."/>
    <n v="1451538318.1499996"/>
    <x v="1"/>
  </r>
  <r>
    <n v="1"/>
    <x v="0"/>
    <s v="1*Social"/>
    <n v="22"/>
    <x v="1"/>
    <s v="22*Educación"/>
    <n v="2201"/>
    <s v=" Calidad, cobertura y fortalecimiento de la educación inicial, prescolar, básica y media"/>
    <s v="2201* Calidad, cobertura y fortalecimiento de la educación inicial, prescolar, básica y media"/>
    <n v="2201071"/>
    <s v="Servicio educativo"/>
    <s v="2201071*Servicio educativo"/>
    <n v="220107100"/>
    <s v="Establecimientos educativos en operación"/>
    <s v="220107100*Establecimientos educativos en operación"/>
    <s v="Número"/>
    <n v="146"/>
    <s v="2.3.2.02.02.008"/>
    <n v="202500000033621"/>
    <x v="22"/>
    <n v="105"/>
    <s v="ICLD"/>
    <n v="28000000"/>
    <x v="1"/>
  </r>
  <r>
    <n v="1"/>
    <x v="0"/>
    <s v="1*Social"/>
    <n v="22"/>
    <x v="1"/>
    <s v="22*Educación"/>
    <n v="2201"/>
    <s v=" Calidad, cobertura y fortalecimiento de la educación inicial, prescolar, básica y media"/>
    <s v="2201* Calidad, cobertura y fortalecimiento de la educación inicial, prescolar, básica y media"/>
    <n v="2201071"/>
    <s v="Servicio educativo"/>
    <s v="2201071*Servicio educativo"/>
    <n v="220107100"/>
    <s v="Establecimientos educativos en operación"/>
    <s v="220107100*Establecimientos educativos en operación"/>
    <s v="Número"/>
    <n v="146"/>
    <s v="2.3.2.02.02.008"/>
    <n v="202500000033615"/>
    <x v="23"/>
    <n v="64"/>
    <s v="S.G.P. EDUCACIÓN - PRESTACION DE SERVICIOS - C.S.F."/>
    <n v="3199808350.6199999"/>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649"/>
    <x v="24"/>
    <n v="1"/>
    <s v="S.G.P. EDUCACIÓN - PRESTACION DE SERVICIOS - C.S.F."/>
    <n v="442108005"/>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484"/>
    <x v="25"/>
    <n v="1"/>
    <s v="S.G.P. EDUCACIÓN - PRESTACION DE SERVICIOS - C.S.F."/>
    <n v="966338868"/>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171"/>
    <x v="26"/>
    <n v="1"/>
    <s v="S.G.P. EDUCACIÓN - PRESTACION DE SERVICIOS - C.S.F."/>
    <n v="1897064604"/>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377"/>
    <x v="27"/>
    <n v="1"/>
    <s v="S.G.P. EDUCACIÓN - PRESTACION DE SERVICIOS - C.S.F."/>
    <n v="1156364242"/>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485"/>
    <x v="28"/>
    <n v="1"/>
    <s v="S.G.P. EDUCACIÓN - PRESTACION DE SERVICIOS - C.S.F."/>
    <n v="896175662"/>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716"/>
    <x v="29"/>
    <n v="1"/>
    <s v="S.G.P. EDUCACIÓN - PRESTACION DE SERVICIOS - C.S.F."/>
    <n v="1458074229"/>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346"/>
    <x v="30"/>
    <n v="1"/>
    <s v="S.G.P. EDUCACIÓN - PRESTACION DE SERVICIOS - C.S.F."/>
    <n v="1873942620"/>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651"/>
    <x v="31"/>
    <n v="1"/>
    <s v="S.G.P. EDUCACIÓN - PRESTACION DE SERVICIOS - C.S.F."/>
    <n v="2940343841"/>
    <x v="1"/>
  </r>
  <r>
    <n v="1"/>
    <x v="0"/>
    <s v="1*Social"/>
    <n v="22"/>
    <x v="1"/>
    <s v="22*Educación"/>
    <n v="2201"/>
    <s v=" Calidad, cobertura y fortalecimiento de la educación inicial, prescolar, básica y media"/>
    <s v="2201* Calidad, cobertura y fortalecimiento de la educación inicial, prescolar, básica y media"/>
    <n v="2201056"/>
    <s v="Servicio de acompañamiento para el desarrollo de modelos educativos interculturales"/>
    <s v="2201056*Servicio de acompañamiento para el desarrollo de modelos educativos interculturales"/>
    <n v="220105601"/>
    <s v="Modelos educativos para grupos étnicos acompañados"/>
    <s v="220105601*Modelos educativos para grupos étnicos acompañados"/>
    <s v="Número"/>
    <n v="9"/>
    <s v="2.3.2.02.02.009"/>
    <n v="202500000034648"/>
    <x v="32"/>
    <n v="1"/>
    <s v="S.G.P. EDUCACIÓN - PRESTACION DE SERVICIOS - C.S.F."/>
    <n v="698177168"/>
    <x v="1"/>
  </r>
  <r>
    <n v="1"/>
    <x v="0"/>
    <s v="1*Social"/>
    <n v="22"/>
    <x v="1"/>
    <s v="22*Educación"/>
    <n v="2202"/>
    <s v=" Calidad y fomento de la educación superior"/>
    <s v="2202* Calidad y fomento de la educación superior"/>
    <n v="2202061"/>
    <s v="Servicio de apoyo financiero para la permanencia a la educación superior"/>
    <s v="2202061*Servicio de apoyo financiero para la permanencia a la educación superior"/>
    <n v="220206100"/>
    <s v="Beneficiarios de estrategias o programas de  apoyo financiero para la permanencia en la educación superior"/>
    <s v="220206100*Beneficiarios de estrategias o programas de  apoyo financiero para la permanencia en la educación superior"/>
    <s v="Número"/>
    <n v="360"/>
    <s v="2.3.2.02.02.009"/>
    <n v="202500000034515"/>
    <x v="33"/>
    <n v="38"/>
    <s v="PARTICIPACIÓN POR EL CONSUMO DE LICORES DESTILADOS INTRODUCIDOS DE PRODUCCIÓN EXTRANJERA"/>
    <n v="42926380"/>
    <x v="1"/>
  </r>
  <r>
    <n v="1"/>
    <x v="0"/>
    <s v="1*Social"/>
    <n v="22"/>
    <x v="1"/>
    <s v="22*Educación"/>
    <n v="2202"/>
    <s v=" Calidad y fomento de la educación superior"/>
    <s v="2202* Calidad y fomento de la educación superior"/>
    <n v="2202061"/>
    <s v="Servicio de apoyo financiero para la permanencia a la educación superior"/>
    <s v="2202061*Servicio de apoyo financiero para la permanencia a la educación superior"/>
    <n v="220206100"/>
    <s v="Beneficiarios de estrategias o programas de  apoyo financiero para la permanencia en la educación superior"/>
    <s v="220206100*Beneficiarios de estrategias o programas de  apoyo financiero para la permanencia en la educación superior"/>
    <s v="Número"/>
    <n v="360"/>
    <s v="2.3.2.02.02.009"/>
    <n v="202500000035138"/>
    <x v="34"/>
    <n v="30"/>
    <s v="PARTICIPACIÓN POR EL CONSUMO DE LICORES DESTILADOS INTRODUCIDOS DE PRODUCCIÓN EXTRANJERA"/>
    <n v="77000000"/>
    <x v="1"/>
  </r>
  <r>
    <n v="1"/>
    <x v="0"/>
    <s v="1*Social"/>
    <n v="41"/>
    <x v="0"/>
    <s v="41*Inclusión social y reconciliación"/>
    <n v="4101"/>
    <s v=" Atención, asistencia y reparación integral a las víctimas"/>
    <s v="4101* Atención, asistencia y reparación integral a las víctimas"/>
    <n v="4101025"/>
    <s v="Servicio de ayuda y atención humanitaria"/>
    <s v="4101025*Servicio de ayuda y atención humanitaria"/>
    <n v="410102500"/>
    <s v="Personas con asistencia humanitaria"/>
    <s v="410102500*Personas con asistencia humanitaria"/>
    <s v="Número"/>
    <n v="2400"/>
    <s v="2.3.2.02.02.009.01.01"/>
    <n v="202500000033830"/>
    <x v="35"/>
    <n v="800"/>
    <s v="ICLD"/>
    <n v="109836360"/>
    <x v="2"/>
  </r>
  <r>
    <n v="1"/>
    <x v="0"/>
    <s v="1*Social"/>
    <n v="41"/>
    <x v="0"/>
    <s v="41*Inclusión social y reconciliación"/>
    <n v="4101"/>
    <s v=" Atención, asistencia y reparación integral a las víctimas"/>
    <s v="4101* Atención, asistencia y reparación integral a las víctimas"/>
    <n v="4101038"/>
    <s v="Servicio de asistencia técnica para la participación de las víctimas"/>
    <s v="4101038*Servicio de asistencia técnica para la participación de las víctimas"/>
    <n v="410103800"/>
    <s v="Eventos de participación realizados"/>
    <s v="410103800*Eventos de participación realizados"/>
    <s v="Número"/>
    <n v="150"/>
    <s v="2.3.2.02.02.009.01.01"/>
    <n v="202500000033820"/>
    <x v="36"/>
    <n v="50"/>
    <s v="ICLD"/>
    <n v="28836360"/>
    <x v="2"/>
  </r>
  <r>
    <n v="1"/>
    <x v="0"/>
    <s v="1*Social"/>
    <n v="41"/>
    <x v="0"/>
    <s v="41*Inclusión social y reconciliación"/>
    <n v="4101"/>
    <s v=" Atención, asistencia y reparación integral a las víctimas"/>
    <s v="4101* Atención, asistencia y reparación integral a las víctimas"/>
    <n v="4101038"/>
    <s v="Servicio de asistencia técnica para la participación de las víctimas"/>
    <s v="4101038*Servicio de asistencia técnica para la participación de las víctimas"/>
    <n v="410103800"/>
    <s v="Eventos de participación realizados"/>
    <s v="410103800*Eventos de participación realizados"/>
    <s v="Número"/>
    <n v="1"/>
    <s v="2.3.2.02.02.009.01.01"/>
    <n v="202500000034412"/>
    <x v="37"/>
    <n v="1"/>
    <s v="ICLD"/>
    <n v="171163640"/>
    <x v="2"/>
  </r>
  <r>
    <n v="1"/>
    <x v="0"/>
    <s v="1*Social"/>
    <n v="19"/>
    <x v="2"/>
    <s v="19*Salud y protección social"/>
    <n v="1905"/>
    <s v=" Salud pública"/>
    <s v="1905* Salud pública"/>
    <n v="1905043"/>
    <s v="Servicio de gestión del riesgo para abordar situaciones situaciones endemo-epidémicas"/>
    <s v="1905043*Servicio de gestión del riesgo para abordar situaciones situaciones endemo-epidémicas"/>
    <n v="190504300"/>
    <s v="Campañas de gestión del riesgo para abordar situaciones situaciones endemo-epidémicas implementadas"/>
    <s v="190504300*Campañas de gestión del riesgo para abordar situaciones situaciones endemo-epidémicas implementadas"/>
    <s v="Numero"/>
    <n v="79"/>
    <s v="2.3.2.02.02.009.01.01"/>
    <n v="202500000035158"/>
    <x v="38"/>
    <n v="26"/>
    <s v="OTRAS TRANSFERENCIAS DEL NIVEL NACIONAL PARA INVERSION EN SALUD - PROGRAMAS NACIONALES        "/>
    <n v="1403697000"/>
    <x v="3"/>
  </r>
  <r>
    <n v="1"/>
    <x v="0"/>
    <s v="1*Social"/>
    <n v="19"/>
    <x v="2"/>
    <s v="19*Salud y protección social"/>
    <n v="1903"/>
    <s v=" Inspección, vigilancia y control"/>
    <s v="1903* Inspección, vigilancia y control"/>
    <n v="1903011"/>
    <s v="Servicio de inspección, vigilancia y control"/>
    <s v="1903011*Servicio de inspección, vigilancia y control"/>
    <n v="190301100"/>
    <s v="visitas realizadas"/>
    <s v="190301100*visitas realizadas"/>
    <s v="Número"/>
    <n v="960"/>
    <s v="2.3.2.02.02.009.01.01"/>
    <n v="202500000011433"/>
    <x v="39"/>
    <n v="320"/>
    <s v="Autorización de manejo de medicamentos de control especial del Estado"/>
    <n v="56880610"/>
    <x v="3"/>
  </r>
  <r>
    <n v="1"/>
    <x v="0"/>
    <s v="1*Social"/>
    <n v="19"/>
    <x v="2"/>
    <s v="19*Salud y protección social"/>
    <n v="1903"/>
    <s v=" Inspección, vigilancia y control"/>
    <s v="1903* Inspección, vigilancia y control"/>
    <n v="1903011"/>
    <s v="Servicio de inspección, vigilancia y control"/>
    <s v="1903011*Servicio de inspección, vigilancia y control"/>
    <n v="190301100"/>
    <s v="visitas realizadas"/>
    <s v="190301100*visitas realizadas"/>
    <s v="Número"/>
    <n v="960"/>
    <s v="2.3.2.02.02.009.03"/>
    <n v="202500000011433"/>
    <x v="39"/>
    <n v="320"/>
    <s v="Autorización de manejo de medicamentos de control especial del Estado"/>
    <n v="2306955.0299999998"/>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Componente ad valorem del impuesto al consumo de cigarrillos y tabaco elaborado - Extranjeros"/>
    <n v="1568585016.01"/>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Componente específico del impuesto al consumo de cigarrillos y tabaco - Extranjeros"/>
    <n v="3053325826.9699998"/>
    <x v="3"/>
  </r>
  <r>
    <n v="1"/>
    <x v="0"/>
    <s v="1*Social"/>
    <n v="19"/>
    <x v="2"/>
    <s v="19*Salud y protección social"/>
    <n v="1906"/>
    <s v=" Aseguramiento y prestación integral de servicios de salud"/>
    <s v="1906* Aseguramiento y prestación integral de servicios de salud"/>
    <n v="1906023"/>
    <s v="Servicio de tecnologías en salud financiadas con la unidad de pago por capitación - UPC"/>
    <s v="1906023*Servicio de tecnologías en salud financiadas con la unidad de pago por capitación - UPC"/>
    <n v="190602300"/>
    <s v="Pacientes atendidos con tecnologías en salud financiados con cargo a los recursos de la UPC del Régimen Subsidiado"/>
    <s v="190602300*Pacientes atendidos con tecnologías en salud financiados con cargo a los recursos de la UPC del Régimen Subsidiado"/>
    <s v="Número"/>
    <n v="16"/>
    <s v="2.3.2.02.02.009.01.03"/>
    <n v="202500000018400"/>
    <x v="41"/>
    <n v="7"/>
    <s v="DERECHOS DE MONOPOLIO POR LA INTRODUCCIÓN DE LICORES DESTILADOS DE PRODUCCIÓN EXTRANJERA"/>
    <n v="5325367.8"/>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5"/>
    <n v="202500000035037"/>
    <x v="42"/>
    <n v="168"/>
    <s v="DERECHOS DE MONOPOLIO POR LA INTRODUCCIÓN DE LICORES DESTILADOS DE PRODUCCIÓN EXTRANJERA"/>
    <n v="65679536.200000003"/>
    <x v="3"/>
  </r>
  <r>
    <n v="1"/>
    <x v="0"/>
    <s v="1*Social"/>
    <n v="19"/>
    <x v="2"/>
    <s v="19*Salud y protección social"/>
    <n v="1906"/>
    <s v=" Aseguramiento y prestación integral de servicios de salud"/>
    <s v="1906* Aseguramiento y prestación integral de servicios de salud"/>
    <n v="1906023"/>
    <s v="Servicio de tecnologías en salud financiadas con la unidad de pago por capitación - UPC"/>
    <s v="1906023*Servicio de tecnologías en salud financiadas con la unidad de pago por capitación - UPC"/>
    <n v="190602300"/>
    <s v="Pacientes atendidos con tecnologías en salud financiados con cargo a los recursos de la UPC del Régimen Subsidiado"/>
    <s v="190602300*Pacientes atendidos con tecnologías en salud financiados con cargo a los recursos de la UPC del Régimen Subsidiado"/>
    <s v="Número"/>
    <n v="16"/>
    <s v="2.3.2.02.02.009.01.03"/>
    <n v="202500000018400"/>
    <x v="41"/>
    <n v="7"/>
    <s v="DERECHOS DE MONOPOLIO POR LA INTRODUCCIÓN DE LICORES DESTILADOS DE PRODUCCIÓN NACIONAL"/>
    <n v="2909111.4"/>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5"/>
    <n v="202500000035037"/>
    <x v="42"/>
    <n v="168"/>
    <s v="DERECHOS DE MONOPOLIO POR LA INTRODUCCIÓN DE LICORES DESTILADOS DE PRODUCCIÓN NACIONAL"/>
    <n v="35879040.600000001"/>
    <x v="3"/>
  </r>
  <r>
    <n v="1"/>
    <x v="0"/>
    <s v="1*Social"/>
    <n v="19"/>
    <x v="2"/>
    <s v="19*Salud y protección social"/>
    <n v="1906"/>
    <s v=" Aseguramiento y prestación integral de servicios de salud"/>
    <s v="1906* Aseguramiento y prestación integral de servicios de salud"/>
    <n v="1906023"/>
    <s v="Servicio de tecnologías en salud financiadas con la unidad de pago por capitación - UPC"/>
    <s v="1906023*Servicio de tecnologías en salud financiadas con la unidad de pago por capitación - UPC"/>
    <n v="190602300"/>
    <s v="Pacientes atendidos con tecnologías en salud financiados con cargo a los recursos de la UPC del Régimen Subsidiado"/>
    <s v="190602300*Pacientes atendidos con tecnologías en salud financiados con cargo a los recursos de la UPC del Régimen Subsidiado"/>
    <s v="Número"/>
    <n v="16"/>
    <s v="2.3.2.02.02.009.01.03"/>
    <n v="202500000018400"/>
    <x v="41"/>
    <n v="7"/>
    <s v="DERECHOS DE MONOPOLIO POR LA PRODUCCIÓN DE LICORES DESTILADOS"/>
    <n v="37472639.740000002"/>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5"/>
    <n v="202500000035037"/>
    <x v="42"/>
    <n v="168"/>
    <s v="DERECHOS DE MONOPOLIO POR LA PRODUCCIÓN DE LICORES DESTILADOS"/>
    <n v="462162556.75"/>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Derechos por la explotación juegos de suerte y azar de apuestas permanentes o chance"/>
    <n v="415688898.25"/>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Derechos por la explotación juegos de suerte y azar de juegos novedosos"/>
    <n v="770040931.64999998"/>
    <x v="3"/>
  </r>
  <r>
    <n v="1"/>
    <x v="0"/>
    <s v="1*Social"/>
    <n v="19"/>
    <x v="2"/>
    <s v="19*Salud y protección social"/>
    <n v="1905"/>
    <s v=" Salud pública"/>
    <s v="1905* Salud pública"/>
    <n v="1905043"/>
    <s v="Servicio de gestión del riesgo para abordar situaciones situaciones endemo-epidémicas"/>
    <s v="1905043*Servicio de gestión del riesgo para abordar situaciones situaciones endemo-epidémicas"/>
    <n v="190504300"/>
    <s v="Campañas de gestión del riesgo para abordar situaciones situaciones endemo-epidémicas implementadas"/>
    <s v="190504300*Campañas de gestión del riesgo para abordar situaciones situaciones endemo-epidémicas implementadas"/>
    <s v="Numero"/>
    <n v="79"/>
    <s v="2.3.2.02.02.009.01.01"/>
    <n v="202500000035158"/>
    <x v="38"/>
    <n v="26"/>
    <s v="ICLD"/>
    <n v="1821346768"/>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úmero"/>
    <n v="1809"/>
    <s v="2.3.2.02.02.009.01.01"/>
    <n v="202500000034813"/>
    <x v="43"/>
    <n v="234"/>
    <s v="ICLD"/>
    <n v="40000000"/>
    <x v="3"/>
  </r>
  <r>
    <n v="1"/>
    <x v="0"/>
    <s v="1*Social"/>
    <n v="19"/>
    <x v="2"/>
    <s v="19*Salud y protección social"/>
    <n v="1905"/>
    <s v=" Salud pública"/>
    <s v="1905* Salud pública"/>
    <n v="1905040"/>
    <s v="Servicio de certificación de discapacidad para las personas con discapacidad"/>
    <s v="1905040*Servicio de certificación de discapacidad para las personas con discapacidad"/>
    <n v="190504000"/>
    <s v="Personas con servicio de certificación de discapacidad"/>
    <s v="190504000*Personas con servicio de certificación de discapacidad"/>
    <s v="Número"/>
    <n v="4950"/>
    <s v="2.3.2.02.02.009.01.01"/>
    <n v="202500000034981"/>
    <x v="44"/>
    <n v="1650"/>
    <s v="ICLD"/>
    <n v="215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úmero"/>
    <n v="1809"/>
    <s v="2.3.2.02.02.009.01.01"/>
    <n v="202500000034981"/>
    <x v="44"/>
    <n v="234"/>
    <s v="ICLD"/>
    <n v="215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úmero"/>
    <n v="1809"/>
    <s v="2.3.2.02.02.009.01.01"/>
    <n v="202400000005430"/>
    <x v="45"/>
    <n v="234"/>
    <s v="ICLD"/>
    <n v="40000000"/>
    <x v="3"/>
  </r>
  <r>
    <n v="1"/>
    <x v="0"/>
    <s v="1*Social"/>
    <n v="19"/>
    <x v="2"/>
    <s v="19*Salud y protección social"/>
    <n v="1905"/>
    <s v=" Salud pública"/>
    <s v="1905* Salud pública"/>
    <n v="1905049"/>
    <s v="Servicio de promoción de la participación social en salud"/>
    <s v="1905049*Servicio de promoción de la participación social en salud"/>
    <n v="190504900"/>
    <s v="Estrategias de promoción de la participación social en salud implementadas"/>
    <s v="190504900*Estrategias de promoción de la participación social en salud implementadas"/>
    <s v="Número"/>
    <n v="2"/>
    <s v="2.3.2.02.02.009.01.01"/>
    <n v="202500000034845"/>
    <x v="46"/>
    <n v="1"/>
    <s v="ICLD"/>
    <n v="23123757.899999999"/>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úmero"/>
    <n v="1809"/>
    <s v="2.3.2.02.02.009.01.01"/>
    <n v="202500000034845"/>
    <x v="46"/>
    <n v="234"/>
    <s v="ICLD"/>
    <n v="20000000"/>
    <x v="3"/>
  </r>
  <r>
    <n v="1"/>
    <x v="0"/>
    <s v="1*Social"/>
    <n v="19"/>
    <x v="2"/>
    <s v="19*Salud y protección social"/>
    <n v="1905"/>
    <s v=" Salud pública"/>
    <s v="1905* Salud pública"/>
    <n v="1905049"/>
    <s v="Servicio de promoción de la participación social en salud"/>
    <s v="1905049*Servicio de promoción de la participación social en salud"/>
    <n v="190504900"/>
    <s v="Estrategias de promoción de la participación social en salud implementadas"/>
    <s v="190504900*Estrategias de promoción de la participación social en salud implementadas"/>
    <s v="Número"/>
    <n v="2"/>
    <s v="2.3.2.02.02.009.01.01"/>
    <n v="202500000034816"/>
    <x v="47"/>
    <n v="1"/>
    <s v="ICLD"/>
    <n v="200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úmero"/>
    <n v="1809"/>
    <s v="2.3.2.02.02.009.01.01"/>
    <n v="202500000034816"/>
    <x v="47"/>
    <n v="234"/>
    <s v="ICLD"/>
    <n v="20000000"/>
    <x v="3"/>
  </r>
  <r>
    <n v="1"/>
    <x v="0"/>
    <s v="1*Social"/>
    <n v="19"/>
    <x v="2"/>
    <s v="19*Salud y protección social"/>
    <n v="1905"/>
    <s v=" Salud pública"/>
    <s v="1905* Salud pública"/>
    <n v="1905041"/>
    <s v="Servicio de atención psicosocial a víctimas del conflicto armado"/>
    <s v="1905041*Servicio de atención psicosocial a víctimas del conflicto armado"/>
    <n v="190504100"/>
    <s v="Personas víctimas del conflicto armado atendidas con atención psicosocial"/>
    <s v="190504100*Personas víctimas del conflicto armado atendidas con atención psicosocial"/>
    <s v="Número"/>
    <n v="3300"/>
    <s v="2.3.2.02.02.009.01.01"/>
    <n v="202500000035020"/>
    <x v="48"/>
    <n v="1100"/>
    <s v="ICLD"/>
    <n v="23876242.100000001"/>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úmero"/>
    <n v="1809"/>
    <s v="2.3.2.02.02.009.01.01"/>
    <n v="202500000035020"/>
    <x v="48"/>
    <n v="234"/>
    <s v="ICLD"/>
    <n v="20000000"/>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Impuesto al consumo de cervezas, sifones, refajos y mezclas - Extranjeras"/>
    <n v="2178022.2200000002"/>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5"/>
    <n v="202500000035037"/>
    <x v="42"/>
    <n v="168"/>
    <s v="Impuesto al consumo de cervezas, sifones, refajos y mezclas - Extranjeras"/>
    <n v="1089011.1100000001"/>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Impuesto al consumo de cervezas, sifones, refajos y mezclas - Nacionales"/>
    <n v="1921329081.3599999"/>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4"/>
    <n v="202500000035037"/>
    <x v="42"/>
    <n v="168"/>
    <s v="Impuesto al consumo de cervezas, sifones, refajos y mezclas - Nacionales"/>
    <n v="960664540.69000006"/>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Impuesto al consumo de vinos, aperitivos y similares - Componente Ad Valorem"/>
    <n v="98225984.989999995"/>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4"/>
    <n v="202500000035037"/>
    <x v="42"/>
    <n v="168"/>
    <s v="Impuesto al consumo de vinos, aperitivos y similares - Componente Ad Valorem"/>
    <n v="49112992.490000002"/>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Impuesto al consumo de vinos, aperitivos y similares - Componente Específico"/>
    <n v="93019277.200000003"/>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4"/>
    <n v="202500000035037"/>
    <x v="42"/>
    <n v="168"/>
    <s v="Impuesto al consumo de vinos, aperitivos y similares - Componente Específico"/>
    <n v="46509638.600000001"/>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Impuesto de loterías foráneas"/>
    <n v="108366800.51000001"/>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IVA sobre licores, vinos, aperitivos y similares (régimen anterior)"/>
    <n v="1013973750"/>
    <x v="3"/>
  </r>
  <r>
    <n v="1"/>
    <x v="0"/>
    <s v="1*Social"/>
    <n v="19"/>
    <x v="2"/>
    <s v="19*Salud y protección social"/>
    <n v="1906"/>
    <s v=" Aseguramiento y prestación integral de servicios de salud"/>
    <s v="1906* Aseguramiento y prestación integral de servicios de salud"/>
    <n v="1906023"/>
    <s v="Servicio de tecnologías en salud financiadas con la unidad de pago por capitación - UPC"/>
    <s v="1906023*Servicio de tecnologías en salud financiadas con la unidad de pago por capitación - UPC"/>
    <n v="190602300"/>
    <s v="Pacientes atendidos con tecnologías en salud financiados con cargo a los recursos de la UPC del Régimen Subsidiado"/>
    <s v="190602300*Pacientes atendidos con tecnologías en salud financiados con cargo a los recursos de la UPC del Régimen Subsidiado"/>
    <s v="Número"/>
    <n v="16"/>
    <s v="2.3.2.02.02.009.01.03"/>
    <n v="202500000018400"/>
    <x v="41"/>
    <n v="7"/>
    <s v="PARTICIPACIÓN POR EL CONSUMO DE LICORES DESTILADOS INTRODUCIDOS DE PRODUCCIÓN EXTRANJERA"/>
    <n v="134341316.91999999"/>
    <x v="3"/>
  </r>
  <r>
    <n v="1"/>
    <x v="0"/>
    <s v="1*Social"/>
    <n v="19"/>
    <x v="2"/>
    <s v="19*Salud y protección social"/>
    <n v="1903"/>
    <s v=" Inspección, vigilancia y control"/>
    <s v="1903* Inspección, vigilancia y control"/>
    <n v="1903016"/>
    <s v="Servicio de auditoría y visitas inspectivas"/>
    <s v="1903016*Servicio de auditoría y visitas inspectivas"/>
    <n v="190301600"/>
    <s v="auditorías y visitas inspectivas realizadas"/>
    <s v="190301600*auditorías y visitas inspectivas realizadas"/>
    <s v="Número"/>
    <n v="399"/>
    <s v="2.3.2.02.02.009.01.01"/>
    <n v="202500000014705"/>
    <x v="49"/>
    <n v="133"/>
    <s v="PARTICIPACIÓN POR EL CONSUMO DE LICORES DESTILADOS INTRODUCIDOS DE PRODUCCIÓN EXTRANJERA"/>
    <n v="465119506"/>
    <x v="3"/>
  </r>
  <r>
    <n v="1"/>
    <x v="0"/>
    <s v="1*Social"/>
    <n v="19"/>
    <x v="2"/>
    <s v="19*Salud y protección social"/>
    <n v="1903"/>
    <s v=" Inspección, vigilancia y control"/>
    <s v="1903* Inspección, vigilancia y control"/>
    <n v="1903023"/>
    <s v="Servicio de asistencia técnica en inspección, vigilancia y control"/>
    <s v="1903023*Servicio de asistencia técnica en inspección, vigilancia y control"/>
    <n v="190302300"/>
    <s v="asistencias técnica en Inspección, Vigilancia y Control realizadas"/>
    <s v="190302300*asistencias técnica en Inspección, Vigilancia y Control realizadas"/>
    <s v="Número"/>
    <n v="18"/>
    <s v="2.3.2.02.02.009.01.01"/>
    <n v="202500000014705"/>
    <x v="49"/>
    <n v="6"/>
    <s v="PARTICIPACIÓN POR EL CONSUMO DE LICORES DESTILADOS INTRODUCIDOS DE PRODUCCIÓN EXTRANJERA"/>
    <n v="65780000"/>
    <x v="3"/>
  </r>
  <r>
    <n v="1"/>
    <x v="0"/>
    <s v="1*Social"/>
    <n v="19"/>
    <x v="2"/>
    <s v="19*Salud y protección social"/>
    <n v="1903"/>
    <s v=" Inspección, vigilancia y control"/>
    <s v="1903* Inspección, vigilancia y control"/>
    <n v="1903028"/>
    <s v="Servicio de gestión de peticiones, quejas, reclamos y denuncias"/>
    <s v="1903028*Servicio de gestión de peticiones, quejas, reclamos y denuncias"/>
    <n v="190302800"/>
    <s v=" Preguntas Quejas Reclamos y Denuncias Gestionadas"/>
    <s v="190302800* Preguntas Quejas Reclamos y Denuncias Gestionadas"/>
    <s v="Número"/>
    <n v="24"/>
    <s v="2.3.2.02.02.009.01.01"/>
    <n v="202500000014705"/>
    <x v="49"/>
    <n v="8"/>
    <s v="PARTICIPACIÓN POR EL CONSUMO DE LICORES DESTILADOS INTRODUCIDOS DE PRODUCCIÓN EXTRANJERA"/>
    <n v="103750494"/>
    <x v="3"/>
  </r>
  <r>
    <n v="1"/>
    <x v="0"/>
    <s v="1*Social"/>
    <n v="19"/>
    <x v="2"/>
    <s v="19*Salud y protección social"/>
    <n v="1905"/>
    <s v=" Salud pública"/>
    <s v="1905* Salud pública"/>
    <n v="1905042"/>
    <s v="Servicio de atención en centros reguladores de urgencias, emergencias y desastres"/>
    <s v="1905042*Servicio de atención en centros reguladores de urgencias, emergencias y desastres"/>
    <n v="190504200"/>
    <s v="Personas atendidas en centros reguladores de urgencias, emergencias y desastres"/>
    <s v="190504200*Personas atendidas en centros reguladores de urgencias, emergencias y desastres"/>
    <s v="Número"/>
    <n v="15000"/>
    <s v="2.3.2.02.02.009.01.01"/>
    <n v="202500000015279"/>
    <x v="50"/>
    <n v="5000"/>
    <s v="PARTICIPACIÓN POR EL CONSUMO DE LICORES DESTILADOS INTRODUCIDOS DE PRODUCCIÓN EXTRANJERA"/>
    <n v="326320000"/>
    <x v="3"/>
  </r>
  <r>
    <n v="1"/>
    <x v="0"/>
    <s v="1*Social"/>
    <n v="19"/>
    <x v="2"/>
    <s v="19*Salud y protección social"/>
    <n v="1906"/>
    <s v=" Aseguramiento y prestación integral de servicios de salud"/>
    <s v="1906* Aseguramiento y prestación integral de servicios de salud"/>
    <n v="1906029"/>
    <s v="Servicio de asistencia técnica a Instituciones Prestadoras de Servicios de Salud"/>
    <s v="1906029*Servicio de asistencia técnica a Instituciones Prestadoras de Servicios de Salud"/>
    <n v="190602900"/>
    <s v="Instituciones Prestadoras de Servicios de Salud asistidas técnicamente"/>
    <s v="190602900*Instituciones Prestadoras de Servicios de Salud asistidas técnicamente"/>
    <s v="Número"/>
    <n v="30"/>
    <s v="2.3.2.02.02.009.01.01"/>
    <n v="202500000008355"/>
    <x v="51"/>
    <n v="10"/>
    <s v="PARTICIPACIÓN POR EL CONSUMO DE LICORES DESTILADOS INTRODUCIDOS DE PRODUCCIÓN EXTRANJERA"/>
    <n v="572226242.10000002"/>
    <x v="3"/>
  </r>
  <r>
    <n v="1"/>
    <x v="0"/>
    <s v="1*Social"/>
    <n v="19"/>
    <x v="2"/>
    <s v="19*Salud y protección social"/>
    <n v="1906"/>
    <s v=" Aseguramiento y prestación integral de servicios de salud"/>
    <s v="1906* Aseguramiento y prestación integral de servicios de salud"/>
    <n v="1906041"/>
    <s v="Servicio de asistencia tècnicas"/>
    <s v="1906041*Servicio de asistencia tècnicas"/>
    <n v="190604100"/>
    <s v="Asistencias técnicas realizadas"/>
    <s v="190604100*Asistencias técnicas realizadas"/>
    <s v="Número"/>
    <n v="76"/>
    <s v="2.3.2.02.02.009.01.01"/>
    <n v="202500000016405"/>
    <x v="52"/>
    <n v="10"/>
    <s v="PARTICIPACIÓN POR EL CONSUMO DE LICORES DESTILADOS INTRODUCIDOS DE PRODUCCIÓN EXTRANJERA"/>
    <n v="123680000"/>
    <x v="3"/>
  </r>
  <r>
    <n v="1"/>
    <x v="0"/>
    <s v="1*Social"/>
    <n v="19"/>
    <x v="2"/>
    <s v="19*Salud y protección social"/>
    <n v="1906"/>
    <s v=" Aseguramiento y prestación integral de servicios de salud"/>
    <s v="1906* Aseguramiento y prestación integral de servicios de salud"/>
    <n v="1906023"/>
    <s v="Servicio de tecnologías en salud financiadas con la unidad de pago por capitación - UPC"/>
    <s v="1906023*Servicio de tecnologías en salud financiadas con la unidad de pago por capitación - UPC"/>
    <n v="190602300"/>
    <s v="Pacientes atendidos con tecnologías en salud financiados con cargo a los recursos de la UPC del Régimen Subsidiado"/>
    <s v="190602300*Pacientes atendidos con tecnologías en salud financiados con cargo a los recursos de la UPC del Régimen Subsidiado"/>
    <s v="Número"/>
    <n v="16"/>
    <s v="2.3.2.02.02.009.01.03"/>
    <n v="202500000018400"/>
    <x v="41"/>
    <n v="7"/>
    <s v="PARTICIPACIÓN POR EL CONSUMO DE LICORES DESTILADOS INTRODUCIDOS DE PRODUCCIÓN NACIONAL"/>
    <n v="128559439.25"/>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5"/>
    <n v="202500000035037"/>
    <x v="42"/>
    <n v="168"/>
    <s v="PARTICIPACIÓN POR EL CONSUMO DE LICORES DESTILADOS INTRODUCIDOS DE PRODUCCIÓN NACIONAL"/>
    <n v="1585566417.4000001"/>
    <x v="3"/>
  </r>
  <r>
    <n v="1"/>
    <x v="0"/>
    <s v="1*Social"/>
    <n v="19"/>
    <x v="2"/>
    <s v="19*Salud y protección social"/>
    <n v="1906"/>
    <s v=" Aseguramiento y prestación integral de servicios de salud"/>
    <s v="1906* Aseguramiento y prestación integral de servicios de salud"/>
    <n v="1906023"/>
    <s v="Servicio de tecnologías en salud financiadas con la unidad de pago por capitación - UPC"/>
    <s v="1906023*Servicio de tecnologías en salud financiadas con la unidad de pago por capitación - UPC"/>
    <n v="190602300"/>
    <s v="Pacientes atendidos con tecnologías en salud financiados con cargo a los recursos de la UPC del Régimen Subsidiado"/>
    <s v="190602300*Pacientes atendidos con tecnologías en salud financiados con cargo a los recursos de la UPC del Régimen Subsidiado"/>
    <s v="Número"/>
    <n v="16"/>
    <s v="2.3.2.02.02.009.01.03"/>
    <n v="202500000018400"/>
    <x v="41"/>
    <n v="7"/>
    <s v="PARTICIPACIÓN POR EL CONSUMO DE LICORES DESTILADOS PRODUCIDOS"/>
    <n v="252278419.33000001"/>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5"/>
    <n v="202500000035037"/>
    <x v="42"/>
    <n v="168"/>
    <s v="PARTICIPACIÓN POR EL CONSUMO DE LICORES DESTILADOS PRODUCIDOS"/>
    <n v="111433838.23"/>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1.06"/>
    <n v="202500000035037"/>
    <x v="42"/>
    <n v="168"/>
    <s v="PARTICIPACIÓN POR EL CONSUMO DE LICORES DESTILADOS PRODUCIDOS"/>
    <n v="1000000000"/>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2.03"/>
    <n v="202500000035037"/>
    <x v="42"/>
    <n v="168"/>
    <s v="PARTICIPACIÓN POR EL CONSUMO DE LICORES DESTILADOS PRODUCIDOS"/>
    <n v="1000000000"/>
    <x v="3"/>
  </r>
  <r>
    <n v="1"/>
    <x v="0"/>
    <s v="1*Social"/>
    <n v="19"/>
    <x v="2"/>
    <s v="19*Salud y protección social"/>
    <n v="1906"/>
    <s v=" Aseguramiento y prestación integral de servicios de salud"/>
    <s v="1906* Aseguramiento y prestación integral de servicios de salud"/>
    <n v="1906004"/>
    <s v="Servicio de atención en salud a la población"/>
    <s v="1906004*Servicio de atención en salud a la población"/>
    <n v="190600400"/>
    <s v="Personas atendidas con servicio de salud"/>
    <s v="190600400*Personas atendidas con servicio de salud"/>
    <s v="Número"/>
    <n v="336"/>
    <s v="2.3.2.02.02.009.02.04"/>
    <n v="202500000035037"/>
    <x v="42"/>
    <n v="168"/>
    <s v="PARTICIPACIÓN POR EL CONSUMO DE LICORES DESTILADOS PRODUCIDOS"/>
    <n v="1000000000"/>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Premios de apuestas permanentes o chance"/>
    <n v="102175686.62"/>
    <x v="3"/>
  </r>
  <r>
    <n v="1"/>
    <x v="0"/>
    <s v="1*Social"/>
    <n v="19"/>
    <x v="2"/>
    <s v="19*Salud y protección social"/>
    <n v="1906"/>
    <s v=" Aseguramiento y prestación integral de servicios de salud"/>
    <s v="1906* Aseguramiento y prestación integral de servicios de salud"/>
    <n v="1906044"/>
    <s v="Servicio de afiliaciones al régimen subsidiado del Sistema General de Seguridad Social"/>
    <s v="1906044*Servicio de afiliaciones al régimen subsidiado del Sistema General de Seguridad Social"/>
    <n v="190604400"/>
    <s v="Personas afiliadas al régimen subsidiado"/>
    <s v="190604400*Personas afiliadas al régimen subsidiado"/>
    <s v="Número"/>
    <n v="291004"/>
    <s v="2.3.2.02.02.009.01.01"/>
    <n v="202400000005279"/>
    <x v="40"/>
    <n v="287329"/>
    <s v="Premios de juegos novedosos"/>
    <n v="460298956.73000002"/>
    <x v="3"/>
  </r>
  <r>
    <n v="1"/>
    <x v="0"/>
    <s v="1*Social"/>
    <n v="19"/>
    <x v="2"/>
    <s v="19*Salud y protección social"/>
    <n v="1906"/>
    <s v=" Aseguramiento y prestación integral de servicios de salud"/>
    <s v="1906* Aseguramiento y prestación integral de servicios de salud"/>
    <n v="1906035"/>
    <s v="Servicios de apoyo financiero para la atenciòn en salud a la población"/>
    <s v="1906035*Servicios de apoyo financiero para la atenciòn en salud a la población"/>
    <n v="190603500"/>
    <s v="Instituciones financiadas para la atencion en salud a la población"/>
    <s v="190603500*Instituciones financiadas para la atencion en salud a la población"/>
    <s v="Número"/>
    <n v="8"/>
    <s v="2.3.2.02.02.009.01.01"/>
    <n v="202400000005285"/>
    <x v="53"/>
    <n v="8"/>
    <s v="RENDIMIENTOS SGP PRESTACION DEL SERVICIO DE SALUD"/>
    <n v="431350523.89999998"/>
    <x v="3"/>
  </r>
  <r>
    <n v="1"/>
    <x v="0"/>
    <s v="1*Social"/>
    <n v="19"/>
    <x v="2"/>
    <s v="19*Salud y protección social"/>
    <n v="1905"/>
    <s v=" Salud pública"/>
    <s v="1905* Salud pública"/>
    <n v="1905043"/>
    <s v="Servicio de gestión del riesgo para abordar situaciones situaciones endemo-epidémicas"/>
    <s v="1905043*Servicio de gestión del riesgo para abordar situaciones situaciones endemo-epidémicas"/>
    <n v="190504302"/>
    <s v="Estrategias de gestión del riesgo para abordar situaciones situaciones endemo-epidémicas implementadas"/>
    <s v="190504302*Estrategias de gestión del riesgo para abordar situaciones situaciones endemo-epidémicas implementadas"/>
    <s v="Numero"/>
    <n v="66"/>
    <s v="2.3.2.02.02.009.01.01"/>
    <n v="202500000035158"/>
    <x v="38"/>
    <n v="22"/>
    <s v="RENDIMIENTOS SGP SALUD PUBLICA"/>
    <n v="65847301.409999996"/>
    <x v="3"/>
  </r>
  <r>
    <n v="1"/>
    <x v="0"/>
    <s v="1*Social"/>
    <n v="19"/>
    <x v="2"/>
    <s v="19*Salud y protección social"/>
    <n v="1906"/>
    <s v=" Aseguramiento y prestación integral de servicios de salud"/>
    <s v="1906* Aseguramiento y prestación integral de servicios de salud"/>
    <n v="1906035"/>
    <s v="Servicios de apoyo financiero para la atenciòn en salud a la población"/>
    <s v="1906035*Servicios de apoyo financiero para la atenciòn en salud a la población"/>
    <n v="190603500"/>
    <s v="Instituciones financiadas para la atencion en salud a la población"/>
    <s v="190603500*Instituciones financiadas para la atencion en salud a la población"/>
    <s v="Número"/>
    <n v="8"/>
    <s v="2.3.2.02.02.009.01.01"/>
    <n v="202400000005285"/>
    <x v="53"/>
    <n v="8"/>
    <s v="SGP - Prestación del servicio de salud"/>
    <n v="15018022381"/>
    <x v="3"/>
  </r>
  <r>
    <n v="1"/>
    <x v="0"/>
    <s v="1*Social"/>
    <n v="19"/>
    <x v="2"/>
    <s v="19*Salud y protección social"/>
    <n v="1903"/>
    <s v=" Inspección, vigilancia y control"/>
    <s v="1903* Inspección, vigilancia y control"/>
    <n v="1903011"/>
    <s v="Servicio de inspección, vigilancia y control"/>
    <s v="1903011*Servicio de inspección, vigilancia y control"/>
    <n v="190301100"/>
    <s v="visitas realizadas"/>
    <s v="190301100*visitas realizadas"/>
    <s v="Número"/>
    <n v="960"/>
    <s v="2.3.2.02.02.009.01.01"/>
    <n v="202500000011433"/>
    <x v="39"/>
    <n v="320"/>
    <s v="SGP - SALUD PUBLICA"/>
    <n v="252374665"/>
    <x v="3"/>
  </r>
  <r>
    <n v="1"/>
    <x v="0"/>
    <s v="1*Social"/>
    <n v="19"/>
    <x v="2"/>
    <s v="19*Salud y protección social"/>
    <n v="1903"/>
    <s v=" Inspección, vigilancia y control"/>
    <s v="1903* Inspección, vigilancia y control"/>
    <n v="1903011"/>
    <s v="Servicio de inspección, vigilancia y control"/>
    <s v="1903011*Servicio de inspección, vigilancia y control"/>
    <n v="190301100"/>
    <s v="visitas realizadas"/>
    <s v="190301100*visitas realizadas"/>
    <s v="Número"/>
    <n v="960"/>
    <s v="2.3.2.02.02.009.03"/>
    <n v="202500000011433"/>
    <x v="39"/>
    <n v="320"/>
    <s v="SGP - SALUD PUBLICA"/>
    <n v="20220956.199999999"/>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4705"/>
    <x v="54"/>
    <n v="234"/>
    <s v="SGP - SALUD PUBLICA"/>
    <n v="692950000"/>
    <x v="3"/>
  </r>
  <r>
    <n v="1"/>
    <x v="0"/>
    <s v="1*Social"/>
    <n v="19"/>
    <x v="2"/>
    <s v="19*Salud y protección social"/>
    <n v="1905"/>
    <s v=" Salud pública"/>
    <s v="1905* Salud pública"/>
    <n v="1905026"/>
    <s v="Servicio de gestión del riesgo para enfermedades emergentes, reemergentes y desatendidas"/>
    <s v="1905026*Servicio de gestión del riesgo para enfermedades emergentes, reemergentes y desatendidas"/>
    <n v="190502602"/>
    <s v="Estrategias de gestión del riesgo para enfermedades emergentes, reemergentes y desatendidas implementadas"/>
    <s v="190502602*Estrategias de gestión del riesgo para enfermedades emergentes, reemergentes y desatendidas implementadas"/>
    <s v="Numero"/>
    <n v="2"/>
    <s v="2.3.2.02.02.009.01.01"/>
    <n v="202500000034705"/>
    <x v="54"/>
    <n v="2"/>
    <s v="SGP - SALUD PUBLICA"/>
    <n v="2835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4705"/>
    <x v="54"/>
    <n v="10"/>
    <s v="SGP - SALUD PUBLICA"/>
    <n v="115000000"/>
    <x v="3"/>
  </r>
  <r>
    <n v="1"/>
    <x v="0"/>
    <s v="1*Social"/>
    <n v="19"/>
    <x v="2"/>
    <s v="19*Salud y protección social"/>
    <n v="1905"/>
    <s v=" Salud pública"/>
    <s v="1905* Salud pública"/>
    <n v="1905029"/>
    <s v="Servicio de suministro de insumos para el manejo de eventos de interés en salud pública"/>
    <s v="1905029*Servicio de suministro de insumos para el manejo de eventos de interés en salud pública"/>
    <n v="190502900"/>
    <s v="Entidades territoriales con servicio de suministro de insumos para el manejo de eventos de interés en salud pública"/>
    <s v="190502900*Entidades territoriales con servicio de suministro de insumos para el manejo de eventos de interés en salud pública"/>
    <s v="Numero"/>
    <n v="2"/>
    <s v="2.3.2.02.02.009.01.01"/>
    <n v="202500000034923"/>
    <x v="55"/>
    <n v="1"/>
    <s v="SGP - SALUD PUBLICA"/>
    <n v="164515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4923"/>
    <x v="55"/>
    <n v="234"/>
    <s v="SGP - SALUD PUBLICA"/>
    <n v="835485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3"/>
    <n v="202500000034923"/>
    <x v="55"/>
    <n v="234"/>
    <s v="SGP - SALUD PUBLICA"/>
    <n v="4000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5168"/>
    <x v="56"/>
    <n v="10"/>
    <s v="SGP - SALUD PUBLICA"/>
    <n v="120000000"/>
    <x v="3"/>
  </r>
  <r>
    <n v="1"/>
    <x v="0"/>
    <s v="1*Social"/>
    <n v="19"/>
    <x v="2"/>
    <s v="19*Salud y protección social"/>
    <n v="1905"/>
    <s v=" Salud pública"/>
    <s v="1905* Salud pública"/>
    <n v="1905026"/>
    <s v="Servicio de gestión del riesgo para enfermedades emergentes, reemergentes y desatendidas"/>
    <s v="1905026*Servicio de gestión del riesgo para enfermedades emergentes, reemergentes y desatendidas"/>
    <n v="190502600"/>
    <s v="Campañas de gestión del riesgo para enfermedades emergentes, reemergentes y desatendidas implementadas"/>
    <s v="190502600*Campañas de gestión del riesgo para enfermedades emergentes, reemergentes y desatendidas implementadas"/>
    <s v="Numero"/>
    <n v="2"/>
    <s v="2.3.2.02.02.009.01.01"/>
    <n v="202500000035168"/>
    <x v="56"/>
    <n v="2"/>
    <s v="SGP - SALUD PUBLICA"/>
    <n v="90900000"/>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32"/>
    <s v="2.3.2.02.02.009.01.01"/>
    <n v="202500000035168"/>
    <x v="56"/>
    <n v="8"/>
    <s v="SGP - SALUD PUBLICA"/>
    <n v="158445000"/>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32"/>
    <s v="2.3.2.02.02.009.03"/>
    <n v="202500000035168"/>
    <x v="56"/>
    <n v="8"/>
    <s v="SGP - SALUD PUBLICA"/>
    <n v="18655000"/>
    <x v="3"/>
  </r>
  <r>
    <n v="1"/>
    <x v="0"/>
    <s v="1*Social"/>
    <n v="19"/>
    <x v="2"/>
    <s v="19*Salud y protección social"/>
    <n v="1905"/>
    <s v=" Salud pública"/>
    <s v="1905* Salud pública"/>
    <n v="1905043"/>
    <s v="Servicio de gestión del riesgo para abordar situaciones situaciones endemo-epidémicas"/>
    <s v="1905043*Servicio de gestión del riesgo para abordar situaciones situaciones endemo-epidémicas"/>
    <n v="190504302"/>
    <s v="Estrategias de gestión del riesgo para abordar situaciones situaciones endemo-epidémicas implementadas"/>
    <s v="190504302*Estrategias de gestión del riesgo para abordar situaciones situaciones endemo-epidémicas implementadas"/>
    <s v="Numero"/>
    <n v="66"/>
    <s v="2.3.2.02.02.009.01.01"/>
    <n v="202500000035158"/>
    <x v="38"/>
    <n v="22"/>
    <s v="SGP - SALUD PUBLICA"/>
    <n v="170000000"/>
    <x v="3"/>
  </r>
  <r>
    <n v="1"/>
    <x v="0"/>
    <s v="1*Social"/>
    <n v="19"/>
    <x v="2"/>
    <s v="19*Salud y protección social"/>
    <n v="1905"/>
    <s v=" Salud pública"/>
    <s v="1905* Salud pública"/>
    <n v="1905043"/>
    <s v="Servicio de gestión del riesgo para abordar situaciones situaciones endemo-epidémicas"/>
    <s v="1905043*Servicio de gestión del riesgo para abordar situaciones situaciones endemo-epidémicas"/>
    <n v="190504302"/>
    <s v="Estrategias de gestión del riesgo para abordar situaciones situaciones endemo-epidémicas implementadas"/>
    <s v="190504302*Estrategias de gestión del riesgo para abordar situaciones situaciones endemo-epidémicas implementadas"/>
    <s v="Numero"/>
    <n v="66"/>
    <s v="2.3.2.02.02.009.03"/>
    <n v="202500000035158"/>
    <x v="38"/>
    <n v="22"/>
    <s v="SGP - SALUD PUBLICA"/>
    <n v="3500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5158"/>
    <x v="38"/>
    <n v="10"/>
    <s v="SGP - SALUD PUBLICA"/>
    <n v="514999999.80000001"/>
    <x v="3"/>
  </r>
  <r>
    <n v="1"/>
    <x v="0"/>
    <s v="1*Social"/>
    <n v="19"/>
    <x v="2"/>
    <s v="19*Salud y protección social"/>
    <n v="1903"/>
    <s v=" Inspección, vigilancia y control"/>
    <s v="1903* Inspección, vigilancia y control"/>
    <n v="1903031"/>
    <s v="Servicio de información de vigilancia epidemiolgogica"/>
    <s v="1903031*Servicio de información de vigilancia epidemiolgogica"/>
    <n v="190303100"/>
    <s v="Informes de eventos generados en la vigencia"/>
    <s v="190303100*Informes de eventos generados en la vigencia"/>
    <s v="Numero"/>
    <n v="60"/>
    <s v="2.3.2.02.02.009.01.01"/>
    <n v="202400000005428"/>
    <x v="57"/>
    <n v="20"/>
    <s v="SGP - SALUD PUBLICA"/>
    <n v="998700000"/>
    <x v="3"/>
  </r>
  <r>
    <n v="1"/>
    <x v="0"/>
    <s v="1*Social"/>
    <n v="19"/>
    <x v="2"/>
    <s v="19*Salud y protección social"/>
    <n v="1905"/>
    <s v=" Salud pública"/>
    <s v="1905* Salud pública"/>
    <n v="1905027"/>
    <s v="Servicio de gestión del riesgo para enfermedades inmunoprevenibles"/>
    <s v="1905027*Servicio de gestión del riesgo para enfermedades inmunoprevenibles"/>
    <n v="190502701"/>
    <s v="Personas atendidas con campañas de gestión del riesgo para enfermedades inmunoprevenibles"/>
    <s v="190502701*Personas atendidas con campañas de gestión del riesgo para enfermedades inmunoprevenibles"/>
    <s v="Numero"/>
    <n v="51226"/>
    <s v="2.3.2.02.02.009.01.01"/>
    <n v="202500000034995"/>
    <x v="58"/>
    <n v="51226"/>
    <s v="SGP - SALUD PUBLICA"/>
    <n v="248640000"/>
    <x v="3"/>
  </r>
  <r>
    <n v="1"/>
    <x v="0"/>
    <s v="1*Social"/>
    <n v="19"/>
    <x v="2"/>
    <s v="19*Salud y protección social"/>
    <n v="1905"/>
    <s v=" Salud pública"/>
    <s v="1905* Salud pública"/>
    <n v="1905027"/>
    <s v="Servicio de gestión del riesgo para enfermedades inmunoprevenibles"/>
    <s v="1905027*Servicio de gestión del riesgo para enfermedades inmunoprevenibles"/>
    <n v="190502701"/>
    <s v="Personas atendidas con campañas de gestión del riesgo para enfermedades inmunoprevenibles"/>
    <s v="190502701*Personas atendidas con campañas de gestión del riesgo para enfermedades inmunoprevenibles"/>
    <s v="Numero"/>
    <n v="51226"/>
    <s v="2.3.2.02.02.009.03"/>
    <n v="202500000034995"/>
    <x v="58"/>
    <n v="51226"/>
    <s v="SGP - SALUD PUBLICA"/>
    <n v="1636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4995"/>
    <x v="58"/>
    <n v="10"/>
    <s v="SGP - SALUD PUBLICA"/>
    <n v="281826695"/>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8"/>
    <s v="2.3.2.02.02.009.01.01"/>
    <n v="202500000034849"/>
    <x v="59"/>
    <n v="8"/>
    <s v="SGP - SALUD PUBLICA"/>
    <n v="693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4849"/>
    <x v="59"/>
    <n v="234"/>
    <s v="SGP - SALUD PUBLICA"/>
    <n v="7875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3"/>
    <n v="202500000034849"/>
    <x v="59"/>
    <n v="234"/>
    <s v="SGP - SALUD PUBLICA"/>
    <n v="1195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4849"/>
    <x v="59"/>
    <n v="10"/>
    <s v="SGP - SALUD PUBLICA"/>
    <n v="400000000"/>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8"/>
    <s v="2.3.2.02.02.009.01.01"/>
    <n v="202500000034842"/>
    <x v="60"/>
    <n v="8"/>
    <s v="SGP - SALUD PUBLICA"/>
    <n v="462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4842"/>
    <x v="60"/>
    <n v="234"/>
    <s v="SGP - SALUD PUBLICA"/>
    <n v="10395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3"/>
    <n v="202500000034842"/>
    <x v="60"/>
    <n v="234"/>
    <s v="SGP - SALUD PUBLICA"/>
    <n v="600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4842"/>
    <x v="60"/>
    <n v="10"/>
    <s v="SGP - SALUD PUBLICA"/>
    <n v="170000000"/>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8"/>
    <s v="2.3.2.02.02.009.01.01"/>
    <n v="202500000034808"/>
    <x v="61"/>
    <n v="8"/>
    <s v="SGP - SALUD PUBLICA"/>
    <n v="462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4808"/>
    <x v="61"/>
    <n v="234"/>
    <s v="SGP - SALUD PUBLICA"/>
    <n v="111815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3"/>
    <n v="202500000034808"/>
    <x v="61"/>
    <n v="234"/>
    <s v="SGP - SALUD PUBLICA"/>
    <n v="350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4808"/>
    <x v="61"/>
    <n v="10"/>
    <s v="SGP - SALUD PUBLICA"/>
    <n v="80000000"/>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8"/>
    <s v="2.3.2.02.02.009.01.01"/>
    <n v="202500000034825"/>
    <x v="62"/>
    <n v="8"/>
    <s v="SGP - SALUD PUBLICA"/>
    <n v="609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4825"/>
    <x v="62"/>
    <n v="234"/>
    <s v="SGP - SALUD PUBLICA"/>
    <n v="16709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4825"/>
    <x v="62"/>
    <n v="10"/>
    <s v="SGP - SALUD PUBLICA"/>
    <n v="4000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3 "/>
    <n v="202500000034825"/>
    <x v="62"/>
    <n v="234"/>
    <s v="SGP - SALUD PUBLICA"/>
    <n v="22010000"/>
    <x v="3"/>
  </r>
  <r>
    <n v="1"/>
    <x v="0"/>
    <s v="1*Social"/>
    <n v="19"/>
    <x v="2"/>
    <s v="19*Salud y protección social"/>
    <n v="1905"/>
    <s v=" Salud pública"/>
    <s v="1905* Salud pública"/>
    <n v="1905054"/>
    <s v="Servicio de promoción de la salud"/>
    <s v="1905054*Servicio de promoción de la salud"/>
    <n v="190505400"/>
    <s v="Estrategias de promoción de la salud implementadas"/>
    <s v="190505400*Estrategias de promoción de la salud implementadas"/>
    <s v="Numero"/>
    <n v="8"/>
    <s v="2.3.2.02.02.009.01.01"/>
    <n v="202500000035095"/>
    <x v="63"/>
    <n v="8"/>
    <s v="SGP - SALUD PUBLICA"/>
    <n v="6930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1.01"/>
    <n v="202500000035095"/>
    <x v="63"/>
    <n v="234"/>
    <s v="SGP - SALUD PUBLICA"/>
    <n v="78540000"/>
    <x v="3"/>
  </r>
  <r>
    <n v="1"/>
    <x v="0"/>
    <s v="1*Social"/>
    <n v="19"/>
    <x v="2"/>
    <s v="19*Salud y protección social"/>
    <n v="1905"/>
    <s v=" Salud pública"/>
    <s v="1905* Salud pública"/>
    <n v="1905050"/>
    <s v="Servicio de asistencia técnica"/>
    <s v="1905050*Servicio de asistencia técnica"/>
    <n v="190505000"/>
    <s v="Asistencias técnicas realizadas"/>
    <s v="190505000*Asistencias técnicas realizadas"/>
    <s v="Numero"/>
    <n v="1809"/>
    <s v="2.3.2.02.02.009.03"/>
    <n v="202500000035095"/>
    <x v="63"/>
    <n v="234"/>
    <s v="SGP - SALUD PUBLICA"/>
    <n v="15160000"/>
    <x v="3"/>
  </r>
  <r>
    <n v="1"/>
    <x v="0"/>
    <s v="1*Social"/>
    <n v="19"/>
    <x v="2"/>
    <s v="19*Salud y protección social"/>
    <n v="1905"/>
    <s v=" Salud pública"/>
    <s v="1905* Salud pública"/>
    <n v="1905015"/>
    <s v="Documentos de planeación"/>
    <s v="1905015*Documentos de planeación"/>
    <n v="190501504"/>
    <s v="Planes de intervenciones colectivas realizados"/>
    <s v="190501504*Planes de intervenciones colectivas realizados"/>
    <s v="Numero"/>
    <n v="32"/>
    <s v="2.3.2.02.02.009.01.01"/>
    <n v="202500000035095"/>
    <x v="63"/>
    <n v="10"/>
    <s v="SGP - SALUD PUBLICA"/>
    <n v="190000000"/>
    <x v="3"/>
  </r>
  <r>
    <n v="1"/>
    <x v="0"/>
    <s v="1*Social"/>
    <n v="40"/>
    <x v="3"/>
    <s v="40*Vivienda, ciudad y territorio"/>
    <n v="4003"/>
    <s v=" Acceso de la población a los servicios de agua potable y saneamiento básico"/>
    <s v="4003* Acceso de la población a los servicios de agua potable y saneamiento básico"/>
    <n v="4003018"/>
    <s v="Alcantarillados construidos"/>
    <s v="4003018*Alcantarillados construidos"/>
    <n v="400301800"/>
    <s v="Alcantarillados construidos"/>
    <s v="400301800*Alcantarillados construidos"/>
    <s v="Número"/>
    <n v="5"/>
    <s v="2.3.2.01.01.001.03.16"/>
    <n v="202500000034447"/>
    <x v="64"/>
    <n v="1"/>
    <s v="RENDIMIENTOS SGP APSB"/>
    <n v="19226279.890000001"/>
    <x v="4"/>
  </r>
  <r>
    <n v="1"/>
    <x v="0"/>
    <s v="1*Social"/>
    <n v="40"/>
    <x v="3"/>
    <s v="40*Vivienda, ciudad y territorio"/>
    <n v="4003"/>
    <s v=" Acceso de la población a los servicios de agua potable y saneamiento básico"/>
    <s v="4003* Acceso de la población a los servicios de agua potable y saneamiento básico"/>
    <n v="4003018"/>
    <s v="Alcantarillados construidos"/>
    <s v="4003018*Alcantarillados construidos"/>
    <n v="400301800"/>
    <s v="Alcantarillados construidos"/>
    <s v="400301800*Alcantarillados construidos"/>
    <s v="Número"/>
    <n v="5"/>
    <s v="2.3.2.01.01.001.03.16"/>
    <n v="202500000034447"/>
    <x v="64"/>
    <n v="1"/>
    <s v="S.G.P. APSB"/>
    <n v="6131763579.1899996"/>
    <x v="4"/>
  </r>
  <r>
    <n v="1"/>
    <x v="0"/>
    <s v="1*Social"/>
    <n v="40"/>
    <x v="3"/>
    <s v="40*Vivienda, ciudad y territorio"/>
    <n v="4003"/>
    <s v=" Acceso de la población a los servicios de agua potable y saneamiento básico"/>
    <s v="4003* Acceso de la población a los servicios de agua potable y saneamiento básico"/>
    <n v="4003018"/>
    <s v="Alcantarillados construidos"/>
    <s v="4003018*Alcantarillados construidos"/>
    <n v="400301800"/>
    <s v="Alcantarillados construidos"/>
    <s v="400301800*Alcantarillados construidos"/>
    <s v="Número"/>
    <n v="5"/>
    <s v="2.3.2.01.01.001.03.16"/>
    <n v="202500000034447"/>
    <x v="64"/>
    <n v="1"/>
    <s v="ESTAMPILLA PRO DESARROLLO DEPARTAMENTAL"/>
    <n v="200338643.28304005"/>
    <x v="4"/>
  </r>
  <r>
    <n v="1"/>
    <x v="0"/>
    <s v="1*Social"/>
    <n v="40"/>
    <x v="3"/>
    <s v="40*Vivienda, ciudad y territorio"/>
    <n v="4003"/>
    <s v=" Acceso de la población a los servicios de agua potable y saneamiento básico"/>
    <s v="4003* Acceso de la población a los servicios de agua potable y saneamiento básico"/>
    <n v="4003018"/>
    <s v="Alcantarillados construidos"/>
    <s v="4003018*Alcantarillados construidos"/>
    <n v="400301800"/>
    <s v="Alcantarillados construidos"/>
    <s v="400301800*Alcantarillados construidos"/>
    <s v="Número"/>
    <n v="5"/>
    <s v="2.3.2.01.01.001.03.16"/>
    <n v="202500000034447"/>
    <x v="64"/>
    <n v="1"/>
    <s v="RENDIMIENTOS ESTAMPILLA PRO DLLO. DEPARTAMENTAL"/>
    <n v="1552672.98"/>
    <x v="4"/>
  </r>
  <r>
    <n v="1"/>
    <x v="0"/>
    <s v="1*Social"/>
    <n v="40"/>
    <x v="3"/>
    <s v="40*Vivienda, ciudad y territorio"/>
    <n v="4003"/>
    <s v=" Acceso de la población a los servicios de agua potable y saneamiento básico"/>
    <s v="4003* Acceso de la población a los servicios de agua potable y saneamiento básico"/>
    <n v="4003008"/>
    <s v="Servicio de apoyo financiero a los planes, programas y proyectos de Agua Potable y Saneamiento Básico"/>
    <s v="4003008*Servicio de apoyo financiero a los planes, programas y proyectos de Agua Potable y Saneamiento Básico"/>
    <n v="400300800"/>
    <s v="Proyectos de acueducto, alcantarillado y aseo apoyados financieramente"/>
    <s v="400300800*Proyectos de acueducto, alcantarillado y aseo apoyados financieramente"/>
    <s v="Número"/>
    <n v="14"/>
    <s v="2.3.2.01.01.003.07.01"/>
    <n v="202500000035022"/>
    <x v="65"/>
    <n v="1"/>
    <s v="S.G.P. APSB"/>
    <n v="1022246708.3400002"/>
    <x v="4"/>
  </r>
  <r>
    <n v="1"/>
    <x v="0"/>
    <s v="1*Social"/>
    <n v="33"/>
    <x v="4"/>
    <s v="33*Cultura"/>
    <n v="3301"/>
    <s v=" Promoción y acceso efectivo a procesos culturales y artísticos"/>
    <s v="3301* Promoción y acceso efectivo a procesos culturales y artísticos"/>
    <n v="3301126"/>
    <s v="Servicio de apoyo al proceso de formación artística y cultural"/>
    <s v="3301126*Servicio de apoyo al proceso de formación artística y cultural"/>
    <n v="330112600"/>
    <s v="Procesos de formación atendidos"/>
    <s v="330112600*Procesos de formación atendidos"/>
    <s v="Número"/>
    <n v="8"/>
    <s v="2.3.2.02.02.009"/>
    <n v="202500000034417"/>
    <x v="66"/>
    <n v="4"/>
    <s v="ESTAMPILLA PRO CULTURA"/>
    <n v="150000000"/>
    <x v="5"/>
  </r>
  <r>
    <n v="1"/>
    <x v="0"/>
    <s v="1*Social"/>
    <n v="33"/>
    <x v="4"/>
    <s v="33*Cultura"/>
    <n v="3301"/>
    <s v=" Promoción y acceso efectivo a procesos culturales y artísticos"/>
    <s v="3301* Promoción y acceso efectivo a procesos culturales y artísticos"/>
    <n v="3301126"/>
    <s v="Servicio de apoyo al proceso de formación artística y cultural"/>
    <s v="3301126*Servicio de apoyo al proceso de formación artística y cultural"/>
    <n v="330112600"/>
    <s v="Procesos de formación atendidos"/>
    <s v="330112600*Procesos de formación atendidos"/>
    <s v="Número"/>
    <n v="8"/>
    <s v="2.3.2.02.02.009"/>
    <n v="202500000034417"/>
    <x v="66"/>
    <n v="4"/>
    <s v="ICLD"/>
    <n v="50000000"/>
    <x v="5"/>
  </r>
  <r>
    <n v="1"/>
    <x v="0"/>
    <s v="1*Social"/>
    <n v="33"/>
    <x v="4"/>
    <s v="33*Cultura"/>
    <n v="3301"/>
    <s v=" Promoción y acceso efectivo a procesos culturales y artísticos"/>
    <s v="3301* Promoción y acceso efectivo a procesos culturales y artísticos"/>
    <n v="3301054"/>
    <s v="Servicio de apoyo financiero al sector artístico y cultural"/>
    <s v="3301054*Servicio de apoyo financiero al sector artístico y cultural"/>
    <n v="330105400"/>
    <s v="Estímulos otorgados"/>
    <s v="330105400*Estímulos otorgados"/>
    <s v="Número"/>
    <n v="75"/>
    <s v="2.3.2.02.02.009"/>
    <n v="202500000034417"/>
    <x v="66"/>
    <n v="25"/>
    <s v="ESTAMPILLA PRO CULTURA"/>
    <n v="70000000"/>
    <x v="5"/>
  </r>
  <r>
    <n v="1"/>
    <x v="0"/>
    <s v="1*Social"/>
    <n v="33"/>
    <x v="4"/>
    <s v="33*Cultura"/>
    <n v="3301"/>
    <s v=" Promoción y acceso efectivo a procesos culturales y artísticos"/>
    <s v="3301* Promoción y acceso efectivo a procesos culturales y artísticos"/>
    <n v="3301085"/>
    <s v="Servicios bibliotecarios"/>
    <s v="3301085*Servicios bibliotecarios"/>
    <n v="330108500"/>
    <s v="Usuarios atendidos"/>
    <s v="330108500*Usuarios atendidos"/>
    <s v="Número"/>
    <n v="4900"/>
    <s v="2.3.2.02.02.009"/>
    <n v="202500000034417"/>
    <x v="66"/>
    <n v="1300"/>
    <s v="ESTAMPILLA PRO CULTURA"/>
    <n v="110000000"/>
    <x v="5"/>
  </r>
  <r>
    <n v="1"/>
    <x v="0"/>
    <s v="1*Social"/>
    <n v="33"/>
    <x v="4"/>
    <s v="33*Cultura"/>
    <n v="3301"/>
    <s v=" Promoción y acceso efectivo a procesos culturales y artísticos"/>
    <s v="3301* Promoción y acceso efectivo a procesos culturales y artísticos"/>
    <n v="3301085"/>
    <s v="Servicios bibliotecarios"/>
    <s v="3301085*Servicios bibliotecarios"/>
    <n v="330108500"/>
    <s v="Usuarios atendidos"/>
    <s v="330108500*Usuarios atendidos"/>
    <s v="Número"/>
    <n v="4900"/>
    <s v="2.3.2.02.02.009"/>
    <n v="202500000034417"/>
    <x v="66"/>
    <n v="1300"/>
    <s v="ICLD"/>
    <n v="50000000"/>
    <x v="5"/>
  </r>
  <r>
    <n v="1"/>
    <x v="0"/>
    <s v="1*Social"/>
    <n v="33"/>
    <x v="4"/>
    <s v="33*Cultura"/>
    <n v="3301"/>
    <s v=" Promoción y acceso efectivo a procesos culturales y artísticos"/>
    <s v="3301* Promoción y acceso efectivo a procesos culturales y artísticos"/>
    <n v="3301051"/>
    <s v="Servicio de educación informal al sector artístico y cultural"/>
    <s v="3301051*Servicio de educación informal al sector artístico y cultural"/>
    <n v="330105100"/>
    <s v="Personas capacitadas"/>
    <s v="330105100*Personas capacitadas"/>
    <s v="Número"/>
    <n v="180"/>
    <s v="2.3.2.02.02.009"/>
    <n v="202500000034417"/>
    <x v="66"/>
    <n v="60"/>
    <s v="ESTAMPILLA PRO CULTURA"/>
    <n v="80000000"/>
    <x v="5"/>
  </r>
  <r>
    <n v="1"/>
    <x v="0"/>
    <s v="1*Social"/>
    <n v="33"/>
    <x v="4"/>
    <s v="33*Cultura"/>
    <n v="3301"/>
    <s v=" Promoción y acceso efectivo a procesos culturales y artísticos"/>
    <s v="3301* Promoción y acceso efectivo a procesos culturales y artísticos"/>
    <n v="3301051"/>
    <s v="Servicio de educación informal al sector artístico y cultural"/>
    <s v="3301051*Servicio de educación informal al sector artístico y cultural"/>
    <n v="330105100"/>
    <s v="Personas capacitadas"/>
    <s v="330105100*Personas capacitadas"/>
    <s v="Número"/>
    <n v="180"/>
    <s v="2.3.2.02.02.009"/>
    <n v="202500000034417"/>
    <x v="66"/>
    <n v="60"/>
    <s v="ICLD"/>
    <n v="40000000"/>
    <x v="5"/>
  </r>
  <r>
    <n v="1"/>
    <x v="0"/>
    <s v="1*Social"/>
    <n v="33"/>
    <x v="4"/>
    <s v="33*Cultura"/>
    <n v="3301"/>
    <s v=" Promoción y acceso efectivo a procesos culturales y artísticos"/>
    <s v="3301* Promoción y acceso efectivo a procesos culturales y artísticos"/>
    <n v="3301095"/>
    <s v="Servicio de asistencia técnica en gestión artística y cultural"/>
    <s v="3301095*Servicio de asistencia técnica en gestión artística y cultural"/>
    <n v="330109500"/>
    <s v="Personas asistidas técnicamente"/>
    <s v="330109500*Personas asistidas técnicamente"/>
    <s v="Número"/>
    <n v="150"/>
    <s v="2.3.2.02.02.009"/>
    <n v="202500000034417"/>
    <x v="66"/>
    <n v="50"/>
    <s v="ESTAMPILLA PRO CULTURA"/>
    <n v="70000000"/>
    <x v="5"/>
  </r>
  <r>
    <n v="1"/>
    <x v="0"/>
    <s v="1*Social"/>
    <n v="33"/>
    <x v="4"/>
    <s v="33*Cultura"/>
    <n v="3301"/>
    <s v=" Promoción y acceso efectivo a procesos culturales y artísticos"/>
    <s v="3301* Promoción y acceso efectivo a procesos culturales y artísticos"/>
    <n v="3301095"/>
    <s v="Servicio de asistencia técnica en gestión artística y cultural"/>
    <s v="3301095*Servicio de asistencia técnica en gestión artística y cultural"/>
    <n v="330109500"/>
    <s v="Personas asistidas técnicamente"/>
    <s v="330109500*Personas asistidas técnicamente"/>
    <s v="Número"/>
    <n v="150"/>
    <s v="2.3.2.02.02.009"/>
    <n v="202500000034417"/>
    <x v="66"/>
    <n v="50"/>
    <s v="ICLD"/>
    <n v="70000000"/>
    <x v="5"/>
  </r>
  <r>
    <n v="1"/>
    <x v="0"/>
    <s v="1*Social"/>
    <n v="33"/>
    <x v="4"/>
    <s v="33*Cultura"/>
    <n v="3301"/>
    <s v=" Promoción y acceso efectivo a procesos culturales y artísticos"/>
    <s v="3301* Promoción y acceso efectivo a procesos culturales y artísticos"/>
    <n v="3301053"/>
    <s v="Servicio de promoción de actividades culturales"/>
    <s v="3301053*Servicio de promoción de actividades culturales"/>
    <n v="330105300"/>
    <s v="Eventos de promoción de actividades culturales realizados"/>
    <s v="330105300*Eventos de promoción de actividades culturales realizados"/>
    <s v="Número"/>
    <n v="39"/>
    <s v="2.3.2.02.02.009"/>
    <n v="202500000034417"/>
    <x v="66"/>
    <n v="13"/>
    <s v="RENDIMIENTOS ESTAMPILLA PRO CULTURA"/>
    <n v="1090572.76"/>
    <x v="5"/>
  </r>
  <r>
    <n v="1"/>
    <x v="0"/>
    <s v="1*Social"/>
    <n v="33"/>
    <x v="4"/>
    <s v="33*Cultura"/>
    <n v="3301"/>
    <s v=" Promoción y acceso efectivo a procesos culturales y artísticos"/>
    <s v="3301* Promoción y acceso efectivo a procesos culturales y artísticos"/>
    <n v="3301053"/>
    <s v="Servicio de promoción de actividades culturales"/>
    <s v="3301053*Servicio de promoción de actividades culturales"/>
    <n v="330105300"/>
    <s v="Eventos de promoción de actividades culturales realizados"/>
    <s v="330105300*Eventos de promoción de actividades culturales realizados"/>
    <s v="Número"/>
    <n v="13"/>
    <s v="2.3.2.02.02.009"/>
    <n v="202500000034417"/>
    <x v="66"/>
    <n v="13"/>
    <s v="ICLD"/>
    <n v="90000000"/>
    <x v="5"/>
  </r>
  <r>
    <n v="1"/>
    <x v="0"/>
    <s v="1*Social"/>
    <n v="33"/>
    <x v="4"/>
    <s v="33*Cultura"/>
    <n v="3301"/>
    <s v=" Promoción y acceso efectivo a procesos culturales y artísticos"/>
    <s v="3301* Promoción y acceso efectivo a procesos culturales y artísticos"/>
    <n v="3301053"/>
    <s v="Servicio de promoción de actividades culturales"/>
    <s v="3301053*Servicio de promoción de actividades culturales"/>
    <n v="330105300"/>
    <s v="Eventos de promoción de actividades culturales realizados"/>
    <s v="330105300*Eventos de promoción de actividades culturales realizados"/>
    <s v="Número"/>
    <n v="13"/>
    <s v="2.3.2.02.02.009"/>
    <n v="202500000034417"/>
    <x v="66"/>
    <n v="13"/>
    <s v="PARTICIPACIÓN DEL IMPUESTO NACIONAL AL CONSUMO DEL SERVICIO DE TELEFONÍA MÓVIL "/>
    <n v="30000000"/>
    <x v="5"/>
  </r>
  <r>
    <n v="1"/>
    <x v="0"/>
    <s v="1*Social"/>
    <n v="33"/>
    <x v="4"/>
    <s v="33*Cultura"/>
    <n v="3301"/>
    <s v=" Promoción y acceso efectivo a procesos culturales y artísticos"/>
    <s v="3301* Promoción y acceso efectivo a procesos culturales y artísticos"/>
    <n v="3301053"/>
    <s v="Servicio de promoción de actividades culturales"/>
    <s v="3301053*Servicio de promoción de actividades culturales"/>
    <n v="330105300"/>
    <s v="Eventos de promoción de actividades culturales realizados"/>
    <s v="330105300*Eventos de promoción de actividades culturales realizados"/>
    <s v="Número"/>
    <n v="13"/>
    <s v="2.3.2.02.02.009"/>
    <n v="202500000034417"/>
    <x v="66"/>
    <n v="13"/>
    <s v="ESTAMPILLA PRO CULTURA"/>
    <n v="206481564.3633"/>
    <x v="5"/>
  </r>
  <r>
    <n v="1"/>
    <x v="0"/>
    <s v="1*Social"/>
    <n v="33"/>
    <x v="4"/>
    <s v="33*Cultura"/>
    <n v="3301"/>
    <s v=" Promoción y acceso efectivo a procesos culturales y artísticos"/>
    <s v="3301* Promoción y acceso efectivo a procesos culturales y artísticos"/>
    <n v="3301129"/>
    <s v="Documentos de planeación"/>
    <s v="3301129*Documentos de planeación"/>
    <n v="330112900"/>
    <s v="Documentos de planeación realizados"/>
    <s v="330112900*Documentos de planeación realizados"/>
    <s v="Número"/>
    <n v="2"/>
    <s v="2.3.2.02.02.009"/>
    <n v="202500000034417"/>
    <x v="66"/>
    <n v="1"/>
    <s v="ESTAMPILLA PRO CULTURA"/>
    <n v="75000000"/>
    <x v="5"/>
  </r>
  <r>
    <n v="1"/>
    <x v="0"/>
    <s v="1*Social"/>
    <n v="33"/>
    <x v="4"/>
    <s v="33*Cultura"/>
    <n v="3302"/>
    <s v=" Gestión, protección y salvaguardia del patrimonio cultural colombiano"/>
    <s v="3302* Gestión, protección y salvaguardia del patrimonio cultural colombiano"/>
    <n v="3302049"/>
    <s v="Servicio de salvaguardia al patrimonio inmaterial"/>
    <s v="3302049*Servicio de salvaguardia al patrimonio inmaterial"/>
    <n v="330204900"/>
    <s v="Procesos de salvaguardia efectiva del patrimonio inmaterial realizados"/>
    <s v="330204900*Procesos de salvaguardia efectiva del patrimonio inmaterial realizados"/>
    <s v="Número"/>
    <n v="9"/>
    <s v="2.3.2.02.02.009"/>
    <n v="202500000034799"/>
    <x v="67"/>
    <n v="3"/>
    <s v="ESTAMPILLA PRO CULTURA"/>
    <n v="115000000"/>
    <x v="5"/>
  </r>
  <r>
    <n v="1"/>
    <x v="0"/>
    <s v="1*Social"/>
    <n v="33"/>
    <x v="4"/>
    <s v="33*Cultura"/>
    <n v="3302"/>
    <s v=" Gestión, protección y salvaguardia del patrimonio cultural colombiano"/>
    <s v="3302* Gestión, protección y salvaguardia del patrimonio cultural colombiano"/>
    <n v="3302049"/>
    <s v="Servicio de salvaguardia al patrimonio inmaterial"/>
    <s v="3302049*Servicio de salvaguardia al patrimonio inmaterial"/>
    <n v="330204900"/>
    <s v="Procesos de salvaguardia efectiva del patrimonio inmaterial realizados"/>
    <s v="330204900*Procesos de salvaguardia efectiva del patrimonio inmaterial realizados"/>
    <s v="Número"/>
    <n v="3"/>
    <s v="2.3.2.02.02.009"/>
    <n v="202500000034799"/>
    <x v="67"/>
    <n v="3"/>
    <s v="PARTICIPACIÓN DEL IMPUESTO NACIONAL AL CONSUMO DEL SERVICIO DE TELEFONÍA MÓVIL "/>
    <n v="67919000"/>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29"/>
    <s v="Cancha mejorada"/>
    <s v="4301029*Cancha mejorada"/>
    <n v="430102900"/>
    <s v="Cancha mejorada"/>
    <s v="430102900*Cancha mejorada"/>
    <s v="Número"/>
    <n v="2"/>
    <s v="2.3.2.02.02.005"/>
    <n v="202500000035182"/>
    <x v="68"/>
    <n v="1"/>
    <s v="ESTAMPILLA PRO DESARROLLO DEPARTAMENTAL"/>
    <n v="10038206.51"/>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29"/>
    <s v="Cancha mejorada"/>
    <s v="4301029*Cancha mejorada"/>
    <n v="430102900"/>
    <s v="Cancha mejorada"/>
    <s v="430102900*Cancha mejorada"/>
    <s v="Número"/>
    <n v="2"/>
    <s v="2.3.2.02.02.005"/>
    <n v="202500000035182"/>
    <x v="68"/>
    <n v="1"/>
    <s v="TASA PRODEPORTE Y RECREACIÓN"/>
    <n v="49050000"/>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23"/>
    <s v="Placa deportiva mejorada"/>
    <s v="4301023*Placa deportiva mejorada"/>
    <n v="430102300"/>
    <s v="Placa deportiva mejorada"/>
    <s v="430102300*Placa deportiva mejorada"/>
    <s v="Número"/>
    <n v="20"/>
    <s v="2.3.2.02.02.005"/>
    <n v="202500000035182"/>
    <x v="68"/>
    <n v="7"/>
    <s v="ESTAMPILLA PRO DESARROLLO DEPARTAMENTAL"/>
    <n v="315865884.88"/>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23"/>
    <s v="Placa deportiva mejorada"/>
    <s v="4301023*Placa deportiva mejorada"/>
    <n v="430102300"/>
    <s v="Placa deportiva mejorada"/>
    <s v="430102300*Placa deportiva mejorada"/>
    <s v="Número"/>
    <n v="20"/>
    <s v="2.3.2.02.02.005"/>
    <n v="202500000035182"/>
    <x v="68"/>
    <n v="2"/>
    <s v="TASA PRODEPORTE Y RECREACIÓN"/>
    <n v="76804043.359999999"/>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07"/>
    <s v="Servicio de Escuelas Deportivas"/>
    <s v="4301007*Servicio de Escuelas Deportivas"/>
    <n v="430100700"/>
    <s v="Niños, niñas, adolescentes y jóvenes inscritos en Escuelas Deportivas"/>
    <s v="430100700*Niños, niñas, adolescentes y jóvenes inscritos en Escuelas Deportivas"/>
    <s v="Número"/>
    <n v="3000"/>
    <s v="2.3.2.02.02.009"/>
    <n v="202500000034798"/>
    <x v="69"/>
    <n v="1000"/>
    <s v="TASA PRODEPORTE Y RECREACIÓN"/>
    <n v="800000000"/>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07"/>
    <s v="Servicio de Escuelas Deportivas"/>
    <s v="4301007*Servicio de Escuelas Deportivas"/>
    <n v="430100700"/>
    <s v="Niños, niñas, adolescentes y jóvenes inscritos en Escuelas Deportivas"/>
    <s v="430100700*Niños, niñas, adolescentes y jóvenes inscritos en Escuelas Deportivas"/>
    <s v="Número"/>
    <n v="3000"/>
    <s v="2.3.2.02.02.009"/>
    <n v="202500000034798"/>
    <x v="69"/>
    <n v="1000"/>
    <s v="IMPUESTO AL CONSUMO DE VINOS, APERITIVOS Y SIMILARES - COMPONENTE AD VALOREM"/>
    <n v="15928538.109999999"/>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2"/>
    <s v="Servicio de organización de eventos deportivos comunitarios"/>
    <s v="4301032*Servicio de organización de eventos deportivos comunitarios"/>
    <n v="430103200"/>
    <s v="Eventos deportivos comunitarios realizados"/>
    <s v="430103200*Eventos deportivos comunitarios realizados"/>
    <s v="Número"/>
    <n v="75"/>
    <s v="2.3.2.02.02.009"/>
    <n v="202500000034798"/>
    <x v="69"/>
    <n v="25"/>
    <s v="IMPUESTO AL CONSUMO DE VINOS, APERITIVOS Y SIMILARES - COMPONENTE ESPECÍFICO"/>
    <n v="15084207.109999999"/>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2"/>
    <s v="Servicio de organización de eventos deportivos comunitarios"/>
    <s v="4301032*Servicio de organización de eventos deportivos comunitarios"/>
    <n v="430103200"/>
    <s v="Eventos deportivos comunitarios realizados"/>
    <s v="430103200*Eventos deportivos comunitarios realizados"/>
    <s v="Número"/>
    <n v="75"/>
    <s v="2.3.2.02.02.009"/>
    <n v="202500000034798"/>
    <x v="69"/>
    <n v="25"/>
    <s v="TASA PRODEPORTE Y RECREACIÓN"/>
    <n v="700000000"/>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2"/>
    <s v="Servicio de organización de eventos deportivos comunitarios"/>
    <s v="4301032*Servicio de organización de eventos deportivos comunitarios"/>
    <n v="430103200"/>
    <s v="Eventos deportivos comunitarios realizados"/>
    <s v="430103200*Eventos deportivos comunitarios realizados"/>
    <s v="Número"/>
    <n v="75"/>
    <s v="2.3.2.02.02.009"/>
    <n v="202500000034798"/>
    <x v="69"/>
    <n v="25"/>
    <s v="PARTICIPACIÓN POR EL CONSUMO DE LICORES DESTILADOS INTRODUCIDOS DE PRODUCCIÓN EXTRANJERA"/>
    <n v="134341316.93000001"/>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7"/>
    <s v="Servicio de promoción de la actividad física, la recreación y el deporte"/>
    <s v="4301037*Servicio de promoción de la actividad física, la recreación y el deporte"/>
    <n v="430103700"/>
    <s v="Personas que acceden a servicios deportivos, recreativos y de actividad física"/>
    <s v="430103700*Personas que acceden a servicios deportivos, recreativos y de actividad física"/>
    <s v="Número"/>
    <n v="36000"/>
    <s v="2.3.2.02.02.009"/>
    <n v="202500000034798"/>
    <x v="69"/>
    <n v="12000"/>
    <s v="TASA PRODEPORTE Y RECREACIÓN"/>
    <n v="1300000000"/>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7"/>
    <s v="Servicio de promoción de la actividad física, la recreación y el deporte"/>
    <s v="4301037*Servicio de promoción de la actividad física, la recreación y el deporte"/>
    <n v="430103700"/>
    <s v="Personas que acceden a servicios deportivos, recreativos y de actividad física"/>
    <s v="430103700*Personas que acceden a servicios deportivos, recreativos y de actividad física"/>
    <s v="Número"/>
    <n v="36000"/>
    <s v="2.3.2.02.02.009"/>
    <n v="202500000034798"/>
    <x v="69"/>
    <n v="12000"/>
    <s v="DERECHOS DE MONOPOLIO POR LA INTRODUCCIÓN DE LICORES DESTILADOS DE PRODUCCIÓN NACIONAL"/>
    <n v="2909111.4"/>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7"/>
    <s v="Servicio de promoción de la actividad física, la recreación y el deporte"/>
    <s v="4301037*Servicio de promoción de la actividad física, la recreación y el deporte"/>
    <n v="430103700"/>
    <s v="Personas que acceden a servicios deportivos, recreativos y de actividad física"/>
    <s v="430103700*Personas que acceden a servicios deportivos, recreativos y de actividad física"/>
    <s v="Número"/>
    <n v="36000"/>
    <s v="2.3.2.02.02.009"/>
    <n v="202500000034798"/>
    <x v="69"/>
    <n v="12000"/>
    <s v="DERECHOS DE MONOPOLIO POR LA INTRODUCCIÓN DE LICORES DESTILADOS DE PRODUCCIÓN EXTRANJERA"/>
    <n v="5325367.8"/>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7"/>
    <s v="Servicio de promoción de la actividad física, la recreación y el deporte"/>
    <s v="4301037*Servicio de promoción de la actividad física, la recreación y el deporte"/>
    <n v="430103700"/>
    <s v="Personas que acceden a servicios deportivos, recreativos y de actividad física"/>
    <s v="430103700*Personas que acceden a servicios deportivos, recreativos y de actividad física"/>
    <s v="Número"/>
    <n v="36000"/>
    <s v="2.3.2.02.02.009"/>
    <n v="202500000034798"/>
    <x v="69"/>
    <n v="12000"/>
    <s v="DERECHOS DE MONOPOLIO POR LA PRODUCCIÓN DE LICORES DESTILADOS"/>
    <n v="37472639.740000002"/>
    <x v="5"/>
  </r>
  <r>
    <n v="1"/>
    <x v="0"/>
    <s v="1*Social"/>
    <n v="43"/>
    <x v="5"/>
    <s v="43*Deporte y recreación"/>
    <n v="4301"/>
    <s v=" Fomento a la recreación, la actividad física y el deporte para desarrollar entornos de convivencia y paz"/>
    <s v="4301* Fomento a la recreación, la actividad física y el deporte para desarrollar entornos de convivencia y paz"/>
    <n v="4301037"/>
    <s v="Servicio de promoción de la actividad física, la recreación y el deporte"/>
    <s v="4301037*Servicio de promoción de la actividad física, la recreación y el deporte"/>
    <n v="430103700"/>
    <s v="Personas que acceden a servicios deportivos, recreativos y de actividad física"/>
    <s v="430103700*Personas que acceden a servicios deportivos, recreativos y de actividad física"/>
    <s v="Número"/>
    <n v="36000"/>
    <s v="2.3.2.02.02.009"/>
    <n v="202500000034798"/>
    <x v="69"/>
    <n v="12000"/>
    <s v="PARTICIPACIÓN POR EL CONSUMO DE LICORES DESTILADOS PRODUCIDOS"/>
    <n v="100000000"/>
    <x v="5"/>
  </r>
  <r>
    <n v="1"/>
    <x v="0"/>
    <s v="1*Social"/>
    <n v="43"/>
    <x v="5"/>
    <s v="43*Deporte y recreación"/>
    <n v="4302"/>
    <s v=" Formación y preparación de deportistas"/>
    <s v="4302* Formación y preparación de deportistas"/>
    <n v="4302004"/>
    <s v="Servicio de organización de eventos deportivos de alto rendimiento"/>
    <s v="4302004*Servicio de organización de eventos deportivos de alto rendimiento"/>
    <n v="430200400"/>
    <s v="Deportistas que participan en eventos deportivos de alto rendimiento con sede en Colombia "/>
    <s v="430200400*Deportistas que participan en eventos deportivos de alto rendimiento con sede en Colombia "/>
    <s v="Número"/>
    <n v="2000"/>
    <s v="2.3.2.02.02.009"/>
    <n v="202500000034411"/>
    <x v="70"/>
    <n v="800"/>
    <s v="TASA PRODEPORTE Y RECREACIÓN"/>
    <n v="1000000000"/>
    <x v="5"/>
  </r>
  <r>
    <n v="1"/>
    <x v="0"/>
    <s v="1*Social"/>
    <n v="43"/>
    <x v="5"/>
    <s v="43*Deporte y recreación"/>
    <n v="4302"/>
    <s v=" Formación y preparación de deportistas"/>
    <s v="4302* Formación y preparación de deportistas"/>
    <n v="4302004"/>
    <s v="Servicio de organización de eventos deportivos de alto rendimiento"/>
    <s v="4302004*Servicio de organización de eventos deportivos de alto rendimiento"/>
    <n v="430200400"/>
    <s v="Deportistas que participan en eventos deportivos de alto rendimiento con sede en Colombia "/>
    <s v="430200400*Deportistas que participan en eventos deportivos de alto rendimiento con sede en Colombia "/>
    <s v="Número"/>
    <n v="2000"/>
    <s v="2.3.2.02.02.009"/>
    <n v="202500000034411"/>
    <x v="70"/>
    <n v="700"/>
    <s v="PARTICIPACIÓN POR EL CONSUMO DE LICORES DESTILADOS PRODUCIDOS"/>
    <n v="152278419.30000001"/>
    <x v="5"/>
  </r>
  <r>
    <n v="1"/>
    <x v="0"/>
    <s v="1*Social"/>
    <n v="43"/>
    <x v="5"/>
    <s v="43*Deporte y recreación"/>
    <n v="4302"/>
    <s v=" Formación y preparación de deportistas"/>
    <s v="4302* Formación y preparación de deportistas"/>
    <n v="4302069"/>
    <s v="Polideportivos mejorados"/>
    <s v="4302069*Polideportivos mejorados"/>
    <n v="430206900"/>
    <s v="Polideportivos mejorados"/>
    <s v="430206900*Polideportivos mejorados"/>
    <s v="Número"/>
    <n v="3"/>
    <s v="2.3.2.02.02.005"/>
    <n v="202500000034863"/>
    <x v="71"/>
    <n v="1"/>
    <s v="ESTAMPILLA PRO DESARROLLO DEPARTAMENTAL"/>
    <n v="174942516.81999999"/>
    <x v="5"/>
  </r>
  <r>
    <n v="1"/>
    <x v="0"/>
    <s v="1*Social"/>
    <n v="43"/>
    <x v="5"/>
    <s v="43*Deporte y recreación"/>
    <n v="4302"/>
    <s v=" Formación y preparación de deportistas"/>
    <s v="4302* Formación y preparación de deportistas"/>
    <n v="4302069"/>
    <s v="Polideportivos mejorados"/>
    <s v="4302069*Polideportivos mejorados"/>
    <n v="430206900"/>
    <s v="Polideportivos mejorados"/>
    <s v="430206900*Polideportivos mejorados"/>
    <s v="Número"/>
    <n v="3"/>
    <s v="2.3.2.02.02.005"/>
    <n v="202500000034863"/>
    <x v="71"/>
    <n v="1"/>
    <s v="RENDIMIENTOS ESTAMPILLA PRO DLLO. DEPARTAMENTAL"/>
    <n v="3881682.47"/>
    <x v="5"/>
  </r>
  <r>
    <n v="1"/>
    <x v="0"/>
    <s v="1*Social"/>
    <n v="43"/>
    <x v="5"/>
    <s v="43*Deporte y recreación"/>
    <n v="4302"/>
    <s v=" Formación y preparación de deportistas"/>
    <s v="4302* Formación y preparación de deportistas"/>
    <n v="4302069"/>
    <s v="Polideportivos mejorados"/>
    <s v="4302069*Polideportivos mejorados"/>
    <n v="430206900"/>
    <s v="Polideportivos mejorados"/>
    <s v="430206900*Polideportivos mejorados"/>
    <s v="Número"/>
    <n v="3"/>
    <s v="2.3.2.02.02.005"/>
    <n v="202500000034863"/>
    <x v="71"/>
    <n v="1"/>
    <s v="TASA PRODEPORTE Y RECREACIÓN"/>
    <n v="124145956.64"/>
    <x v="5"/>
  </r>
  <r>
    <n v="1"/>
    <x v="0"/>
    <s v="1*Social"/>
    <n v="43"/>
    <x v="5"/>
    <s v="43*Deporte y recreación"/>
    <n v="4302"/>
    <s v=" Formación y preparación de deportistas"/>
    <s v="4302* Formación y preparación de deportistas"/>
    <n v="4302002"/>
    <s v="Servicio de apoyo financiero a atletas"/>
    <s v="4302002*Servicio de apoyo financiero a atletas"/>
    <n v="430200200"/>
    <s v="Estímulos entregados"/>
    <s v="430200200*Estímulos entregados"/>
    <s v="Número"/>
    <n v="30"/>
    <s v="2.3.2.02.02.009"/>
    <n v="202500000034411"/>
    <x v="70"/>
    <n v="10"/>
    <s v="TASA PRODEPORTE Y RECREACIÓN"/>
    <n v="80000000"/>
    <x v="5"/>
  </r>
  <r>
    <n v="1"/>
    <x v="0"/>
    <s v="1*Social"/>
    <n v="43"/>
    <x v="5"/>
    <s v="43*Deporte y recreación"/>
    <n v="4302"/>
    <s v=" Formación y preparación de deportistas"/>
    <s v="4302* Formación y preparación de deportistas"/>
    <n v="4302062"/>
    <s v="Servicio de educación informal"/>
    <s v="4302062*Servicio de educación informal"/>
    <n v="430206200"/>
    <s v="Capacitaciones realizada"/>
    <s v="430206200*Capacitaciones realizada"/>
    <s v="Número"/>
    <n v="9"/>
    <s v="2.3.2.02.02.009"/>
    <n v="202500000034411"/>
    <x v="70"/>
    <n v="3"/>
    <s v="TASA PRODEPORTE Y RECREACIÓN"/>
    <n v="125000000"/>
    <x v="5"/>
  </r>
  <r>
    <n v="1"/>
    <x v="0"/>
    <s v="1*Social"/>
    <n v="43"/>
    <x v="5"/>
    <s v="43*Deporte y recreación"/>
    <n v="4302"/>
    <s v=" Formación y preparación de deportistas"/>
    <s v="4302* Formación y preparación de deportistas"/>
    <n v="4302001"/>
    <s v="Servicio de preparación deportiva"/>
    <s v="4302001*Servicio de preparación deportiva"/>
    <n v="430200100"/>
    <s v="Atletas preparados"/>
    <s v="430200100*Atletas preparados"/>
    <s v="Número"/>
    <n v="600"/>
    <s v="2.3.2.02.02.009"/>
    <n v="202500000034411"/>
    <x v="70"/>
    <n v="200"/>
    <s v="TASA PRODEPORTE Y RECREACIÓN"/>
    <n v="500000000"/>
    <x v="5"/>
  </r>
  <r>
    <n v="1"/>
    <x v="0"/>
    <s v="1*Social"/>
    <n v="43"/>
    <x v="5"/>
    <s v="43*Deporte y recreación"/>
    <n v="4302"/>
    <s v=" Formación y preparación de deportistas"/>
    <s v="4302* Formación y preparación de deportistas"/>
    <n v="4302001"/>
    <s v="Servicio de preparación deportiva"/>
    <s v="4302001*Servicio de preparación deportiva"/>
    <n v="430200100"/>
    <s v="Atletas preparados"/>
    <s v="430200100*Atletas preparados"/>
    <s v="Número"/>
    <n v="600"/>
    <s v="2.3.2.02.02.009"/>
    <n v="202500000034411"/>
    <x v="70"/>
    <n v="200"/>
    <s v="PARTICIPACIÓN POR EL CONSUMO DE LICORES DESTILADOS INTRODUCIDOS DE PRODUCCIÓN NACIONAL"/>
    <n v="128559439.25"/>
    <x v="5"/>
  </r>
  <r>
    <n v="1"/>
    <x v="0"/>
    <s v="1*Social"/>
    <n v="43"/>
    <x v="5"/>
    <s v="43*Deporte y recreación"/>
    <n v="4302"/>
    <s v=" Formación y preparación de deportistas"/>
    <s v="4302* Formación y preparación de deportistas"/>
    <n v="4302089"/>
    <s v="Servicio de asistencia técnica"/>
    <s v="4302089*Servicio de asistencia técnica"/>
    <n v="430208900"/>
    <s v="Asistencias técnicas realizadas"/>
    <s v="430208900*Asistencias técnicas realizadas"/>
    <s v="Número"/>
    <n v="12"/>
    <s v="2.3.2.02.02.009"/>
    <n v="202500000034411"/>
    <x v="70"/>
    <n v="4"/>
    <s v="TASA PRODEPORTE Y RECREACIÓN"/>
    <n v="672721836.90999997"/>
    <x v="5"/>
  </r>
  <r>
    <n v="1"/>
    <x v="0"/>
    <s v="1*Social"/>
    <n v="43"/>
    <x v="5"/>
    <s v="43*Deporte y recreación"/>
    <n v="4302"/>
    <s v=" Formación y preparación de deportistas"/>
    <s v="4302* Formación y preparación de deportistas"/>
    <n v="4302089"/>
    <s v="Servicio de asistencia técnica"/>
    <s v="4302089*Servicio de asistencia técnica"/>
    <n v="430208900"/>
    <s v="Asistencias técnicas realizadas"/>
    <s v="430208900*Asistencias técnicas realizadas"/>
    <s v="Número"/>
    <n v="12"/>
    <s v="2.3.2.02.02.009"/>
    <n v="202500000034411"/>
    <x v="70"/>
    <n v="4"/>
    <s v="ICLD"/>
    <n v="100000000"/>
    <x v="5"/>
  </r>
  <r>
    <n v="2"/>
    <x v="1"/>
    <s v="2*Económica"/>
    <n v="24"/>
    <x v="6"/>
    <s v="24*Transporte"/>
    <n v="2409"/>
    <s v=" Seguridad de transporte"/>
    <s v="2409* Seguridad de transporte"/>
    <n v="2409022"/>
    <s v="Servicio de educación informal en seguridad vial"/>
    <s v="2409022*Servicio de educación informal en seguridad vial"/>
    <n v="240902200"/>
    <s v="Personas beneficiadas de estrategias de educación informal"/>
    <s v="240902200*Personas beneficiadas de estrategias de educación informal"/>
    <s v="Número"/>
    <n v="20000"/>
    <s v="2.3.2.02.02.009"/>
    <n v="202500000034419"/>
    <x v="72"/>
    <n v="7500"/>
    <s v="MULTAS DE TRÁNSITO Y TRANSPORTE"/>
    <n v="264648628"/>
    <x v="6"/>
  </r>
  <r>
    <n v="2"/>
    <x v="1"/>
    <s v="2*Económica"/>
    <n v="17"/>
    <x v="7"/>
    <s v="17*Agricultura y Desarrollo Rural"/>
    <n v="1702"/>
    <s v=" Inclusión productiva de pequeños productores rurales"/>
    <s v="1702* Inclusión productiva de pequeños productores rurales"/>
    <n v="1702010"/>
    <s v="Servicio de asistencia técnica agropecuaria dirigida a pequeños productores"/>
    <s v="1702010*Servicio de asistencia técnica agropecuaria dirigida a pequeños productores"/>
    <n v="170201000"/>
    <s v="Pequeños productores rurales asistidos técnicamente agrícolas, pecuarios, piscolas y forestales."/>
    <s v="170201000*Pequeños productores rurales asistidos técnicamente agrícolas, pecuarios, piscolas y forestales."/>
    <s v="Numero "/>
    <n v="376"/>
    <s v="2.3.2.02.02.009"/>
    <n v="202500000034380"/>
    <x v="73"/>
    <n v="50"/>
    <s v="IMPUESTO DE REGISTRO 40% AGROPECUARIO"/>
    <n v="18750000"/>
    <x v="7"/>
  </r>
  <r>
    <n v="2"/>
    <x v="1"/>
    <s v="2*Económica"/>
    <n v="17"/>
    <x v="7"/>
    <s v="17*Agricultura y Desarrollo Rural"/>
    <n v="1702"/>
    <s v=" Inclusión productiva de pequeños productores rurales"/>
    <s v="1702* Inclusión productiva de pequeños productores rurales"/>
    <n v="1702009"/>
    <s v="Servicio de apoyo financiero para el acceso a activos productivos y de comercialización"/>
    <s v="1702009*Servicio de apoyo financiero para el acceso a activos productivos y de comercialización"/>
    <n v="170200900"/>
    <s v="Productores apoyados con activos productivos y de comercialización"/>
    <s v="170200900*Productores apoyados con activos productivos y de comercialización"/>
    <s v="Numero "/>
    <n v="1371"/>
    <s v="2.3.2.02.01.000"/>
    <n v="202500000034380"/>
    <x v="73"/>
    <n v="50"/>
    <s v="IMPUESTO DE REGISTRO 40% AGROPECUARIO"/>
    <n v="168050000"/>
    <x v="7"/>
  </r>
  <r>
    <n v="2"/>
    <x v="1"/>
    <s v="2*Económica"/>
    <n v="17"/>
    <x v="7"/>
    <s v="17*Agricultura y Desarrollo Rural"/>
    <n v="1702"/>
    <s v=" Inclusión productiva de pequeños productores rurales"/>
    <s v="1702* Inclusión productiva de pequeños productores rurales"/>
    <n v="1702010"/>
    <s v="Servicio de asistencia técnica agropecuaria dirigida a pequeños productores"/>
    <s v="1702010*Servicio de asistencia técnica agropecuaria dirigida a pequeños productores"/>
    <n v="170201000"/>
    <s v="Pequeños productores rurales asistidos técnicamente agrícolas, pecuarios, piscolas y forestales."/>
    <s v="170201000*Pequeños productores rurales asistidos técnicamente agrícolas, pecuarios, piscolas y forestales."/>
    <s v="Numero "/>
    <n v="376"/>
    <s v="2.3.2.02.02.009"/>
    <n v="20250000002920"/>
    <x v="74"/>
    <n v="24"/>
    <s v="IMPUESTO DE REGISTRO 40% AGROPECUARIO"/>
    <n v="100000000"/>
    <x v="7"/>
  </r>
  <r>
    <n v="2"/>
    <x v="1"/>
    <s v="2*Económica"/>
    <n v="17"/>
    <x v="7"/>
    <s v="17*Agricultura y Desarrollo Rural"/>
    <n v="1708"/>
    <s v=" Ciencia, tecnología e innovación agropecuaria"/>
    <s v="1708* Ciencia, tecnología e innovación agropecuaria"/>
    <n v="1708016"/>
    <s v="Documentos de lineamientos técnicos"/>
    <s v="1708016*Documentos de lineamientos técnicos"/>
    <n v="170801600"/>
    <s v="Documentos de lineamientos técnicos elaborados"/>
    <s v="170801600*Documentos de lineamientos técnicos elaborados"/>
    <s v="Numero "/>
    <n v="2"/>
    <s v="2.3.2.02.02.009"/>
    <n v="202500000022895"/>
    <x v="75"/>
    <n v="1"/>
    <s v="IMPUESTO DE REGISTRO 40% AGROPECUARIO"/>
    <n v="71680000"/>
    <x v="7"/>
  </r>
  <r>
    <n v="2"/>
    <x v="1"/>
    <s v="2*Económica"/>
    <n v="17"/>
    <x v="7"/>
    <s v="17*Agricultura y Desarrollo Rural"/>
    <n v="1702"/>
    <s v=" Inclusión productiva de pequeños productores rurales"/>
    <s v="1702* Inclusión productiva de pequeños productores rurales"/>
    <n v="1702010"/>
    <s v="Servicio de asistencia técnica agropecuaria dirigida a pequeños productores"/>
    <s v="1702010*Servicio de asistencia técnica agropecuaria dirigida a pequeños productores"/>
    <n v="170201000"/>
    <s v="Pequeños productores rurales asistidos técnicamente agrícolas, pecuarios, piscolas y forestales."/>
    <s v="170201000*Pequeños productores rurales asistidos técnicamente agrícolas, pecuarios, piscolas y forestales."/>
    <s v="Número"/>
    <n v="376"/>
    <s v="2.3.2.02.02.009"/>
    <n v="202500000034779"/>
    <x v="76"/>
    <n v="40"/>
    <s v="ICLD"/>
    <n v="60491660"/>
    <x v="7"/>
  </r>
  <r>
    <n v="2"/>
    <x v="1"/>
    <s v="2*Económica"/>
    <n v="17"/>
    <x v="7"/>
    <s v="17*Agricultura y Desarrollo Rural"/>
    <n v="1702"/>
    <s v=" Inclusión productiva de pequeños productores rurales"/>
    <s v="1702* Inclusión productiva de pequeños productores rurales"/>
    <n v="1702010"/>
    <s v="Servicio de asistencia técnica agropecuaria dirigida a pequeños productores"/>
    <s v="1702010*Servicio de asistencia técnica agropecuaria dirigida a pequeños productores"/>
    <n v="170201000"/>
    <s v="Pequeños productores rurales asistidos técnicamente agrícolas, pecuarios, piscolas y forestales."/>
    <s v="170201000*Pequeños productores rurales asistidos técnicamente agrícolas, pecuarios, piscolas y forestales."/>
    <s v="Número"/>
    <n v="376"/>
    <s v="2.3.2.02.02.009"/>
    <n v="202500000034779"/>
    <x v="76"/>
    <n v="40"/>
    <s v="IMPUESTO AL DEGUELLO DE GANADO MAYOR"/>
    <n v="2000000"/>
    <x v="7"/>
  </r>
  <r>
    <n v="2"/>
    <x v="1"/>
    <s v="2*Económica"/>
    <n v="17"/>
    <x v="7"/>
    <s v="17*Agricultura y Desarrollo Rural"/>
    <n v="1702"/>
    <s v=" Inclusión productiva de pequeños productores rurales"/>
    <s v="1702* Inclusión productiva de pequeños productores rurales"/>
    <n v="1702007"/>
    <s v="Servicio de apoyo financiero para proyectos productivos"/>
    <s v="1702007*Servicio de apoyo financiero para proyectos productivos"/>
    <n v="170200700"/>
    <s v="Proyectos productivos cofinanciados (Incluye mujeres, jóvenes, comunidades étnicas)"/>
    <s v="170200700*Proyectos productivos cofinanciados (Incluye mujeres, jóvenes, comunidades étnicas)"/>
    <s v="Número"/>
    <n v="18"/>
    <s v="2.3.2.02.02.009"/>
    <n v="202500000034779"/>
    <x v="76"/>
    <n v="1"/>
    <s v="ICLD"/>
    <n v="159508340"/>
    <x v="7"/>
  </r>
  <r>
    <n v="2"/>
    <x v="1"/>
    <s v="2*Económica"/>
    <n v="17"/>
    <x v="7"/>
    <s v="17*Agricultura y Desarrollo Rural"/>
    <n v="1708"/>
    <s v=" Ciencia, tecnología e innovación agropecuaria"/>
    <s v="1708* Ciencia, tecnología e innovación agropecuaria"/>
    <n v="1708041"/>
    <s v="Servicio de extensión agropecuaria"/>
    <s v="1708041*Servicio de extensión agropecuaria"/>
    <n v="170804100"/>
    <s v="Productores atendidos con servicio de extensión agropecuaria"/>
    <s v="170804100*Productores atendidos con servicio de extensión agropecuaria"/>
    <s v="Número"/>
    <n v="5100"/>
    <s v="2.3.2.02.01.000"/>
    <n v="202500000035154"/>
    <x v="77"/>
    <n v="146"/>
    <s v="IMPUESTO DE REGISTRO 40% AGROPECUARIO"/>
    <n v="178531000"/>
    <x v="7"/>
  </r>
  <r>
    <n v="2"/>
    <x v="1"/>
    <s v="2*Económica"/>
    <n v="17"/>
    <x v="7"/>
    <s v="17*Agricultura y Desarrollo Rural"/>
    <n v="1702"/>
    <s v=" Inclusión productiva de pequeños productores rurales"/>
    <s v="1702* Inclusión productiva de pequeños productores rurales"/>
    <n v="1702007"/>
    <s v="Servicio de apoyo financiero para proyectos productivos"/>
    <s v="1702007*Servicio de apoyo financiero para proyectos productivos"/>
    <n v="170200700"/>
    <s v="Proyectos productivos cofinanciados (Incluye mujeres, jóvenes, comunidades étnicas)"/>
    <s v="170200700*Proyectos productivos cofinanciados (Incluye mujeres, jóvenes, comunidades étnicas)"/>
    <s v="Número"/>
    <n v="18"/>
    <s v="2.3.2.02.01.000"/>
    <n v="202500000034414"/>
    <x v="78"/>
    <n v="1"/>
    <s v="ICLD"/>
    <n v="210432000"/>
    <x v="7"/>
  </r>
  <r>
    <n v="2"/>
    <x v="1"/>
    <s v="2*Económica"/>
    <n v="17"/>
    <x v="7"/>
    <s v="17*Agricultura y Desarrollo Rural"/>
    <n v="1702"/>
    <s v=" Inclusión productiva de pequeños productores rurales"/>
    <s v="1702* Inclusión productiva de pequeños productores rurales"/>
    <n v="1702009"/>
    <s v="Servicio de apoyo financiero para el acceso a activos productivos y de comercialización"/>
    <s v="1702009*Servicio de apoyo financiero para el acceso a activos productivos y de comercialización"/>
    <n v="170200900"/>
    <s v="Productores apoyados con activos productivos y de comercialización"/>
    <s v="170200900*Productores apoyados con activos productivos y de comercialización"/>
    <s v="Numero "/>
    <n v="1371"/>
    <s v="2.3.2.02.02.009"/>
    <n v="202500000034414"/>
    <x v="78"/>
    <n v="16"/>
    <s v="ICLD"/>
    <n v="189568000"/>
    <x v="7"/>
  </r>
  <r>
    <n v="2"/>
    <x v="1"/>
    <s v="2*Económica"/>
    <n v="17"/>
    <x v="7"/>
    <s v="17*Agricultura y Desarrollo Rural"/>
    <n v="1702"/>
    <s v=" Inclusión productiva de pequeños productores rurales"/>
    <s v="1702* Inclusión productiva de pequeños productores rurales"/>
    <n v="1702010"/>
    <s v="Servicio de asistencia técnica agropecuaria dirigida a pequeños productores"/>
    <s v="1702010*Servicio de asistencia técnica agropecuaria dirigida a pequeños productores"/>
    <n v="170201000"/>
    <s v="Pequeños productores rurales asistidos técnicamente agrícolas, pecuarios, piscolas y forestales."/>
    <s v="170201000*Pequeños productores rurales asistidos técnicamente agrícolas, pecuarios, piscolas y forestales."/>
    <s v="Número"/>
    <n v="376"/>
    <s v="2.3.2.02.02.009"/>
    <n v="202500000034381"/>
    <x v="79"/>
    <n v="60"/>
    <s v="IMPUESTO DE REGISTRO 40% AGROPECUARIO"/>
    <n v="22740000"/>
    <x v="7"/>
  </r>
  <r>
    <n v="2"/>
    <x v="1"/>
    <s v="2*Económica"/>
    <n v="17"/>
    <x v="7"/>
    <s v="17*Agricultura y Desarrollo Rural"/>
    <n v="1702"/>
    <s v=" Inclusión productiva de pequeños productores rurales"/>
    <s v="1702* Inclusión productiva de pequeños productores rurales"/>
    <n v="1702009"/>
    <s v="Servicio de apoyo financiero para el acceso a activos productivos y de comercialización"/>
    <s v="1702009*Servicio de apoyo financiero para el acceso a activos productivos y de comercialización"/>
    <n v="170200900"/>
    <s v="Productores apoyados con activos productivos y de comercialización"/>
    <s v="170200900*Productores apoyados con activos productivos y de comercialización"/>
    <s v="Numero "/>
    <n v="1371"/>
    <s v="2.3.2.02.01.000"/>
    <n v="202500000034381"/>
    <x v="79"/>
    <n v="60"/>
    <s v="IMPUESTO DE REGISTRO 40% AGROPECUARIO"/>
    <n v="120960000"/>
    <x v="7"/>
  </r>
  <r>
    <n v="2"/>
    <x v="1"/>
    <s v="2*Económica"/>
    <n v="17"/>
    <x v="7"/>
    <s v="17*Agricultura y Desarrollo Rural"/>
    <n v="1702"/>
    <s v=" Inclusión productiva de pequeños productores rurales"/>
    <s v="1702* Inclusión productiva de pequeños productores rurales"/>
    <n v="1702034"/>
    <s v="Servicio de apoyo financieroa la reforestación"/>
    <s v="1702034*Servicio de apoyo financieroa la reforestación"/>
    <n v="170203400"/>
    <s v="Hectáreas reforestadas apoyadas"/>
    <s v="170203400*Hectáreas reforestadas apoyadas"/>
    <s v="Hectáreas"/>
    <n v="50"/>
    <s v="2.3.2.01.01.005.01.02.06"/>
    <n v="202400000005517"/>
    <x v="80"/>
    <n v="22"/>
    <s v="IMPUESTO DE REGISTRO 40% AGROPECUARIO"/>
    <n v="121200516.831838"/>
    <x v="7"/>
  </r>
  <r>
    <n v="2"/>
    <x v="1"/>
    <s v="2*Económica"/>
    <n v="17"/>
    <x v="7"/>
    <s v="17*Agricultura y Desarrollo Rural"/>
    <n v="1702"/>
    <s v=" Inclusión productiva de pequeños productores rurales"/>
    <s v="1702* Inclusión productiva de pequeños productores rurales"/>
    <n v="1702034"/>
    <s v="Servicio de apoyo financieroa la reforestación"/>
    <s v="1702034*Servicio de apoyo financieroa la reforestación"/>
    <n v="170203400"/>
    <s v="Hectáreas reforestadas apoyadas"/>
    <s v="170203400*Hectáreas reforestadas apoyadas"/>
    <s v="Hectáreas"/>
    <n v="50"/>
    <s v="2.3.2.01.01.005.01.02.06"/>
    <n v="202400000005517"/>
    <x v="80"/>
    <n v="22"/>
    <s v="ICLD"/>
    <n v="80000000"/>
    <x v="7"/>
  </r>
  <r>
    <n v="2"/>
    <x v="1"/>
    <s v="2*Económica"/>
    <n v="21"/>
    <x v="8"/>
    <s v="21*Minas y Energía"/>
    <n v="2105"/>
    <s v=" Desarrollo ambiental sostenible del sector minero energético"/>
    <s v="2105* Desarrollo ambiental sostenible del sector minero energético"/>
    <n v="2105019"/>
    <s v="Servicio de asistencia técnica en el manejo socio ambiental en las actividades mineras"/>
    <s v="2105019*Servicio de asistencia técnica en el manejo socio ambiental en las actividades mineras"/>
    <n v="210501900"/>
    <s v="Personas asistidas técnicamente"/>
    <s v="210501900*Personas asistidas técnicamente"/>
    <s v="Número"/>
    <n v="150"/>
    <s v="2.3.2.02.02.009"/>
    <n v="2024006860281"/>
    <x v="81"/>
    <n v="50"/>
    <s v="ICLD"/>
    <n v="50000000"/>
    <x v="8"/>
  </r>
  <r>
    <n v="2"/>
    <x v="1"/>
    <s v="2*Económica"/>
    <n v="35"/>
    <x v="9"/>
    <s v="35*Comercio, industria y turismo"/>
    <n v="3502"/>
    <s v=" Productividad y competitividad de las empresas colombianas"/>
    <s v="3502* Productividad y competitividad de las empresas colombianas"/>
    <n v="3502004"/>
    <s v="Servicio de apoyo financiero para el mejoramiento de productos o procesos"/>
    <s v="3502004*Servicio de apoyo financiero para el mejoramiento de productos o procesos"/>
    <n v="350200400"/>
    <s v="Empresas beneficiadas"/>
    <s v="350200400*Empresas beneficiadas"/>
    <s v="Número"/>
    <n v="15"/>
    <s v="2.3.2.02.02.009"/>
    <n v="202500000033936"/>
    <x v="82"/>
    <n v="5"/>
    <s v="ICLD"/>
    <n v="234426956"/>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4396"/>
    <x v="83"/>
    <n v="7"/>
    <s v="ICLD"/>
    <n v="97250000"/>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4397"/>
    <x v="84"/>
    <n v="7"/>
    <s v="ICLD"/>
    <n v="97200000"/>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4416"/>
    <x v="85"/>
    <n v="7"/>
    <s v="ICLD"/>
    <n v="89850000"/>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4399"/>
    <x v="86"/>
    <n v="7"/>
    <s v="ICLD"/>
    <n v="48050000"/>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4415"/>
    <x v="87"/>
    <n v="7"/>
    <s v="ICLD"/>
    <n v="99940000"/>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5139"/>
    <x v="88"/>
    <n v="7"/>
    <s v="ICLD"/>
    <n v="210583044"/>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5139"/>
    <x v="88"/>
    <n v="7"/>
    <s v="Estampilla pro desarrollo fronterizo"/>
    <n v="88072500.420000002"/>
    <x v="8"/>
  </r>
  <r>
    <n v="2"/>
    <x v="1"/>
    <s v="2*Económica"/>
    <n v="35"/>
    <x v="9"/>
    <s v="35*Comercio, industria y turismo"/>
    <n v="3502"/>
    <s v=" Productividad y competitividad de las empresas colombianas"/>
    <s v="3502* Productividad y competitividad de las empresas colombianas"/>
    <n v="3502046"/>
    <s v="Servicio de promoción turística"/>
    <s v="3502046*Servicio de promoción turística"/>
    <n v="350204600"/>
    <s v="Campañas realizadas"/>
    <s v="350204600*Campañas realizadas"/>
    <s v="Número"/>
    <n v="20"/>
    <s v="2.3.2.02.02.006"/>
    <n v="202500000035139"/>
    <x v="88"/>
    <n v="7"/>
    <s v="rendimientos estampilla pro desarrollo fronterizo"/>
    <n v="11344456.050000001"/>
    <x v="8"/>
  </r>
  <r>
    <n v="2"/>
    <x v="1"/>
    <s v="2*Económica"/>
    <n v="35"/>
    <x v="9"/>
    <s v="35*Comercio, industria y turismo"/>
    <n v="3502"/>
    <s v=" Productividad y competitividad de las empresas colombianas"/>
    <s v="3502* Productividad y competitividad de las empresas colombianas"/>
    <n v="3502006"/>
    <s v="Servicio de apoyo y consolidación de las Comisiones Regionales de Competitividad - CRC"/>
    <s v="3502006*Servicio de apoyo y consolidación de las Comisiones Regionales de Competitividad - CRC"/>
    <n v="350200600"/>
    <s v="Planes de trabajo concertados con las CRC para su consolidación"/>
    <s v="350200600*Planes de trabajo concertados con las CRC para su consolidación"/>
    <s v="Número"/>
    <n v="6"/>
    <s v="2.3.2.02.02.006"/>
    <n v="202500000033935"/>
    <x v="89"/>
    <n v="2"/>
    <s v="ICLD"/>
    <n v="22700000"/>
    <x v="8"/>
  </r>
  <r>
    <n v="2"/>
    <x v="1"/>
    <s v="2*Económica"/>
    <n v="35"/>
    <x v="9"/>
    <s v="35*Comercio, industria y turismo"/>
    <n v="3502"/>
    <s v=" Productividad y competitividad de las empresas colombianas"/>
    <s v="3502* Productividad y competitividad de las empresas colombianas"/>
    <n v="3502008"/>
    <s v="Servicio de asistencia técnica para mejorar la competitividad de los sectores productivos"/>
    <s v="3502008*Servicio de asistencia técnica para mejorar la competitividad de los sectores productivos"/>
    <n v="350200800"/>
    <s v="Proyectos de alto impacto asistidos para el fortalecimiento de cadenas productivas"/>
    <s v="350200800*Proyectos de alto impacto asistidos para el fortalecimiento de cadenas productivas"/>
    <s v="Número"/>
    <n v="9"/>
    <s v="2.3.2.02.02.006"/>
    <n v="202500000035164"/>
    <x v="90"/>
    <n v="3"/>
    <s v="Estampilla pro desarrollo fronterizo"/>
    <n v="300000000"/>
    <x v="8"/>
  </r>
  <r>
    <n v="2"/>
    <x v="1"/>
    <s v="2*Económica"/>
    <n v="36"/>
    <x v="10"/>
    <s v="36*Trabajo"/>
    <n v="3602"/>
    <s v=" Generación y formalización del empleo"/>
    <s v="3602* Generación y formalización del empleo"/>
    <s v=" 3602032"/>
    <s v="Servicio de asesoría técnica para el emprendimiento"/>
    <s v=" 3602032*Servicio de asesoría técnica para el emprendimiento"/>
    <n v="360203200"/>
    <s v="Emprendimientos asesorados"/>
    <s v="360203200*Emprendimientos asesorados"/>
    <s v="Número"/>
    <n v="60"/>
    <s v="2.3.2.02.02.009"/>
    <n v="202500000034407"/>
    <x v="91"/>
    <n v="20"/>
    <s v="Estampilla pro desarrollo fronterizo"/>
    <n v="613620716"/>
    <x v="8"/>
  </r>
  <r>
    <n v="2"/>
    <x v="1"/>
    <s v="2*Económica"/>
    <n v="39"/>
    <x v="11"/>
    <s v="39*Ciencia, tecnología e innovación"/>
    <n v="3905"/>
    <s v=" Fortalecimiento de la gobernanza e institucionalidad multinivel del sector de CTeI"/>
    <s v="3905* Fortalecimiento de la gobernanza e institucionalidad multinivel del sector de CTeI"/>
    <n v="3905005"/>
    <s v="Servicio de asistencia técnica"/>
    <s v="3905005*Servicio de asistencia técnica"/>
    <n v="390500500"/>
    <s v="Asistencias Técnicas Realizadas"/>
    <s v="390500500*Asistencias Técnicas Realizadas"/>
    <s v="Número"/>
    <n v="3"/>
    <s v="2.3.2.02.02.009"/>
    <n v="202500000034395"/>
    <x v="92"/>
    <n v="1"/>
    <s v="ICLD"/>
    <n v="50000000"/>
    <x v="8"/>
  </r>
  <r>
    <n v="2"/>
    <x v="1"/>
    <s v="2*Económica"/>
    <n v="21"/>
    <x v="8"/>
    <s v="21*Minas y Energía"/>
    <n v="2102"/>
    <s v=" Consolidación productiva del sector de energía eléctrica"/>
    <s v="2102* Consolidación productiva del sector de energía eléctrica"/>
    <n v="2102045"/>
    <s v="Redes domiciliarias de energía eléctrica instaladas"/>
    <s v="2102045*Redes domiciliarias de energía eléctrica instaladas"/>
    <n v="210204500"/>
    <s v="Viviendas conectadas a la red del sistema de distribución local de energía eléctrica"/>
    <s v="210204500*Viviendas conectadas a la red del sistema de distribución local de energía eléctrica"/>
    <s v="Número"/>
    <n v="1200"/>
    <s v="2.3.2.01.01.003.04.06"/>
    <n v="202500000034388"/>
    <x v="93"/>
    <n v="46"/>
    <s v="ESTAMPILLA PRO ELECTRIFICACIÓN RURAL"/>
    <n v="1001693216.4152"/>
    <x v="4"/>
  </r>
  <r>
    <n v="2"/>
    <x v="1"/>
    <s v="2*Económica"/>
    <n v="21"/>
    <x v="8"/>
    <s v="21*Minas y Energía"/>
    <n v="2102"/>
    <s v=" Consolidación productiva del sector de energía eléctrica"/>
    <s v="2102* Consolidación productiva del sector de energía eléctrica"/>
    <n v="2102045"/>
    <s v="Redes domiciliarias de energía eléctrica instaladas"/>
    <s v="2102045*Redes domiciliarias de energía eléctrica instaladas"/>
    <n v="210204500"/>
    <s v="Viviendas conectadas a la red del sistema de distribución local de energía eléctrica"/>
    <s v="210204500*Viviendas conectadas a la red del sistema de distribución local de energía eléctrica"/>
    <s v="Número"/>
    <n v="1200"/>
    <s v="2.3.2.01.01.003.04.06"/>
    <n v="202500000034388"/>
    <x v="93"/>
    <n v="46"/>
    <s v="RENDIMIENTOS ESTAMPILLA PRO ELECTRIFICACIÓN RURAL"/>
    <n v="6016230.5199999996"/>
    <x v="4"/>
  </r>
  <r>
    <n v="2"/>
    <x v="1"/>
    <s v="2*Económica"/>
    <n v="24"/>
    <x v="6"/>
    <s v="24*Transporte"/>
    <n v="2402"/>
    <s v=" Infraestructura red vial regional"/>
    <s v="2402* Infraestructura red vial regional"/>
    <n v="2402055"/>
    <s v="Caminos ancestrales mejorados"/>
    <s v="2402055*Caminos ancestrales mejorados"/>
    <n v="240205500"/>
    <s v="Caminos ancestrales mejorados"/>
    <s v="240205500*Caminos ancestrales mejorados"/>
    <s v="Kilómetros"/>
    <n v="3"/>
    <s v="2.3.2.01.01.001.03.19"/>
    <n v="202500000034421"/>
    <x v="94"/>
    <n v="3.47"/>
    <s v="PARTICIPACION DE LA SOBRETASA AL ACPM"/>
    <n v="1024844368"/>
    <x v="4"/>
  </r>
  <r>
    <n v="2"/>
    <x v="1"/>
    <s v="2*Económica"/>
    <n v="24"/>
    <x v="6"/>
    <s v="24*Transporte"/>
    <n v="2402"/>
    <s v=" Infraestructura red vial regional"/>
    <s v="2402* Infraestructura red vial regional"/>
    <n v="2402055"/>
    <s v="Caminos ancestrales mejorados"/>
    <s v="2402055*Caminos ancestrales mejorados"/>
    <n v="240205500"/>
    <s v="Caminos ancestrales mejorados"/>
    <s v="240205500*Caminos ancestrales mejorados"/>
    <s v="Kilómetros"/>
    <n v="3"/>
    <s v="2.3.2.01.01.001.03.19"/>
    <n v="202500000034420"/>
    <x v="95"/>
    <n v="3.67"/>
    <s v="PARTICIPACION DE LA SOBRETASA AL ACPM"/>
    <n v="875029190"/>
    <x v="4"/>
  </r>
  <r>
    <n v="2"/>
    <x v="1"/>
    <s v="2*Económica"/>
    <n v="24"/>
    <x v="6"/>
    <s v="24*Transporte"/>
    <n v="2402"/>
    <s v=" Infraestructura red vial regional"/>
    <s v="2402* Infraestructura red vial regional"/>
    <n v="2402055"/>
    <s v="Caminos ancestrales mejorados"/>
    <s v="2402055*Caminos ancestrales mejorados"/>
    <n v="240205500"/>
    <s v="Caminos ancestrales mejorados"/>
    <s v="240205500*Caminos ancestrales mejorados"/>
    <s v="Kilómetros"/>
    <n v="3"/>
    <s v="2.3.2.01.01.001.03.19"/>
    <n v="202500000034104"/>
    <x v="96"/>
    <n v="0.187"/>
    <s v="PARTICIPACION DE LA SOBRETASA AL ACPM"/>
    <n v="49932215"/>
    <x v="4"/>
  </r>
  <r>
    <n v="2"/>
    <x v="1"/>
    <s v="2*Económica"/>
    <n v="24"/>
    <x v="6"/>
    <s v="24*Transporte"/>
    <n v="2402"/>
    <s v=" Infraestructura red vial regional"/>
    <s v="2402* Infraestructura red vial regional"/>
    <n v="2402055"/>
    <s v="Caminos ancestrales mejorados"/>
    <s v="2402055*Caminos ancestrales mejorados"/>
    <n v="240205500"/>
    <s v="Caminos ancestrales mejorados"/>
    <s v="240205500*Caminos ancestrales mejorados"/>
    <s v="Kilómetros"/>
    <n v="3"/>
    <s v="2.3.2.01.01.001.03.19"/>
    <n v="202500000034141"/>
    <x v="97"/>
    <n v="0.20499999999999999"/>
    <s v="PARTICIPACION DE LA SOBRETASA AL ACPM"/>
    <n v="59073567"/>
    <x v="4"/>
  </r>
  <r>
    <n v="2"/>
    <x v="1"/>
    <s v="2*Económica"/>
    <n v="24"/>
    <x v="6"/>
    <s v="24*Transporte"/>
    <n v="2402"/>
    <s v=" Infraestructura red vial regional"/>
    <s v="2402* Infraestructura red vial regional"/>
    <n v="2402112"/>
    <s v="Vía terciaria con mantenimiento periódico o rutinario"/>
    <s v="2402112*Vía terciaria con mantenimiento periódico o rutinario"/>
    <n v="240211200"/>
    <s v="Vía terciaria con mantenimiento"/>
    <s v="240211200*Vía terciaria con mantenimiento"/>
    <s v="Kilómetros"/>
    <n v="40"/>
    <s v="2.3.2.01.01.001.03.19"/>
    <n v="202500000034770"/>
    <x v="98"/>
    <n v="0.61499999999999999"/>
    <s v="PARTICIPACION DE LA SOBRETASA AL ACPM"/>
    <n v="54676403"/>
    <x v="4"/>
  </r>
  <r>
    <n v="2"/>
    <x v="1"/>
    <s v="2*Económica"/>
    <n v="24"/>
    <x v="6"/>
    <s v="24*Transporte"/>
    <n v="2402"/>
    <s v=" Infraestructura red vial regional"/>
    <s v="2402* Infraestructura red vial regional"/>
    <n v="2402114"/>
    <s v="Vía urbana mejorada"/>
    <s v="2402114*Vía urbana mejorada"/>
    <n v="240211403"/>
    <s v="Vía urbana pavimentada"/>
    <s v="240211403*Vía urbana pavimentada"/>
    <s v="Kilómetros"/>
    <n v="2"/>
    <s v="2.3.2.01.01.001.03.19"/>
    <n v="202500000035004"/>
    <x v="99"/>
    <n v="0.22900000000000001"/>
    <s v="PARTICIPACION DE LA SOBRETASA AL ACPM"/>
    <n v="277397475.24000025"/>
    <x v="4"/>
  </r>
  <r>
    <n v="2"/>
    <x v="1"/>
    <s v="2*Económica"/>
    <n v="24"/>
    <x v="6"/>
    <s v="24*Transporte"/>
    <n v="2402"/>
    <s v=" Infraestructura red vial regional"/>
    <s v="2402* Infraestructura red vial regional"/>
    <n v="2402114"/>
    <s v="Vía urbana mejorada"/>
    <s v="2402114*Vía urbana mejorada"/>
    <n v="240211403"/>
    <s v="Vía urbana pavimentada"/>
    <s v="240211403*Vía urbana pavimentada"/>
    <s v="Kilómetros"/>
    <n v="2"/>
    <s v="2.3.2.01.01.001.03.19"/>
    <n v="202500000035004"/>
    <x v="99"/>
    <n v="0.22900000000000001"/>
    <s v="PARTICIPACION DE LA SOBRETASA AL ACPM"/>
    <n v="510342024"/>
    <x v="4"/>
  </r>
  <r>
    <n v="2"/>
    <x v="1"/>
    <s v="2*Económica"/>
    <n v="24"/>
    <x v="6"/>
    <s v="24*Transporte"/>
    <n v="2402"/>
    <s v=" Infraestructura red vial regional"/>
    <s v="2402* Infraestructura red vial regional"/>
    <n v="2402114"/>
    <s v="Vía urbana mejorada"/>
    <s v="2402114*Vía urbana mejorada"/>
    <n v="240211403"/>
    <s v="Vía urbana pavimentada"/>
    <s v="240211403*Vía urbana pavimentada"/>
    <s v="Kilómetros"/>
    <n v="2"/>
    <s v="2.3.2.01.01.001.03.19"/>
    <n v="202500000035004"/>
    <x v="99"/>
    <n v="0.22900000000000001"/>
    <s v="ICLD"/>
    <n v="311010144.35999966"/>
    <x v="4"/>
  </r>
  <r>
    <n v="2"/>
    <x v="1"/>
    <s v="2*Económica"/>
    <n v="24"/>
    <x v="6"/>
    <s v="24*Transporte"/>
    <n v="2402"/>
    <s v=" Infraestructura red vial regional"/>
    <s v="2402* Infraestructura red vial regional"/>
    <n v="2402114"/>
    <s v="Vía urbana mejorada"/>
    <s v="2402114*Vía urbana mejorada"/>
    <n v="240211403"/>
    <s v="Vía urbana pavimentada"/>
    <s v="240211403*Vía urbana pavimentada"/>
    <s v="Kilómetros"/>
    <n v="2"/>
    <s v="2.3.2.01.01.001.03.19"/>
    <n v="202500000035004"/>
    <x v="99"/>
    <n v="0.22900000000000001"/>
    <s v="RENDIMIENTOS ACPM"/>
    <n v="45957054.399999999"/>
    <x v="4"/>
  </r>
  <r>
    <n v="2"/>
    <x v="1"/>
    <s v="2*Económica"/>
    <n v="24"/>
    <x v="6"/>
    <s v="24*Transporte"/>
    <n v="2406"/>
    <s v=" Infraestructura de transporte fluvial"/>
    <s v="2406* Infraestructura de transporte fluvial"/>
    <n v="2406027"/>
    <s v="Canal navegable mantenido"/>
    <s v="2406027*Canal navegable mantenido"/>
    <n v="240602700"/>
    <s v="Canal navegable mantenido"/>
    <s v="240602700*Canal navegable mantenido"/>
    <s v="Número"/>
    <n v="3"/>
    <s v="2.3.2.01.01.001.03.19"/>
    <n v="202500000035170"/>
    <x v="100"/>
    <n v="1"/>
    <s v="ICLD"/>
    <n v="188989855.64000034"/>
    <x v="4"/>
  </r>
  <r>
    <n v="3"/>
    <x v="2"/>
    <s v="3*Ambiental"/>
    <n v="32"/>
    <x v="12"/>
    <s v="32*Ambiente y desarrollo sostenible"/>
    <n v="3202"/>
    <s v=" Conservación de la biodiversidad y sus servicios ecosistémicos"/>
    <s v="3202* Conservación de la biodiversidad y sus servicios ecosistémicos"/>
    <n v="3202005"/>
    <s v="Servicio de restauración de ecosistemas"/>
    <s v="3202005*Servicio de restauración de ecosistemas"/>
    <n v="320200500"/>
    <s v="Áreas en proceso de restauración"/>
    <s v="320200500*Áreas en proceso de restauración"/>
    <s v="Número"/>
    <n v="200"/>
    <s v="2.3.2.01.01.005.01.02.06"/>
    <m/>
    <x v="101"/>
    <n v="40"/>
    <s v="ICLD 1% MEDIO AMBIENTE"/>
    <n v="787861464.85075796"/>
    <x v="7"/>
  </r>
  <r>
    <n v="3"/>
    <x v="2"/>
    <s v="3*Ambiental"/>
    <n v="32"/>
    <x v="12"/>
    <s v="32*Ambiente y desarrollo sostenible"/>
    <n v="3202"/>
    <s v=" Conservación de la biodiversidad y sus servicios ecosistémicos"/>
    <s v="3202* Conservación de la biodiversidad y sus servicios ecosistémicos"/>
    <n v="3202005"/>
    <s v="Servicio de restauración de ecosistemas"/>
    <s v="3202005*Servicio de restauración de ecosistemas"/>
    <n v="320200500"/>
    <s v="Áreas en proceso de restauración"/>
    <s v="320200500*Áreas en proceso de restauración"/>
    <s v="Número"/>
    <n v="200"/>
    <s v="2.3.2.01.01.005.01.02.06"/>
    <m/>
    <x v="101"/>
    <n v="40"/>
    <s v="IMPUESTO DE REGISTRO 1% MEDIO AMBIENTE"/>
    <n v="22500323.143429801"/>
    <x v="7"/>
  </r>
  <r>
    <n v="3"/>
    <x v="2"/>
    <s v="3*Ambiental"/>
    <n v="32"/>
    <x v="12"/>
    <s v="32*Ambiente y desarrollo sostenible"/>
    <n v="3208"/>
    <s v=" Educación Ambiental "/>
    <s v="3208* Educación Ambiental "/>
    <n v="3208006"/>
    <s v="Servicio de asistencia técnica para la implementación de las estrategias educativo ambientales y de participación"/>
    <s v="3208006*Servicio de asistencia técnica para la implementación de las estrategias educativo ambientales y de participación"/>
    <n v="320800600"/>
    <s v="Estrategias educativo ambientales y de participación implementadas"/>
    <s v="320800600*Estrategias educativo ambientales y de participación implementadas"/>
    <s v="Número"/>
    <n v="13"/>
    <s v="2.3.2.02.02.009"/>
    <n v="202400000005509"/>
    <x v="102"/>
    <n v="3"/>
    <s v="ICLD"/>
    <n v="300000000"/>
    <x v="7"/>
  </r>
  <r>
    <n v="4"/>
    <x v="3"/>
    <s v="4*Institucional"/>
    <n v="45"/>
    <x v="13"/>
    <s v="45*Gobierno territorial"/>
    <n v="4599"/>
    <s v=" Fortalecimiento a la gestión y dirección de la administración pública territorial"/>
    <s v="4599* Fortalecimiento a la gestión y dirección de la administración pública territorial"/>
    <n v="4599031"/>
    <s v="Servicio de asistencia técnica"/>
    <s v="4599031*Servicio de asistencia técnica"/>
    <n v="459903100"/>
    <s v="Entidades, organismos y dependencias asistidos técnicamente"/>
    <s v="459903100*Entidades, organismos y dependencias asistidos técnicamente"/>
    <s v="Número"/>
    <n v="42"/>
    <s v="2.3.2.02.02.006"/>
    <n v="202500000034427"/>
    <x v="103"/>
    <n v="1"/>
    <s v="ICLD"/>
    <n v="70180145.670000002"/>
    <x v="6"/>
  </r>
  <r>
    <n v="4"/>
    <x v="3"/>
    <s v="4*Institucional"/>
    <n v="45"/>
    <x v="13"/>
    <s v="45*Gobierno territorial"/>
    <n v="4502"/>
    <s v=" Fortalecimiento del buen gobierno para el respeto y garantía de los derechos humanos."/>
    <s v="4502* Fortalecimiento del buen gobierno para el respeto y garantía de los derechos humanos."/>
    <n v="4502001"/>
    <s v="Servicio de promoción a la participación ciudadana"/>
    <s v="4502001*Servicio de promoción a la participación ciudadana"/>
    <n v="450200101"/>
    <s v="Rendición de cuentas realizadas"/>
    <s v="450200101*Rendición de cuentas realizadas"/>
    <s v="Número"/>
    <n v="4"/>
    <s v="2.3.2.02.02.006"/>
    <n v="202500000034095"/>
    <x v="104"/>
    <n v="2"/>
    <s v="ICLD"/>
    <n v="159985666"/>
    <x v="6"/>
  </r>
  <r>
    <n v="4"/>
    <x v="3"/>
    <s v="4*Institucional"/>
    <n v="45"/>
    <x v="13"/>
    <s v="45*Gobierno territorial"/>
    <n v="4599"/>
    <s v=" Fortalecimiento a la gestión y dirección de la administración pública territorial"/>
    <s v="4599* Fortalecimiento a la gestión y dirección de la administración pública territorial"/>
    <n v="4599023"/>
    <s v="Servicio de Implementación Sistemas de Gestión"/>
    <s v="4599023*Servicio de Implementación Sistemas de Gestión"/>
    <n v="459902300"/>
    <s v="Sistema de gestión implementados"/>
    <s v="459902300*Sistema de gestión implementados"/>
    <s v="Número"/>
    <n v="1"/>
    <s v="2.3.2.02.02.008"/>
    <n v="2024006860333"/>
    <x v="105"/>
    <n v="1"/>
    <s v="ICLD"/>
    <n v="289800000"/>
    <x v="6"/>
  </r>
  <r>
    <n v="4"/>
    <x v="3"/>
    <s v="4*Institucional"/>
    <n v="45"/>
    <x v="13"/>
    <s v="45*Gobierno territorial"/>
    <n v="4599"/>
    <s v=" Fortalecimiento a la gestión y dirección de la administración pública territorial"/>
    <s v="4599* Fortalecimiento a la gestión y dirección de la administración pública territorial"/>
    <n v="4599031"/>
    <s v="Servicio de asistencia técnica"/>
    <s v="4599031*Servicio de asistencia técnica"/>
    <n v="459903100"/>
    <s v="Entidades, organismos y dependencias asistidos técnicamente"/>
    <s v="459903100*Entidades, organismos y dependencias asistidos técnicamente"/>
    <s v="Número"/>
    <n v="42"/>
    <s v="2.3.2.02.02.008"/>
    <n v="2024006860320"/>
    <x v="106"/>
    <n v="38"/>
    <s v="ICLD"/>
    <n v="700244188.33000004"/>
    <x v="6"/>
  </r>
  <r>
    <n v="4"/>
    <x v="3"/>
    <s v="4*Institucional"/>
    <n v="45"/>
    <x v="13"/>
    <s v="45*Gobierno territorial"/>
    <n v="4599"/>
    <s v=" Fortalecimiento a la gestión y dirección de la administración pública territorial"/>
    <s v="4599* Fortalecimiento a la gestión y dirección de la administración pública territorial"/>
    <n v="4599025"/>
    <s v="Servicios de información implementados"/>
    <s v="4599025*Servicios de información implementados"/>
    <n v="459902500"/>
    <s v="Sistemas de información implementados"/>
    <s v="459902500*Sistemas de información implementados"/>
    <s v="Número"/>
    <n v="2"/>
    <s v="2.3.2.02.02.008"/>
    <n v="202500000035143"/>
    <x v="107"/>
    <n v="1"/>
    <s v="ICLD"/>
    <n v="350000000"/>
    <x v="6"/>
  </r>
  <r>
    <n v="4"/>
    <x v="3"/>
    <s v="4*Institucional"/>
    <n v="4"/>
    <x v="14"/>
    <s v="4*Información Estadística"/>
    <s v="0401"/>
    <s v=" Levantamiento y actualización de información estadística de calidad"/>
    <s v="0401* Levantamiento y actualización de información estadística de calidad"/>
    <s v="0401106 "/>
    <s v="Servicio de apoyo a la gestión de conocimiento y consolidación de la cultura estadística"/>
    <s v="0401106 *Servicio de apoyo a la gestión de conocimiento y consolidación de la cultura estadística"/>
    <n v="40110600"/>
    <s v="Estrategias implementadas"/>
    <s v="40110600*Estrategias implementadas"/>
    <s v="Número"/>
    <n v="3"/>
    <s v="2.3.2.02.02.008"/>
    <n v="202500000034019"/>
    <x v="108"/>
    <n v="2"/>
    <s v="ICLD"/>
    <n v="74790000"/>
    <x v="6"/>
  </r>
  <r>
    <n v="4"/>
    <x v="3"/>
    <s v="4*Institucional"/>
    <n v="45"/>
    <x v="13"/>
    <s v="45*Gobierno territorial"/>
    <n v="4502"/>
    <s v=" Fortalecimiento del buen gobierno para el respeto y garantía de los derechos humanos."/>
    <s v="4502* Fortalecimiento del buen gobierno para el respeto y garantía de los derechos humanos."/>
    <n v="4502034"/>
    <s v="Servicio de educación informal"/>
    <s v="4502034*Servicio de educación informal"/>
    <n v="450203407"/>
    <s v="Estrategias de fomento de participación para las mujeres"/>
    <s v="450203407*Estrategias de fomento de participación para las mujeres"/>
    <s v="Número"/>
    <n v="3"/>
    <s v="2.3.2.02.02.009"/>
    <n v="202500000033277"/>
    <x v="109"/>
    <n v="1"/>
    <s v="ICLD"/>
    <n v="70000000"/>
    <x v="0"/>
  </r>
  <r>
    <n v="4"/>
    <x v="3"/>
    <s v="4*Institucional"/>
    <n v="45"/>
    <x v="13"/>
    <s v="45*Gobierno territorial"/>
    <n v="4502"/>
    <s v=" Fortalecimiento del buen gobierno para el respeto y garantía de los derechos humanos."/>
    <s v="4502* Fortalecimiento del buen gobierno para el respeto y garantía de los derechos humanos."/>
    <n v="4502001"/>
    <s v="Servicio de promoción a la participación ciudadana"/>
    <s v="4502001*Servicio de promoción a la participación ciudadana"/>
    <n v="450200100"/>
    <s v="Espacios de participación promovidos"/>
    <s v="450200100*Espacios de participación promovidos"/>
    <s v="Número"/>
    <n v="42"/>
    <s v="2.3.2.02.02.009"/>
    <n v="202500000033482"/>
    <x v="110"/>
    <n v="1"/>
    <s v="ICLD"/>
    <n v="100000000"/>
    <x v="0"/>
  </r>
  <r>
    <n v="4"/>
    <x v="3"/>
    <s v="4*Institucional"/>
    <n v="45"/>
    <x v="13"/>
    <s v="45*Gobierno territorial"/>
    <n v="4502"/>
    <s v=" Fortalecimiento del buen gobierno para el respeto y garantía de los derechos humanos."/>
    <s v="4502* Fortalecimiento del buen gobierno para el respeto y garantía de los derechos humanos."/>
    <n v="4502001"/>
    <s v="Servicio de promoción a la participación ciudadana"/>
    <s v="4502001*Servicio de promoción a la participación ciudadana"/>
    <n v="450200100"/>
    <s v="Espacios de participación promovidos"/>
    <s v="450200100*Espacios de participación promovidos"/>
    <s v="Número"/>
    <n v="42"/>
    <s v="2.3.2.02.02.009"/>
    <n v="202500000034002"/>
    <x v="111"/>
    <n v="7"/>
    <s v="ICLD"/>
    <n v="477500000"/>
    <x v="0"/>
  </r>
  <r>
    <n v="4"/>
    <x v="3"/>
    <s v="4*Institucional"/>
    <n v="12"/>
    <x v="15"/>
    <s v="12*Justicia y del derecho"/>
    <n v="1206"/>
    <s v=" Sistema penitenciario y carcelario en el marco de los derechos humanos"/>
    <s v="1206* Sistema penitenciario y carcelario en el marco de los derechos humanos"/>
    <n v="1206007"/>
    <s v="Servicio de bienestar a la población privada de libertad"/>
    <s v="1206007*Servicio de bienestar a la población privada de libertad"/>
    <n v="120600700"/>
    <s v="Personas privadas de la libertad con Servicio de bienestar"/>
    <s v="120600700*Personas privadas de la libertad con Servicio de bienestar"/>
    <s v="Número"/>
    <n v="150"/>
    <s v="2.3.2.02.02.009"/>
    <n v="202500000033419"/>
    <x v="112"/>
    <n v="102"/>
    <s v="ICLD"/>
    <n v="65000000"/>
    <x v="0"/>
  </r>
  <r>
    <n v="4"/>
    <x v="3"/>
    <s v="4*Institucional"/>
    <n v="45"/>
    <x v="13"/>
    <s v="45*Gobierno territorial"/>
    <n v="4502"/>
    <s v=" Fortalecimiento del buen gobierno para el respeto y garantía de los derechos humanos."/>
    <s v="4502* Fortalecimiento del buen gobierno para el respeto y garantía de los derechos humanos."/>
    <n v="4502034"/>
    <s v="Servicio de educación informal"/>
    <s v="4502034*Servicio de educación informal"/>
    <n v="450203407"/>
    <s v="Estrategias de fomento de participación para las mujeres"/>
    <s v="450203407*Estrategias de fomento de participación para las mujeres"/>
    <s v="Número"/>
    <n v="3"/>
    <s v="2.3.2.02.02.009"/>
    <n v="202500000035200"/>
    <x v="113"/>
    <n v="3"/>
    <s v="ICLD"/>
    <n v="50000000"/>
    <x v="0"/>
  </r>
  <r>
    <n v="4"/>
    <x v="3"/>
    <s v="4*Institucional"/>
    <n v="45"/>
    <x v="13"/>
    <s v="45*Gobierno territorial"/>
    <n v="4502"/>
    <s v=" Fortalecimiento del buen gobierno para el respeto y garantía de los derechos humanos."/>
    <s v="4502* Fortalecimiento del buen gobierno para el respeto y garantía de los derechos humanos."/>
    <n v="4502001"/>
    <s v="Servicio de promoción a la participación ciudadana"/>
    <s v="4502001*Servicio de promoción a la participación ciudadana"/>
    <n v="450200100"/>
    <s v="Espacios de participación promovidos"/>
    <s v="450200100*Espacios de participación promovidos"/>
    <s v="Número"/>
    <n v="42"/>
    <s v="2.3.2.02.02.009"/>
    <n v="202500000033278"/>
    <x v="114"/>
    <n v="1"/>
    <s v="ICLD"/>
    <n v="40000000"/>
    <x v="0"/>
  </r>
  <r>
    <n v="4"/>
    <x v="3"/>
    <s v="4*Institucional"/>
    <n v="45"/>
    <x v="13"/>
    <s v="45*Gobierno territorial"/>
    <n v="4501"/>
    <s v=" Fortalecimiento de la convivencia y la seguridad ciudadana"/>
    <s v="4501* Fortalecimiento de la convivencia y la seguridad ciudadana"/>
    <n v="4501050"/>
    <s v="Servicio de orientación a casos de violencia de género"/>
    <s v="4501050*Servicio de orientación a casos de violencia de género"/>
    <n v="450105001"/>
    <s v="Mujeres atendidas"/>
    <s v="450105001*Mujeres atendidas"/>
    <s v="Número"/>
    <n v="140"/>
    <s v="2.3.2.02.02.009"/>
    <n v="202500000034006"/>
    <x v="115"/>
    <n v="50"/>
    <s v="ICLD"/>
    <n v="60000000"/>
    <x v="0"/>
  </r>
  <r>
    <n v="4"/>
    <x v="3"/>
    <s v="4*Institucional"/>
    <n v="45"/>
    <x v="13"/>
    <s v="45*Gobierno territorial"/>
    <n v="4501"/>
    <s v=" Fortalecimiento de la convivencia y la seguridad ciudadana"/>
    <s v="4501* Fortalecimiento de la convivencia y la seguridad ciudadana"/>
    <n v="4501050"/>
    <s v="Servicio de orientación a casos de violencia de género"/>
    <s v="4501050*Servicio de orientación a casos de violencia de género"/>
    <n v="450105003"/>
    <s v="Personas de la comunidad LGBTIQ atendidos."/>
    <s v="450105003*Personas de la comunidad LGBTIQ atendidos."/>
    <s v="Número"/>
    <n v="30"/>
    <s v="2.3.2.02.02.009"/>
    <n v="202500000034005"/>
    <x v="116"/>
    <n v="15"/>
    <s v="ICLD"/>
    <n v="70000000"/>
    <x v="0"/>
  </r>
  <r>
    <n v="4"/>
    <x v="3"/>
    <s v="4*Institucional"/>
    <n v="45"/>
    <x v="13"/>
    <s v="45*Gobierno territorial"/>
    <n v="4501"/>
    <s v=" Fortalecimiento de la convivencia y la seguridad ciudadana"/>
    <s v="4501* Fortalecimiento de la convivencia y la seguridad ciudadana"/>
    <n v="4501061"/>
    <s v="Servicio de atención integral a la fauna"/>
    <s v="4501061*Servicio de atención integral a la fauna"/>
    <n v="450106100"/>
    <s v="Animales atendidos"/>
    <s v="450106100*Animales atendidos"/>
    <s v="Número"/>
    <n v="427"/>
    <s v="2.3.2.02.02.009"/>
    <n v="202500000033492"/>
    <x v="117"/>
    <n v="450"/>
    <s v="ICLD"/>
    <n v="40000000"/>
    <x v="0"/>
  </r>
  <r>
    <n v="4"/>
    <x v="3"/>
    <s v="4*Institucional"/>
    <n v="45"/>
    <x v="13"/>
    <s v="45*Gobierno territorial"/>
    <n v="4599"/>
    <s v=" Fortalecimiento a la gestión y dirección de la administración pública territorial"/>
    <s v="4599* Fortalecimiento a la gestión y dirección de la administración pública territorial"/>
    <n v="4599023"/>
    <s v="Servicio de Implementación Sistemas de Gestión"/>
    <s v="4599023*Servicio de Implementación Sistemas de Gestión"/>
    <n v="459902300"/>
    <s v="Sistema de gestión implementados"/>
    <s v="459902300*Sistema de gestión implementados"/>
    <s v="Número"/>
    <n v="2"/>
    <s v="2.3.2.02.02.008"/>
    <n v="202500000035013"/>
    <x v="118"/>
    <n v="1"/>
    <s v="ICLD"/>
    <n v="20000000"/>
    <x v="1"/>
  </r>
  <r>
    <n v="4"/>
    <x v="3"/>
    <s v="4*Institucional"/>
    <n v="45"/>
    <x v="13"/>
    <s v="45*Gobierno territorial"/>
    <n v="4502"/>
    <s v=" Fortalecimiento del buen gobierno para el respeto y garantía de los derechos humanos."/>
    <s v="4502* Fortalecimiento del buen gobierno para el respeto y garantía de los derechos humanos."/>
    <n v="4502022"/>
    <s v="Servicio de asistencia técnica"/>
    <s v="4502022*Servicio de asistencia técnica"/>
    <n v="450202201"/>
    <s v="Grupos étnicos asistidos técnicamente"/>
    <s v="450202201*Grupos étnicos asistidos técnicamente"/>
    <s v="Número"/>
    <n v="2"/>
    <s v="2.3.2.02.02.009.01.01"/>
    <n v="202500000033691"/>
    <x v="119"/>
    <n v="1"/>
    <s v="ICLD"/>
    <n v="120000000"/>
    <x v="2"/>
  </r>
  <r>
    <n v="4"/>
    <x v="3"/>
    <s v="4*Institucional"/>
    <n v="45"/>
    <x v="13"/>
    <s v="45*Gobierno territorial"/>
    <n v="4502"/>
    <s v=" Fortalecimiento del buen gobierno para el respeto y garantía de los derechos humanos."/>
    <s v="4502* Fortalecimiento del buen gobierno para el respeto y garantía de los derechos humanos."/>
    <n v="4502022"/>
    <s v="Servicio de asistencia técnica"/>
    <s v="4502022*Servicio de asistencia técnica"/>
    <n v="450202201"/>
    <s v="Grupos étnicos asistidos técnicamente"/>
    <s v="450202201*Grupos étnicos asistidos técnicamente"/>
    <s v="Número"/>
    <n v="2"/>
    <s v="2.3.2.02.02.009.01.01"/>
    <n v="202500000033695"/>
    <x v="120"/>
    <n v="1"/>
    <s v="ICLD"/>
    <n v="140000000"/>
    <x v="2"/>
  </r>
  <r>
    <n v="4"/>
    <x v="3"/>
    <s v="4*Institucional"/>
    <n v="45"/>
    <x v="13"/>
    <s v="45*Gobierno territorial"/>
    <n v="4502"/>
    <s v=" Fortalecimiento del buen gobierno para el respeto y garantía de los derechos humanos."/>
    <s v="4502* Fortalecimiento del buen gobierno para el respeto y garantía de los derechos humanos."/>
    <n v="4502022"/>
    <s v="Servicio de asistencia técnica"/>
    <s v="4502022*Servicio de asistencia técnica"/>
    <n v="450202201"/>
    <s v="Grupos étnicos asistidos técnicamente"/>
    <s v="450202201*Grupos étnicos asistidos técnicamente"/>
    <s v="Número"/>
    <n v="2"/>
    <s v="2.3.2.02.02.009.01.01"/>
    <n v="202500000034266"/>
    <x v="121"/>
    <n v="1"/>
    <s v="ICLD"/>
    <n v="80000000"/>
    <x v="2"/>
  </r>
  <r>
    <n v="4"/>
    <x v="3"/>
    <s v="4*Institucional"/>
    <n v="45"/>
    <x v="13"/>
    <s v="45*Gobierno territorial"/>
    <n v="4502"/>
    <s v=" Fortalecimiento del buen gobierno para el respeto y garantía de los derechos humanos."/>
    <s v="4502* Fortalecimiento del buen gobierno para el respeto y garantía de los derechos humanos."/>
    <n v="4502022"/>
    <s v="Servicio de asistencia técnica"/>
    <s v="4502022*Servicio de asistencia técnica"/>
    <n v="450202200"/>
    <s v="Instancias territoriales de coordinación institucional asistidas y apoyadas"/>
    <s v="450202200*Instancias territoriales de coordinación institucional asistidas y apoyadas"/>
    <s v="Número"/>
    <n v="13"/>
    <s v="2.3.2.02.02.009.01.01"/>
    <n v="202500000033836"/>
    <x v="122"/>
    <n v="4"/>
    <s v="ICLD"/>
    <n v="150072000"/>
    <x v="2"/>
  </r>
  <r>
    <n v="4"/>
    <x v="3"/>
    <s v="4*Institucional"/>
    <n v="45"/>
    <x v="13"/>
    <s v="45*Gobierno territorial"/>
    <n v="4501"/>
    <s v=" Fortalecimiento de la convivencia y la seguridad ciudadana"/>
    <s v="4501* Fortalecimiento de la convivencia y la seguridad ciudadana"/>
    <n v="4501004"/>
    <s v="Servicio de promoción de convivencia y no repetición"/>
    <s v="4501004*Servicio de promoción de convivencia y no repetición"/>
    <n v="450100400"/>
    <s v="Iniciativas para la promoción de la convivencia implementadas"/>
    <s v="450100400*Iniciativas para la promoción de la convivencia implementadas"/>
    <s v="Número"/>
    <n v="5"/>
    <s v="2.3.2.02.02.009.01.01"/>
    <n v="202500000034308"/>
    <x v="123"/>
    <n v="1"/>
    <s v="RENDIMIENTOS CONTRIBUCION ESPECIAL SOBRE CONTRATOS DE OBRAS PÚBLICAS"/>
    <n v="12576211.939999999"/>
    <x v="2"/>
  </r>
  <r>
    <n v="4"/>
    <x v="3"/>
    <s v="4*Institucional"/>
    <n v="45"/>
    <x v="13"/>
    <s v="45*Gobierno territorial"/>
    <n v="4501"/>
    <s v=" Fortalecimiento de la convivencia y la seguridad ciudadana"/>
    <s v="4501* Fortalecimiento de la convivencia y la seguridad ciudadana"/>
    <n v="4501004"/>
    <s v="Servicio de promoción de convivencia y no repetición"/>
    <s v="4501004*Servicio de promoción de convivencia y no repetición"/>
    <n v="450100400"/>
    <s v="Iniciativas para la promoción de la convivencia implementadas"/>
    <s v="450100400*Iniciativas para la promoción de la convivencia implementadas"/>
    <s v="Número"/>
    <n v="5"/>
    <s v="2.3.2.02.02.009.01.01"/>
    <n v="202500000034308"/>
    <x v="123"/>
    <n v="1"/>
    <s v="CONTRIBUCION ESPECIAL SOBRE CONTRATOS DE OBRAS PÚBLICAS"/>
    <n v="125423788.06"/>
    <x v="2"/>
  </r>
  <r>
    <n v="4"/>
    <x v="3"/>
    <s v="4*Institucional"/>
    <n v="45"/>
    <x v="13"/>
    <s v="45*Gobierno territorial"/>
    <n v="4501"/>
    <s v=" Fortalecimiento de la convivencia y la seguridad ciudadana"/>
    <s v="4501* Fortalecimiento de la convivencia y la seguridad ciudadana"/>
    <n v="4501077"/>
    <s v="Servicio de dotación para la movilidad operacional y el apoyo logístico"/>
    <s v="4501077*Servicio de dotación para la movilidad operacional y el apoyo logístico"/>
    <n v="450107700"/>
    <s v="Unidades dotadas"/>
    <s v="450107700*Unidades dotadas"/>
    <s v="Número"/>
    <n v="11"/>
    <s v="2.3.2.02.02.009.01.01"/>
    <n v="202500000034320"/>
    <x v="124"/>
    <n v="1"/>
    <s v="CONTRIBUCION ESPECIAL SOBRE CONTRATOS DE OBRAS PÚBLICAS"/>
    <n v="1479191526.6800001"/>
    <x v="2"/>
  </r>
  <r>
    <n v="4"/>
    <x v="3"/>
    <s v="4*Institucional"/>
    <n v="45"/>
    <x v="13"/>
    <s v="45*Gobierno territorial"/>
    <n v="4501"/>
    <s v=" Fortalecimiento de la convivencia y la seguridad ciudadana"/>
    <s v="4501* Fortalecimiento de la convivencia y la seguridad ciudadana"/>
    <n v="4501066"/>
    <s v="Estaciones de policía construidas y dotadas"/>
    <s v="4501066*Estaciones de policía construidas y dotadas"/>
    <n v="450106600"/>
    <s v="Estaciones de policía construidas y dotadas"/>
    <s v="450106600*Estaciones de policía construidas y dotadas"/>
    <s v="Número"/>
    <n v="1"/>
    <s v="2.3.2.01.01.001.03.19"/>
    <n v="2022006860217"/>
    <x v="125"/>
    <n v="1"/>
    <s v="CONDICIONADAS A LA ADQUISICIÓN DE UN ACTIVO"/>
    <n v="2377625630.1999998"/>
    <x v="2"/>
  </r>
  <r>
    <n v="4"/>
    <x v="3"/>
    <s v="4*Institucional"/>
    <n v="45"/>
    <x v="13"/>
    <s v="45*Gobierno territorial"/>
    <n v="4502"/>
    <s v=" Fortalecimiento del buen gobierno para el respeto y garantía de los derechos humanos."/>
    <s v="4502* Fortalecimiento del buen gobierno para el respeto y garantía de los derechos humanos."/>
    <n v="4502001"/>
    <s v="Servicio de promoción a la participación ciudadana"/>
    <s v="4502001*Servicio de promoción a la participación ciudadana"/>
    <n v="450200100"/>
    <s v="Espacios de participación promovidos"/>
    <s v="450200100*Espacios de participación promovidos"/>
    <s v="Número"/>
    <n v="42"/>
    <s v="2.3.2.02.02.009.01.01"/>
    <n v="202500000034091"/>
    <x v="126"/>
    <n v="1"/>
    <s v="IMPUESTO DE REGISTRO 40% ACCION COMUNAL"/>
    <n v="328945000"/>
    <x v="2"/>
  </r>
  <r>
    <n v="4"/>
    <x v="3"/>
    <s v="4*Institucional"/>
    <n v="45"/>
    <x v="13"/>
    <s v="45*Gobierno territorial"/>
    <n v="4502"/>
    <s v=" Fortalecimiento del buen gobierno para el respeto y garantía de los derechos humanos."/>
    <s v="4502* Fortalecimiento del buen gobierno para el respeto y garantía de los derechos humanos."/>
    <n v="4502001"/>
    <s v="Servicio de promoción a la participación ciudadana"/>
    <s v="4502001*Servicio de promoción a la participación ciudadana"/>
    <n v="450200100"/>
    <s v="Espacios de participación promovidos"/>
    <s v="450200100*Espacios de participación promovidos"/>
    <s v="Número"/>
    <n v="42"/>
    <s v="2.3.2.02.02.009.01.01"/>
    <n v="202500000034089"/>
    <x v="127"/>
    <n v="1"/>
    <s v="IMPUESTO DE REGISTRO 40% ACCION COMUNAL"/>
    <n v="384966516.82999998"/>
    <x v="2"/>
  </r>
  <r>
    <n v="4"/>
    <x v="3"/>
    <s v="4*Institucional"/>
    <n v="45"/>
    <x v="13"/>
    <s v="45*Gobierno territorial"/>
    <n v="4502"/>
    <s v=" Fortalecimiento del buen gobierno para el respeto y garantía de los derechos humanos."/>
    <s v="4502* Fortalecimiento del buen gobierno para el respeto y garantía de los derechos humanos."/>
    <n v="4502022"/>
    <s v="Servicio de asistencia técnica"/>
    <s v="4502022*Servicio de asistencia técnica"/>
    <n v="450200100"/>
    <s v="Espacios de participación promovidos"/>
    <s v="450200100*Espacios de participación promovidos"/>
    <s v="Número"/>
    <n v="13"/>
    <s v="2.3.2.02.02.009.01.01"/>
    <n v="202500000034315"/>
    <x v="128"/>
    <n v="1"/>
    <s v="IMPUESTO DE REGISTRO 40% ACCION COMUNAL"/>
    <n v="88000000"/>
    <x v="2"/>
  </r>
  <r>
    <n v="4"/>
    <x v="3"/>
    <s v="4*Institucional"/>
    <n v="45"/>
    <x v="13"/>
    <s v="45*Gobierno territorial"/>
    <n v="4503"/>
    <s v=" Gestión del riesgo de desastres y emergencias"/>
    <s v="4503* Gestión del riesgo de desastres y emergencias"/>
    <n v="4503003"/>
    <s v="Servicio de asistencia técnica"/>
    <s v="4503003*Servicio de asistencia técnica"/>
    <n v="450300300"/>
    <s v="Instancias territoriales asistidas"/>
    <s v="450300300*Instancias territoriales asistidas"/>
    <s v="Número"/>
    <n v="26"/>
    <s v="2.3.2.02.02.006"/>
    <s v="202500000033704 "/>
    <x v="129"/>
    <n v="13"/>
    <s v="Fondo de Riesgo - Simulacros ORD 749/2017"/>
    <n v="35000000"/>
    <x v="2"/>
  </r>
  <r>
    <n v="4"/>
    <x v="3"/>
    <s v="4*Institucional"/>
    <n v="45"/>
    <x v="13"/>
    <s v="45*Gobierno territorial"/>
    <n v="4503"/>
    <s v=" Gestión del riesgo de desastres y emergencias"/>
    <s v="4503* Gestión del riesgo de desastres y emergencias"/>
    <n v="4503004"/>
    <s v="Servicio de atención a emergencias y desastres"/>
    <s v="4503004*Servicio de atención a emergencias y desastres"/>
    <n v="450300401"/>
    <s v="Organismos de atención de emergencias equipados"/>
    <s v="450300401*Organismos de atención de emergencias equipados"/>
    <s v="Número"/>
    <n v="3"/>
    <s v="2.3.2.02.02.008.01"/>
    <s v="202500000033698"/>
    <x v="130"/>
    <n v="3"/>
    <s v="ICLD"/>
    <n v="80091640"/>
    <x v="2"/>
  </r>
  <r>
    <n v="4"/>
    <x v="3"/>
    <s v="4*Institucional"/>
    <n v="45"/>
    <x v="13"/>
    <s v="45*Gobierno territorial"/>
    <n v="4503"/>
    <s v=" Gestión del riesgo de desastres y emergencias"/>
    <s v="4503* Gestión del riesgo de desastres y emergencias"/>
    <n v="4503016"/>
    <s v="Servicio de fortalecimiento a las salas de crisis territorial"/>
    <s v="4503016*Servicio de fortalecimiento a las salas de crisis territorial"/>
    <n v="450301600"/>
    <s v="Organismos de atención de emergencias fortalecidos"/>
    <s v="450301600*Organismos de atención de emergencias fortalecidos"/>
    <s v="Número"/>
    <n v="2"/>
    <s v="2.3.2.01.01.004.01.01.06"/>
    <s v="202500000034410"/>
    <x v="131"/>
    <n v="1"/>
    <s v="Fondo de Riesgo ORD-745/2017"/>
    <n v="90000000"/>
    <x v="2"/>
  </r>
  <r>
    <n v="4"/>
    <x v="3"/>
    <s v="4*Institucional"/>
    <n v="45"/>
    <x v="13"/>
    <s v="45*Gobierno territorial"/>
    <n v="4503"/>
    <s v=" Gestión del riesgo de desastres y emergencias"/>
    <s v="4503* Gestión del riesgo de desastres y emergencias"/>
    <n v="4503018"/>
    <s v="Servicio de monitoreo y seguimiento para la gestión del riesgo"/>
    <s v="4503018*Servicio de monitoreo y seguimiento para la gestión del riesgo"/>
    <n v="450301800"/>
    <s v="Sistemas de Alerta Temprana implementados"/>
    <s v="450301800*Sistemas de Alerta Temprana implementados"/>
    <s v="Número"/>
    <n v="3"/>
    <s v="2.3.2.02.02.008.01"/>
    <s v="202500000033694"/>
    <x v="132"/>
    <n v="1"/>
    <s v="Fondo de Riesgo ORD-745/2017"/>
    <n v="40000000"/>
    <x v="2"/>
  </r>
  <r>
    <n v="4"/>
    <x v="3"/>
    <s v="4*Institucional"/>
    <n v="45"/>
    <x v="13"/>
    <s v="45*Gobierno territorial"/>
    <n v="4503"/>
    <s v=" Gestión del riesgo de desastres y emergencias"/>
    <s v="4503* Gestión del riesgo de desastres y emergencias"/>
    <n v="4503028"/>
    <s v="Servicios de apoyo para atención de población afectada por situaciones de emergencia, desastre o declaratorias de calamidad pública"/>
    <s v="4503028*Servicios de apoyo para atención de población afectada por situaciones de emergencia, desastre o declaratorias de calamidad pública"/>
    <n v="450302802"/>
    <s v="Hogares apoyados con ayudas humanitarias"/>
    <s v="450302802*Hogares apoyados con ayudas humanitarias"/>
    <s v="Número"/>
    <n v="450"/>
    <s v="2.3.2.02.02.009.01.01"/>
    <s v="202500000033697"/>
    <x v="133"/>
    <n v="150"/>
    <s v="Fondo de Riesgo ORD-745/2017"/>
    <n v="99834699.530000001"/>
    <x v="2"/>
  </r>
  <r>
    <n v="4"/>
    <x v="3"/>
    <s v="4*Institucional"/>
    <n v="45"/>
    <x v="13"/>
    <s v="45*Gobierno territorial"/>
    <n v="4503"/>
    <s v=" Gestión del riesgo de desastres y emergencias"/>
    <s v="4503* Gestión del riesgo de desastres y emergencias"/>
    <n v="4503028"/>
    <s v="Servicios de apoyo para atención de población afectada por situaciones de emergencia, desastre o declaratorias de calamidad pública"/>
    <s v="4503028*Servicios de apoyo para atención de población afectada por situaciones de emergencia, desastre o declaratorias de calamidad pública"/>
    <n v="450302802"/>
    <s v="Hogares apoyados con ayudas humanitarias"/>
    <s v="450302802*Hogares apoyados con ayudas humanitarias"/>
    <s v="Número"/>
    <n v="450"/>
    <s v="2.3.2.02.02.009.01.01"/>
    <s v="202500000033697"/>
    <x v="133"/>
    <n v="150"/>
    <s v="RENDIMIENTOS FONDO GESTION DEL RIESGO"/>
    <n v="8314823.3200000003"/>
    <x v="2"/>
  </r>
  <r>
    <n v="4"/>
    <x v="3"/>
    <s v="4*Institucional"/>
    <n v="45"/>
    <x v="13"/>
    <s v="45*Gobierno territorial"/>
    <n v="4503"/>
    <s v=" Gestión del riesgo de desastres y emergencias"/>
    <s v="4503* Gestión del riesgo de desastres y emergencias"/>
    <n v="4503036"/>
    <s v="Servicio prevención y control de incendios"/>
    <s v="4503036*Servicio prevención y control de incendios"/>
    <n v="450303500"/>
    <s v="Cuerpos de bomberos disponibles para la prevención y control de incendios en la entidad territorial"/>
    <s v="450303500*Cuerpos de bomberos disponibles para la prevención y control de incendios en la entidad territorial"/>
    <s v="Número"/>
    <n v="15"/>
    <s v="2.3.2.02.02.009.01.01"/>
    <s v="202500000033846"/>
    <x v="134"/>
    <n v="5"/>
    <s v="ESTAMPILLA BOMBERIL"/>
    <n v="983434556.23000002"/>
    <x v="2"/>
  </r>
  <r>
    <n v="4"/>
    <x v="3"/>
    <s v="4*Institucional"/>
    <n v="45"/>
    <x v="13"/>
    <s v="45*Gobierno territorial"/>
    <n v="4503"/>
    <s v=" Gestión del riesgo de desastres y emergencias"/>
    <s v="4503* Gestión del riesgo de desastres y emergencias"/>
    <n v="4503036"/>
    <s v="Servicio prevención y control de incendios"/>
    <s v="4503036*Servicio prevención y control de incendios"/>
    <n v="450303500"/>
    <s v="Cuerpos de bomberos disponibles para la prevención y control de incendios en la entidad territorial"/>
    <s v="450303500*Cuerpos de bomberos disponibles para la prevención y control de incendios en la entidad territorial"/>
    <s v="Número"/>
    <n v="15"/>
    <s v="2.3.2.02.02.009.01.01"/>
    <s v="202500000033846"/>
    <x v="134"/>
    <n v="5"/>
    <s v="RENDIMIENTOS ESTAMPILLA BOMBERIL"/>
    <n v="10126338.91"/>
    <x v="2"/>
  </r>
  <r>
    <n v="4"/>
    <x v="3"/>
    <s v="4*Institucional"/>
    <n v="45"/>
    <x v="13"/>
    <s v="45*Gobierno territorial"/>
    <n v="4503"/>
    <s v=" Gestión del riesgo de desastres y emergencias"/>
    <s v="4503* Gestión del riesgo de desastres y emergencias"/>
    <n v="4503036"/>
    <s v="Servicio prevención y control de incendios"/>
    <s v="4503036*Servicio prevención y control de incendios"/>
    <n v="450303500"/>
    <s v="Cuerpos de bomberos disponibles para la prevención y control de incendios en la entidad territorial"/>
    <s v="450303500*Cuerpos de bomberos disponibles para la prevención y control de incendios en la entidad territorial"/>
    <s v="Número"/>
    <n v="15"/>
    <s v="2.3.2.02.02.009.01.01"/>
    <s v="202500000033846"/>
    <x v="134"/>
    <n v="5"/>
    <s v="RENDIMIENTOS FONDO BOMBEROS"/>
    <n v="45459238.490000002"/>
    <x v="2"/>
  </r>
  <r>
    <n v="4"/>
    <x v="3"/>
    <s v="4*Institucional"/>
    <n v="45"/>
    <x v="13"/>
    <s v="45*Gobierno territorial"/>
    <n v="4503"/>
    <s v=" Gestión del riesgo de desastres y emergencias"/>
    <s v="4503* Gestión del riesgo de desastres y emergencias"/>
    <n v="4503036"/>
    <s v="Servicio prevención y control de incendios"/>
    <s v="4503036*Servicio prevención y control de incendios"/>
    <n v="450303500"/>
    <s v="Cuerpos de bomberos disponibles para la prevención y control de incendios en la entidad territorial"/>
    <s v="450303500*Cuerpos de bomberos disponibles para la prevención y control de incendios en la entidad territorial"/>
    <s v="Número"/>
    <n v="15"/>
    <s v="2.3.2.02.02.009.01.01"/>
    <s v="202500000033846"/>
    <x v="134"/>
    <n v="5"/>
    <s v="ICLD"/>
    <n v="500000000"/>
    <x v="2"/>
  </r>
  <r>
    <n v="4"/>
    <x v="3"/>
    <s v="4*Institucional"/>
    <n v="45"/>
    <x v="13"/>
    <s v="45*Gobierno territorial"/>
    <n v="4599"/>
    <s v=" Fortalecimiento a la gestión y dirección de la administración pública territorial"/>
    <s v="4599* Fortalecimiento a la gestión y dirección de la administración pública territorial"/>
    <n v="4599031"/>
    <s v="Servicio de asistencia técnica"/>
    <s v="4599031*Servicio de asistencia técnica"/>
    <n v="459903100"/>
    <s v="Entidades, organismos y dependencias asistidos técnicamente"/>
    <s v="459903100*Entidades, organismos y dependencias asistidos técnicamente"/>
    <s v="unidad"/>
    <n v="4"/>
    <s v="2.3.2.02.02.009.01.01"/>
    <n v="202500000011336"/>
    <x v="135"/>
    <n v="4"/>
    <s v="ICLD"/>
    <n v="325004000"/>
    <x v="9"/>
  </r>
  <r>
    <n v="4"/>
    <x v="3"/>
    <s v="4*Institucional"/>
    <n v="45"/>
    <x v="13"/>
    <s v="45*Gobierno territorial"/>
    <n v="4599"/>
    <s v=" Fortalecimiento a la gestión y dirección de la administración pública territorial"/>
    <s v="4599* Fortalecimiento a la gestión y dirección de la administración pública territorial"/>
    <n v="4599030"/>
    <s v="Servicio de educación informal"/>
    <s v="4599030*Servicio de educación informal"/>
    <n v="459903000"/>
    <s v="Personas capacitadas"/>
    <s v="459903000*Personas capacitadas"/>
    <s v="unidad"/>
    <n v="2500"/>
    <s v="2.3.2.02.02.009.01.01"/>
    <n v="202500000011336"/>
    <x v="135"/>
    <n v="2500"/>
    <s v="ICLD"/>
    <n v="274996000"/>
    <x v="9"/>
  </r>
  <r>
    <n v="4"/>
    <x v="3"/>
    <s v="4*Institucional"/>
    <n v="45"/>
    <x v="13"/>
    <s v="45*Gobierno territorial"/>
    <n v="4599"/>
    <s v=" Fortalecimiento a la gestión y dirección de la administración pública territorial"/>
    <s v="4599* Fortalecimiento a la gestión y dirección de la administración pública territorial"/>
    <n v="4599007"/>
    <s v="Servicios tecnológicos"/>
    <s v="4599007*Servicios tecnológicos"/>
    <n v="459900700"/>
    <s v="Índice de capacidad en la prestación de servicios de tecnología"/>
    <s v="459900700*Índice de capacidad en la prestación de servicios de tecnología"/>
    <s v="Porcentaje"/>
    <n v="100"/>
    <s v="2.3.2.02.01.004"/>
    <n v="202500000011557"/>
    <x v="136"/>
    <n v="100"/>
    <s v="ICLD"/>
    <n v="719817977.99000001"/>
    <x v="10"/>
  </r>
  <r>
    <n v="4"/>
    <x v="3"/>
    <s v="4*Institucional"/>
    <n v="45"/>
    <x v="13"/>
    <s v="45*Gobierno territorial"/>
    <n v="4599"/>
    <s v=" Fortalecimiento a la gestión y dirección de la administración pública territorial"/>
    <s v="4599* Fortalecimiento a la gestión y dirección de la administración pública territorial"/>
    <n v="4599034"/>
    <s v="Sedes dotadas"/>
    <s v="4599034*Sedes dotadas"/>
    <n v="459903400"/>
    <s v="Sedes dotadas"/>
    <s v="459903400*Sedes dotadas"/>
    <s v="Número"/>
    <n v="17"/>
    <s v="2.3.2.02.01.004"/>
    <n v="202500000018580"/>
    <x v="137"/>
    <n v="2"/>
    <s v="ICLD"/>
    <n v="1636607657.2"/>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17"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B2:B152" firstHeaderRow="1" firstDataRow="1" firstDataCol="1"/>
  <pivotFields count="24">
    <pivotField showAll="0"/>
    <pivotField showAll="0"/>
    <pivotField showAll="0" defaultSubtotal="0"/>
    <pivotField showAll="0"/>
    <pivotField showAll="0"/>
    <pivotField showAll="0" defaultSubtotal="0"/>
    <pivotField showAll="0"/>
    <pivotField showAll="0"/>
    <pivotField showAll="0" defaultSubtotal="0"/>
    <pivotField showAll="0"/>
    <pivotField showAll="0"/>
    <pivotField showAll="0" defaultSubtotal="0"/>
    <pivotField numFmtId="1" showAll="0"/>
    <pivotField showAll="0"/>
    <pivotField showAll="0" defaultSubtotal="0"/>
    <pivotField showAll="0"/>
    <pivotField showAll="0"/>
    <pivotField showAll="0"/>
    <pivotField showAll="0"/>
    <pivotField axis="axisRow" showAll="0">
      <items count="140">
        <item x="124"/>
        <item x="37"/>
        <item x="128"/>
        <item x="29"/>
        <item x="28"/>
        <item x="31"/>
        <item x="25"/>
        <item x="32"/>
        <item x="26"/>
        <item x="27"/>
        <item x="97"/>
        <item x="109"/>
        <item x="4"/>
        <item x="136"/>
        <item x="65"/>
        <item x="35"/>
        <item x="33"/>
        <item x="12"/>
        <item x="88"/>
        <item x="85"/>
        <item x="132"/>
        <item x="0"/>
        <item x="87"/>
        <item x="83"/>
        <item x="2"/>
        <item x="67"/>
        <item x="80"/>
        <item x="133"/>
        <item x="134"/>
        <item x="117"/>
        <item x="16"/>
        <item x="15"/>
        <item x="36"/>
        <item x="66"/>
        <item x="3"/>
        <item x="129"/>
        <item x="76"/>
        <item x="73"/>
        <item x="101"/>
        <item x="118"/>
        <item x="13"/>
        <item x="64"/>
        <item x="93"/>
        <item x="102"/>
        <item x="75"/>
        <item x="1"/>
        <item x="14"/>
        <item x="10"/>
        <item x="125"/>
        <item x="70"/>
        <item x="72"/>
        <item x="92"/>
        <item x="50"/>
        <item x="6"/>
        <item x="18"/>
        <item x="90"/>
        <item x="86"/>
        <item x="91"/>
        <item x="74"/>
        <item x="111"/>
        <item x="40"/>
        <item x="135"/>
        <item x="82"/>
        <item x="84"/>
        <item x="43"/>
        <item x="44"/>
        <item x="54"/>
        <item x="45"/>
        <item x="5"/>
        <item x="108"/>
        <item x="106"/>
        <item x="9"/>
        <item x="104"/>
        <item x="105"/>
        <item x="119"/>
        <item x="89"/>
        <item x="114"/>
        <item x="79"/>
        <item x="110"/>
        <item x="120"/>
        <item x="77"/>
        <item x="69"/>
        <item x="131"/>
        <item x="46"/>
        <item x="47"/>
        <item x="78"/>
        <item x="55"/>
        <item x="56"/>
        <item x="38"/>
        <item x="113"/>
        <item x="122"/>
        <item x="126"/>
        <item x="48"/>
        <item x="116"/>
        <item x="115"/>
        <item x="22"/>
        <item x="103"/>
        <item x="51"/>
        <item x="17"/>
        <item x="58"/>
        <item x="59"/>
        <item x="123"/>
        <item x="39"/>
        <item x="57"/>
        <item x="60"/>
        <item x="61"/>
        <item x="62"/>
        <item x="63"/>
        <item x="8"/>
        <item x="49"/>
        <item x="41"/>
        <item x="53"/>
        <item x="130"/>
        <item x="52"/>
        <item x="137"/>
        <item x="42"/>
        <item x="20"/>
        <item x="127"/>
        <item x="21"/>
        <item x="30"/>
        <item x="107"/>
        <item x="7"/>
        <item x="24"/>
        <item x="98"/>
        <item m="1" x="138"/>
        <item x="95"/>
        <item x="96"/>
        <item x="94"/>
        <item x="112"/>
        <item x="68"/>
        <item x="81"/>
        <item x="71"/>
        <item x="99"/>
        <item x="23"/>
        <item x="100"/>
        <item x="11"/>
        <item x="34"/>
        <item x="19"/>
        <item x="121"/>
        <item t="default"/>
      </items>
    </pivotField>
    <pivotField showAll="0"/>
    <pivotField showAll="0"/>
    <pivotField showAll="0"/>
    <pivotField axis="axisRow" showAll="0">
      <items count="12">
        <item x="7"/>
        <item x="0"/>
        <item x="1"/>
        <item x="2"/>
        <item x="9"/>
        <item x="5"/>
        <item x="4"/>
        <item x="6"/>
        <item x="8"/>
        <item x="3"/>
        <item x="10"/>
        <item t="default"/>
      </items>
    </pivotField>
  </pivotFields>
  <rowFields count="2">
    <field x="23"/>
    <field x="19"/>
  </rowFields>
  <rowItems count="150">
    <i>
      <x/>
    </i>
    <i r="1">
      <x v="26"/>
    </i>
    <i r="1">
      <x v="36"/>
    </i>
    <i r="1">
      <x v="37"/>
    </i>
    <i r="1">
      <x v="38"/>
    </i>
    <i r="1">
      <x v="43"/>
    </i>
    <i r="1">
      <x v="44"/>
    </i>
    <i r="1">
      <x v="58"/>
    </i>
    <i r="1">
      <x v="77"/>
    </i>
    <i r="1">
      <x v="80"/>
    </i>
    <i r="1">
      <x v="85"/>
    </i>
    <i>
      <x v="1"/>
    </i>
    <i r="1">
      <x v="11"/>
    </i>
    <i r="1">
      <x v="12"/>
    </i>
    <i r="1">
      <x v="21"/>
    </i>
    <i r="1">
      <x v="24"/>
    </i>
    <i r="1">
      <x v="29"/>
    </i>
    <i r="1">
      <x v="34"/>
    </i>
    <i r="1">
      <x v="45"/>
    </i>
    <i r="1">
      <x v="53"/>
    </i>
    <i r="1">
      <x v="59"/>
    </i>
    <i r="1">
      <x v="68"/>
    </i>
    <i r="1">
      <x v="76"/>
    </i>
    <i r="1">
      <x v="78"/>
    </i>
    <i r="1">
      <x v="89"/>
    </i>
    <i r="1">
      <x v="93"/>
    </i>
    <i r="1">
      <x v="94"/>
    </i>
    <i r="1">
      <x v="128"/>
    </i>
    <i>
      <x v="2"/>
    </i>
    <i r="1">
      <x v="3"/>
    </i>
    <i r="1">
      <x v="4"/>
    </i>
    <i r="1">
      <x v="5"/>
    </i>
    <i r="1">
      <x v="6"/>
    </i>
    <i r="1">
      <x v="7"/>
    </i>
    <i r="1">
      <x v="8"/>
    </i>
    <i r="1">
      <x v="9"/>
    </i>
    <i r="1">
      <x v="16"/>
    </i>
    <i r="1">
      <x v="17"/>
    </i>
    <i r="1">
      <x v="30"/>
    </i>
    <i r="1">
      <x v="31"/>
    </i>
    <i r="1">
      <x v="39"/>
    </i>
    <i r="1">
      <x v="40"/>
    </i>
    <i r="1">
      <x v="46"/>
    </i>
    <i r="1">
      <x v="47"/>
    </i>
    <i r="1">
      <x v="54"/>
    </i>
    <i r="1">
      <x v="71"/>
    </i>
    <i r="1">
      <x v="95"/>
    </i>
    <i r="1">
      <x v="98"/>
    </i>
    <i r="1">
      <x v="108"/>
    </i>
    <i r="1">
      <x v="116"/>
    </i>
    <i r="1">
      <x v="118"/>
    </i>
    <i r="1">
      <x v="119"/>
    </i>
    <i r="1">
      <x v="121"/>
    </i>
    <i r="1">
      <x v="122"/>
    </i>
    <i r="1">
      <x v="133"/>
    </i>
    <i r="1">
      <x v="135"/>
    </i>
    <i r="1">
      <x v="136"/>
    </i>
    <i r="1">
      <x v="137"/>
    </i>
    <i>
      <x v="3"/>
    </i>
    <i r="1">
      <x/>
    </i>
    <i r="1">
      <x v="1"/>
    </i>
    <i r="1">
      <x v="2"/>
    </i>
    <i r="1">
      <x v="15"/>
    </i>
    <i r="1">
      <x v="20"/>
    </i>
    <i r="1">
      <x v="27"/>
    </i>
    <i r="1">
      <x v="28"/>
    </i>
    <i r="1">
      <x v="32"/>
    </i>
    <i r="1">
      <x v="35"/>
    </i>
    <i r="1">
      <x v="48"/>
    </i>
    <i r="1">
      <x v="74"/>
    </i>
    <i r="1">
      <x v="79"/>
    </i>
    <i r="1">
      <x v="82"/>
    </i>
    <i r="1">
      <x v="90"/>
    </i>
    <i r="1">
      <x v="91"/>
    </i>
    <i r="1">
      <x v="101"/>
    </i>
    <i r="1">
      <x v="112"/>
    </i>
    <i r="1">
      <x v="117"/>
    </i>
    <i r="1">
      <x v="138"/>
    </i>
    <i>
      <x v="4"/>
    </i>
    <i r="1">
      <x v="61"/>
    </i>
    <i>
      <x v="5"/>
    </i>
    <i r="1">
      <x v="25"/>
    </i>
    <i r="1">
      <x v="33"/>
    </i>
    <i r="1">
      <x v="49"/>
    </i>
    <i r="1">
      <x v="81"/>
    </i>
    <i r="1">
      <x v="129"/>
    </i>
    <i r="1">
      <x v="131"/>
    </i>
    <i>
      <x v="6"/>
    </i>
    <i r="1">
      <x v="10"/>
    </i>
    <i r="1">
      <x v="14"/>
    </i>
    <i r="1">
      <x v="41"/>
    </i>
    <i r="1">
      <x v="42"/>
    </i>
    <i r="1">
      <x v="123"/>
    </i>
    <i r="1">
      <x v="125"/>
    </i>
    <i r="1">
      <x v="126"/>
    </i>
    <i r="1">
      <x v="127"/>
    </i>
    <i r="1">
      <x v="132"/>
    </i>
    <i r="1">
      <x v="134"/>
    </i>
    <i>
      <x v="7"/>
    </i>
    <i r="1">
      <x v="50"/>
    </i>
    <i r="1">
      <x v="69"/>
    </i>
    <i r="1">
      <x v="70"/>
    </i>
    <i r="1">
      <x v="72"/>
    </i>
    <i r="1">
      <x v="73"/>
    </i>
    <i r="1">
      <x v="96"/>
    </i>
    <i r="1">
      <x v="120"/>
    </i>
    <i>
      <x v="8"/>
    </i>
    <i r="1">
      <x v="18"/>
    </i>
    <i r="1">
      <x v="19"/>
    </i>
    <i r="1">
      <x v="22"/>
    </i>
    <i r="1">
      <x v="23"/>
    </i>
    <i r="1">
      <x v="51"/>
    </i>
    <i r="1">
      <x v="55"/>
    </i>
    <i r="1">
      <x v="56"/>
    </i>
    <i r="1">
      <x v="57"/>
    </i>
    <i r="1">
      <x v="62"/>
    </i>
    <i r="1">
      <x v="63"/>
    </i>
    <i r="1">
      <x v="75"/>
    </i>
    <i r="1">
      <x v="130"/>
    </i>
    <i>
      <x v="9"/>
    </i>
    <i r="1">
      <x v="52"/>
    </i>
    <i r="1">
      <x v="60"/>
    </i>
    <i r="1">
      <x v="64"/>
    </i>
    <i r="1">
      <x v="65"/>
    </i>
    <i r="1">
      <x v="66"/>
    </i>
    <i r="1">
      <x v="67"/>
    </i>
    <i r="1">
      <x v="83"/>
    </i>
    <i r="1">
      <x v="84"/>
    </i>
    <i r="1">
      <x v="86"/>
    </i>
    <i r="1">
      <x v="87"/>
    </i>
    <i r="1">
      <x v="88"/>
    </i>
    <i r="1">
      <x v="92"/>
    </i>
    <i r="1">
      <x v="97"/>
    </i>
    <i r="1">
      <x v="99"/>
    </i>
    <i r="1">
      <x v="100"/>
    </i>
    <i r="1">
      <x v="102"/>
    </i>
    <i r="1">
      <x v="103"/>
    </i>
    <i r="1">
      <x v="104"/>
    </i>
    <i r="1">
      <x v="105"/>
    </i>
    <i r="1">
      <x v="106"/>
    </i>
    <i r="1">
      <x v="107"/>
    </i>
    <i r="1">
      <x v="109"/>
    </i>
    <i r="1">
      <x v="110"/>
    </i>
    <i r="1">
      <x v="111"/>
    </i>
    <i r="1">
      <x v="113"/>
    </i>
    <i r="1">
      <x v="115"/>
    </i>
    <i>
      <x v="10"/>
    </i>
    <i r="1">
      <x v="13"/>
    </i>
    <i r="1">
      <x v="11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17"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B2:C14" firstHeaderRow="1" firstDataRow="1" firstDataCol="1"/>
  <pivotFields count="24">
    <pivotField showAll="0"/>
    <pivotField showAll="0"/>
    <pivotField showAll="0" defaultSubtotal="0"/>
    <pivotField showAll="0"/>
    <pivotField showAll="0"/>
    <pivotField showAll="0" defaultSubtotal="0"/>
    <pivotField showAll="0"/>
    <pivotField showAll="0"/>
    <pivotField showAll="0" defaultSubtotal="0"/>
    <pivotField showAll="0"/>
    <pivotField showAll="0"/>
    <pivotField showAll="0" defaultSubtotal="0"/>
    <pivotField numFmtId="1" showAll="0"/>
    <pivotField showAll="0"/>
    <pivotField showAll="0" defaultSubtotal="0"/>
    <pivotField showAll="0"/>
    <pivotField showAll="0"/>
    <pivotField showAll="0"/>
    <pivotField showAll="0"/>
    <pivotField showAll="0"/>
    <pivotField showAll="0"/>
    <pivotField showAll="0"/>
    <pivotField dataField="1" showAll="0"/>
    <pivotField axis="axisRow" showAll="0">
      <items count="12">
        <item x="7"/>
        <item x="0"/>
        <item x="1"/>
        <item x="2"/>
        <item x="9"/>
        <item x="5"/>
        <item x="4"/>
        <item x="6"/>
        <item x="8"/>
        <item x="3"/>
        <item x="10"/>
        <item t="default"/>
      </items>
    </pivotField>
  </pivotFields>
  <rowFields count="1">
    <field x="23"/>
  </rowFields>
  <rowItems count="12">
    <i>
      <x/>
    </i>
    <i>
      <x v="1"/>
    </i>
    <i>
      <x v="2"/>
    </i>
    <i>
      <x v="3"/>
    </i>
    <i>
      <x v="4"/>
    </i>
    <i>
      <x v="5"/>
    </i>
    <i>
      <x v="6"/>
    </i>
    <i>
      <x v="7"/>
    </i>
    <i>
      <x v="8"/>
    </i>
    <i>
      <x v="9"/>
    </i>
    <i>
      <x v="10"/>
    </i>
    <i t="grand">
      <x/>
    </i>
  </rowItems>
  <colItems count="1">
    <i/>
  </colItems>
  <dataFields count="1">
    <dataField name="Suma de VALOR ASIGNADO 2026" fld="2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4" cacheId="17"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B2:C23" firstHeaderRow="1" firstDataRow="1" firstDataCol="1"/>
  <pivotFields count="24">
    <pivotField showAll="0"/>
    <pivotField axis="axisRow" showAll="0">
      <items count="5">
        <item x="2"/>
        <item x="1"/>
        <item x="3"/>
        <item x="0"/>
        <item t="default"/>
      </items>
    </pivotField>
    <pivotField showAll="0" defaultSubtotal="0"/>
    <pivotField showAll="0"/>
    <pivotField axis="axisRow" showAll="0">
      <items count="17">
        <item x="7"/>
        <item x="12"/>
        <item x="11"/>
        <item x="9"/>
        <item x="4"/>
        <item x="5"/>
        <item x="1"/>
        <item x="13"/>
        <item x="0"/>
        <item x="14"/>
        <item x="15"/>
        <item x="8"/>
        <item x="2"/>
        <item x="10"/>
        <item x="6"/>
        <item x="3"/>
        <item t="default"/>
      </items>
    </pivotField>
    <pivotField showAll="0" defaultSubtotal="0"/>
    <pivotField showAll="0"/>
    <pivotField showAll="0"/>
    <pivotField showAll="0" defaultSubtotal="0"/>
    <pivotField showAll="0"/>
    <pivotField showAll="0"/>
    <pivotField showAll="0" defaultSubtotal="0"/>
    <pivotField numFmtId="1" showAll="0"/>
    <pivotField showAll="0"/>
    <pivotField showAll="0" defaultSubtotal="0"/>
    <pivotField showAll="0"/>
    <pivotField showAll="0"/>
    <pivotField showAll="0"/>
    <pivotField showAll="0"/>
    <pivotField showAll="0"/>
    <pivotField showAll="0"/>
    <pivotField showAll="0"/>
    <pivotField dataField="1" showAll="0"/>
    <pivotField showAll="0"/>
  </pivotFields>
  <rowFields count="2">
    <field x="1"/>
    <field x="4"/>
  </rowFields>
  <rowItems count="21">
    <i>
      <x/>
    </i>
    <i r="1">
      <x v="1"/>
    </i>
    <i>
      <x v="1"/>
    </i>
    <i r="1">
      <x/>
    </i>
    <i r="1">
      <x v="2"/>
    </i>
    <i r="1">
      <x v="3"/>
    </i>
    <i r="1">
      <x v="11"/>
    </i>
    <i r="1">
      <x v="13"/>
    </i>
    <i r="1">
      <x v="14"/>
    </i>
    <i>
      <x v="2"/>
    </i>
    <i r="1">
      <x v="7"/>
    </i>
    <i r="1">
      <x v="9"/>
    </i>
    <i r="1">
      <x v="10"/>
    </i>
    <i>
      <x v="3"/>
    </i>
    <i r="1">
      <x v="4"/>
    </i>
    <i r="1">
      <x v="5"/>
    </i>
    <i r="1">
      <x v="6"/>
    </i>
    <i r="1">
      <x v="8"/>
    </i>
    <i r="1">
      <x v="12"/>
    </i>
    <i r="1">
      <x v="15"/>
    </i>
    <i t="grand">
      <x/>
    </i>
  </rowItems>
  <colItems count="1">
    <i/>
  </colItems>
  <dataFields count="1">
    <dataField name="Suma de VALOR ASIGNADO 2026" fld="2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Tabla dinámica1" cacheId="16"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B2:C604" firstHeaderRow="1" firstDataRow="1" firstDataCol="1"/>
  <pivotFields count="25">
    <pivotField showAll="0"/>
    <pivotField showAll="0"/>
    <pivotField axis="axisRow" showAll="0">
      <items count="5">
        <item x="0"/>
        <item x="1"/>
        <item x="2"/>
        <item x="3"/>
        <item t="default"/>
      </items>
    </pivotField>
    <pivotField showAll="0"/>
    <pivotField showAll="0"/>
    <pivotField axis="axisRow" showAll="0">
      <items count="17">
        <item x="15"/>
        <item x="7"/>
        <item x="2"/>
        <item x="8"/>
        <item x="1"/>
        <item x="6"/>
        <item x="12"/>
        <item x="4"/>
        <item x="9"/>
        <item x="10"/>
        <item x="11"/>
        <item x="14"/>
        <item x="3"/>
        <item x="0"/>
        <item x="5"/>
        <item x="13"/>
        <item t="default"/>
      </items>
    </pivotField>
    <pivotField showAll="0"/>
    <pivotField showAll="0"/>
    <pivotField axis="axisRow" showAll="0" defaultSubtotal="0">
      <items count="31">
        <item x="27"/>
        <item x="28"/>
        <item x="14"/>
        <item x="15"/>
        <item x="6"/>
        <item x="5"/>
        <item x="7"/>
        <item x="20"/>
        <item x="16"/>
        <item x="2"/>
        <item x="3"/>
        <item x="21"/>
        <item x="22"/>
        <item x="13"/>
        <item x="23"/>
        <item x="24"/>
        <item x="9"/>
        <item x="10"/>
        <item x="17"/>
        <item x="18"/>
        <item x="19"/>
        <item x="8"/>
        <item x="4"/>
        <item x="0"/>
        <item x="1"/>
        <item x="11"/>
        <item x="12"/>
        <item x="29"/>
        <item x="26"/>
        <item x="30"/>
        <item x="25"/>
      </items>
    </pivotField>
    <pivotField showAll="0"/>
    <pivotField showAll="0"/>
    <pivotField axis="axisRow" showAll="0">
      <items count="107">
        <item x="75"/>
        <item x="88"/>
        <item x="90"/>
        <item x="67"/>
        <item x="65"/>
        <item x="64"/>
        <item x="69"/>
        <item x="66"/>
        <item x="68"/>
        <item x="21"/>
        <item x="29"/>
        <item x="30"/>
        <item x="31"/>
        <item x="40"/>
        <item x="37"/>
        <item x="36"/>
        <item x="41"/>
        <item x="38"/>
        <item x="26"/>
        <item x="28"/>
        <item x="32"/>
        <item x="20"/>
        <item x="27"/>
        <item x="25"/>
        <item x="39"/>
        <item x="24"/>
        <item x="23"/>
        <item x="33"/>
        <item x="35"/>
        <item x="34"/>
        <item x="22"/>
        <item x="77"/>
        <item x="70"/>
        <item x="10"/>
        <item x="11"/>
        <item x="7"/>
        <item x="12"/>
        <item x="16"/>
        <item x="14"/>
        <item x="6"/>
        <item x="15"/>
        <item x="13"/>
        <item x="8"/>
        <item x="9"/>
        <item x="17"/>
        <item x="78"/>
        <item x="79"/>
        <item x="80"/>
        <item x="81"/>
        <item x="63"/>
        <item x="82"/>
        <item x="83"/>
        <item x="47"/>
        <item x="49"/>
        <item x="45"/>
        <item x="46"/>
        <item x="48"/>
        <item x="44"/>
        <item x="50"/>
        <item x="51"/>
        <item x="71"/>
        <item x="73"/>
        <item x="74"/>
        <item x="72"/>
        <item x="76"/>
        <item x="43"/>
        <item x="42"/>
        <item x="18"/>
        <item x="19"/>
        <item x="5"/>
        <item x="0"/>
        <item x="1"/>
        <item x="3"/>
        <item x="4"/>
        <item x="2"/>
        <item x="54"/>
        <item x="53"/>
        <item x="52"/>
        <item x="55"/>
        <item x="56"/>
        <item x="61"/>
        <item x="59"/>
        <item x="57"/>
        <item x="60"/>
        <item x="58"/>
        <item x="62"/>
        <item x="94"/>
        <item x="91"/>
        <item x="92"/>
        <item x="96"/>
        <item x="95"/>
        <item x="85"/>
        <item x="93"/>
        <item x="89"/>
        <item x="97"/>
        <item x="98"/>
        <item x="99"/>
        <item x="100"/>
        <item x="101"/>
        <item x="102"/>
        <item x="104"/>
        <item x="86"/>
        <item x="87"/>
        <item x="103"/>
        <item x="84"/>
        <item x="105"/>
        <item t="default"/>
      </items>
    </pivotField>
    <pivotField numFmtId="1" showAll="0"/>
    <pivotField showAll="0"/>
    <pivotField showAll="0"/>
    <pivotField showAll="0"/>
    <pivotField showAll="0"/>
    <pivotField showAll="0"/>
    <pivotField showAll="0"/>
    <pivotField showAll="0"/>
    <pivotField showAll="0"/>
    <pivotField showAll="0"/>
    <pivotField dataField="1" showAll="0"/>
    <pivotField showAll="0"/>
    <pivotField axis="axisRow" showAll="0">
      <items count="276">
        <item x="229"/>
        <item x="230"/>
        <item x="255"/>
        <item x="59"/>
        <item x="60"/>
        <item x="67"/>
        <item x="68"/>
        <item x="78"/>
        <item x="80"/>
        <item x="82"/>
        <item x="84"/>
        <item x="86"/>
        <item x="87"/>
        <item x="100"/>
        <item x="101"/>
        <item x="102"/>
        <item x="104"/>
        <item x="120"/>
        <item x="72"/>
        <item x="231"/>
        <item x="202"/>
        <item x="201"/>
        <item x="203"/>
        <item x="235"/>
        <item x="234"/>
        <item x="93"/>
        <item x="270"/>
        <item x="269"/>
        <item x="58"/>
        <item x="57"/>
        <item x="106"/>
        <item x="105"/>
        <item x="271"/>
        <item x="91"/>
        <item x="89"/>
        <item x="90"/>
        <item x="92"/>
        <item x="94"/>
        <item x="61"/>
        <item x="63"/>
        <item x="65"/>
        <item x="88"/>
        <item x="95"/>
        <item x="97"/>
        <item x="272"/>
        <item x="192"/>
        <item x="191"/>
        <item x="5"/>
        <item x="2"/>
        <item x="238"/>
        <item x="243"/>
        <item x="241"/>
        <item x="239"/>
        <item x="246"/>
        <item x="1"/>
        <item x="41"/>
        <item x="40"/>
        <item x="39"/>
        <item x="38"/>
        <item x="248"/>
        <item x="262"/>
        <item x="249"/>
        <item x="263"/>
        <item x="264"/>
        <item x="260"/>
        <item x="259"/>
        <item x="0"/>
        <item x="27"/>
        <item x="16"/>
        <item x="54"/>
        <item m="1" x="274"/>
        <item x="251"/>
        <item x="13"/>
        <item x="265"/>
        <item x="268"/>
        <item x="266"/>
        <item x="267"/>
        <item x="10"/>
        <item x="9"/>
        <item x="11"/>
        <item x="18"/>
        <item x="24"/>
        <item x="23"/>
        <item x="22"/>
        <item x="19"/>
        <item x="26"/>
        <item x="25"/>
        <item x="20"/>
        <item x="21"/>
        <item x="17"/>
        <item x="213"/>
        <item x="204"/>
        <item x="7"/>
        <item x="240"/>
        <item x="6"/>
        <item x="245"/>
        <item x="244"/>
        <item x="237"/>
        <item x="257"/>
        <item x="256"/>
        <item x="233"/>
        <item x="221"/>
        <item x="222"/>
        <item x="44"/>
        <item x="37"/>
        <item x="253"/>
        <item x="252"/>
        <item x="258"/>
        <item x="254"/>
        <item x="48"/>
        <item x="15"/>
        <item x="14"/>
        <item x="28"/>
        <item x="45"/>
        <item x="12"/>
        <item x="190"/>
        <item x="189"/>
        <item x="200"/>
        <item x="199"/>
        <item x="217"/>
        <item x="218"/>
        <item x="216"/>
        <item x="205"/>
        <item x="206"/>
        <item x="208"/>
        <item x="215"/>
        <item x="261"/>
        <item x="187"/>
        <item x="185"/>
        <item x="178"/>
        <item x="177"/>
        <item x="183"/>
        <item x="184"/>
        <item x="186"/>
        <item x="182"/>
        <item m="1" x="273"/>
        <item x="198"/>
        <item x="197"/>
        <item x="209"/>
        <item x="207"/>
        <item x="152"/>
        <item x="149"/>
        <item x="159"/>
        <item x="151"/>
        <item x="160"/>
        <item x="153"/>
        <item x="154"/>
        <item x="150"/>
        <item x="155"/>
        <item x="157"/>
        <item x="158"/>
        <item x="156"/>
        <item x="188"/>
        <item x="220"/>
        <item x="219"/>
        <item x="232"/>
        <item x="146"/>
        <item x="147"/>
        <item x="144"/>
        <item x="145"/>
        <item x="43"/>
        <item x="46"/>
        <item x="51"/>
        <item x="50"/>
        <item x="42"/>
        <item x="49"/>
        <item x="109"/>
        <item x="108"/>
        <item x="107"/>
        <item x="31"/>
        <item x="32"/>
        <item x="30"/>
        <item x="47"/>
        <item x="223"/>
        <item x="195"/>
        <item x="193"/>
        <item x="194"/>
        <item x="33"/>
        <item x="174"/>
        <item x="173"/>
        <item x="175"/>
        <item x="168"/>
        <item x="169"/>
        <item x="171"/>
        <item x="176"/>
        <item x="172"/>
        <item x="170"/>
        <item x="167"/>
        <item x="161"/>
        <item x="162"/>
        <item x="3"/>
        <item x="4"/>
        <item x="133"/>
        <item x="134"/>
        <item x="132"/>
        <item x="135"/>
        <item x="70"/>
        <item x="75"/>
        <item x="137"/>
        <item x="139"/>
        <item x="138"/>
        <item x="136"/>
        <item x="36"/>
        <item x="129"/>
        <item x="131"/>
        <item x="128"/>
        <item x="130"/>
        <item x="74"/>
        <item x="73"/>
        <item x="126"/>
        <item x="127"/>
        <item x="124"/>
        <item x="125"/>
        <item x="179"/>
        <item x="180"/>
        <item x="181"/>
        <item x="110"/>
        <item x="112"/>
        <item x="111"/>
        <item x="71"/>
        <item x="122"/>
        <item x="121"/>
        <item x="123"/>
        <item x="226"/>
        <item x="224"/>
        <item x="225"/>
        <item x="227"/>
        <item x="247"/>
        <item x="77"/>
        <item x="76"/>
        <item x="148"/>
        <item x="62"/>
        <item x="64"/>
        <item x="66"/>
        <item x="79"/>
        <item x="81"/>
        <item x="83"/>
        <item x="85"/>
        <item x="96"/>
        <item x="99"/>
        <item x="98"/>
        <item x="8"/>
        <item x="142"/>
        <item x="143"/>
        <item x="140"/>
        <item x="141"/>
        <item x="52"/>
        <item x="211"/>
        <item x="210"/>
        <item x="212"/>
        <item x="29"/>
        <item x="236"/>
        <item x="196"/>
        <item x="69"/>
        <item x="56"/>
        <item x="103"/>
        <item x="117"/>
        <item x="118"/>
        <item x="119"/>
        <item x="214"/>
        <item x="113"/>
        <item x="115"/>
        <item x="116"/>
        <item x="114"/>
        <item x="228"/>
        <item x="163"/>
        <item x="165"/>
        <item x="164"/>
        <item x="166"/>
        <item x="242"/>
        <item x="34"/>
        <item x="35"/>
        <item x="53"/>
        <item x="55"/>
        <item x="250"/>
        <item t="default"/>
      </items>
    </pivotField>
  </pivotFields>
  <rowFields count="5">
    <field x="2"/>
    <field x="5"/>
    <field x="8"/>
    <field x="24"/>
    <field x="11"/>
  </rowFields>
  <rowItems count="602">
    <i>
      <x/>
    </i>
    <i r="1">
      <x v="2"/>
    </i>
    <i r="2">
      <x v="4"/>
    </i>
    <i r="3">
      <x v="17"/>
    </i>
    <i r="4">
      <x v="13"/>
    </i>
    <i r="3">
      <x v="28"/>
    </i>
    <i r="4">
      <x v="9"/>
    </i>
    <i r="3">
      <x v="29"/>
    </i>
    <i r="4">
      <x v="9"/>
    </i>
    <i r="3">
      <x v="30"/>
    </i>
    <i r="4">
      <x v="9"/>
    </i>
    <i r="3">
      <x v="31"/>
    </i>
    <i r="4">
      <x v="9"/>
    </i>
    <i r="3">
      <x v="33"/>
    </i>
    <i r="4">
      <x v="12"/>
    </i>
    <i r="3">
      <x v="34"/>
    </i>
    <i r="4">
      <x v="10"/>
    </i>
    <i r="3">
      <x v="35"/>
    </i>
    <i r="4">
      <x v="11"/>
    </i>
    <i r="2">
      <x v="5"/>
    </i>
    <i r="3">
      <x v="18"/>
    </i>
    <i r="4">
      <x v="23"/>
    </i>
    <i r="3">
      <x v="36"/>
    </i>
    <i r="4">
      <x v="20"/>
    </i>
    <i r="3">
      <x v="166"/>
    </i>
    <i r="4">
      <x v="14"/>
    </i>
    <i r="3">
      <x v="167"/>
    </i>
    <i r="4">
      <x v="15"/>
    </i>
    <i r="3">
      <x v="168"/>
    </i>
    <i r="4">
      <x v="23"/>
    </i>
    <i r="3">
      <x v="192"/>
    </i>
    <i r="4">
      <x v="23"/>
    </i>
    <i r="3">
      <x v="193"/>
    </i>
    <i r="4">
      <x v="23"/>
    </i>
    <i r="3">
      <x v="194"/>
    </i>
    <i r="4">
      <x v="24"/>
    </i>
    <i r="3">
      <x v="195"/>
    </i>
    <i r="4">
      <x v="14"/>
    </i>
    <i r="3">
      <x v="196"/>
    </i>
    <i r="4">
      <x v="23"/>
    </i>
    <i r="3">
      <x v="197"/>
    </i>
    <i r="4">
      <x v="22"/>
    </i>
    <i r="4">
      <x v="23"/>
    </i>
    <i r="3">
      <x v="198"/>
    </i>
    <i r="4">
      <x v="23"/>
    </i>
    <i r="3">
      <x v="199"/>
    </i>
    <i r="4">
      <x v="23"/>
    </i>
    <i r="3">
      <x v="200"/>
    </i>
    <i r="4">
      <x v="14"/>
    </i>
    <i r="3">
      <x v="201"/>
    </i>
    <i r="4">
      <x v="24"/>
    </i>
    <i r="3">
      <x v="203"/>
    </i>
    <i r="4">
      <x v="23"/>
    </i>
    <i r="3">
      <x v="204"/>
    </i>
    <i r="4">
      <x v="14"/>
    </i>
    <i r="3">
      <x v="205"/>
    </i>
    <i r="4">
      <x v="24"/>
    </i>
    <i r="3">
      <x v="206"/>
    </i>
    <i r="4">
      <x v="23"/>
    </i>
    <i r="3">
      <x v="207"/>
    </i>
    <i r="4">
      <x v="23"/>
    </i>
    <i r="3">
      <x v="208"/>
    </i>
    <i r="4">
      <x v="22"/>
    </i>
    <i r="3">
      <x v="209"/>
    </i>
    <i r="4">
      <x v="23"/>
    </i>
    <i r="3">
      <x v="210"/>
    </i>
    <i r="4">
      <x v="14"/>
    </i>
    <i r="3">
      <x v="211"/>
    </i>
    <i r="4">
      <x v="24"/>
    </i>
    <i r="3">
      <x v="212"/>
    </i>
    <i r="4">
      <x v="23"/>
    </i>
    <i r="3">
      <x v="216"/>
    </i>
    <i r="4">
      <x v="17"/>
    </i>
    <i r="3">
      <x v="217"/>
    </i>
    <i r="4">
      <x v="23"/>
    </i>
    <i r="3">
      <x v="218"/>
    </i>
    <i r="4">
      <x v="23"/>
    </i>
    <i r="3">
      <x v="219"/>
    </i>
    <i r="4">
      <x v="18"/>
    </i>
    <i r="4">
      <x v="23"/>
    </i>
    <i r="3">
      <x v="220"/>
    </i>
    <i r="4">
      <x v="16"/>
    </i>
    <i r="3">
      <x v="221"/>
    </i>
    <i r="4">
      <x v="16"/>
    </i>
    <i r="3">
      <x v="222"/>
    </i>
    <i r="4">
      <x v="14"/>
    </i>
    <i r="3">
      <x v="228"/>
    </i>
    <i r="4">
      <x v="23"/>
    </i>
    <i r="3">
      <x v="229"/>
    </i>
    <i r="4">
      <x v="19"/>
    </i>
    <i r="3">
      <x v="242"/>
    </i>
    <i r="4">
      <x v="23"/>
    </i>
    <i r="3">
      <x v="243"/>
    </i>
    <i r="4">
      <x v="14"/>
    </i>
    <i r="3">
      <x v="244"/>
    </i>
    <i r="4">
      <x v="24"/>
    </i>
    <i r="3">
      <x v="245"/>
    </i>
    <i r="4">
      <x v="23"/>
    </i>
    <i r="3">
      <x v="253"/>
    </i>
    <i r="4">
      <x v="21"/>
    </i>
    <i r="3">
      <x v="254"/>
    </i>
    <i r="4">
      <x v="21"/>
    </i>
    <i r="3">
      <x v="255"/>
    </i>
    <i r="4">
      <x v="21"/>
    </i>
    <i r="3">
      <x v="256"/>
    </i>
    <i r="4">
      <x v="21"/>
    </i>
    <i r="3">
      <x v="257"/>
    </i>
    <i r="4">
      <x v="21"/>
    </i>
    <i r="3">
      <x v="258"/>
    </i>
    <i r="4">
      <x v="14"/>
    </i>
    <i r="3">
      <x v="260"/>
    </i>
    <i r="4">
      <x v="14"/>
    </i>
    <i r="3">
      <x v="261"/>
    </i>
    <i r="4">
      <x v="24"/>
    </i>
    <i r="3">
      <x v="262"/>
    </i>
    <i r="4">
      <x v="24"/>
    </i>
    <i r="3">
      <x v="263"/>
    </i>
    <i r="4">
      <x v="15"/>
    </i>
    <i r="2">
      <x v="6"/>
    </i>
    <i r="3">
      <x v="3"/>
    </i>
    <i r="4">
      <x v="30"/>
    </i>
    <i r="3">
      <x v="4"/>
    </i>
    <i r="4">
      <x v="30"/>
    </i>
    <i r="3">
      <x v="5"/>
    </i>
    <i r="4">
      <x v="30"/>
    </i>
    <i r="3">
      <x v="6"/>
    </i>
    <i r="4">
      <x v="30"/>
    </i>
    <i r="3">
      <x v="7"/>
    </i>
    <i r="4">
      <x v="30"/>
    </i>
    <i r="3">
      <x v="8"/>
    </i>
    <i r="4">
      <x v="30"/>
    </i>
    <i r="3">
      <x v="9"/>
    </i>
    <i r="4">
      <x v="30"/>
    </i>
    <i r="3">
      <x v="10"/>
    </i>
    <i r="4">
      <x v="30"/>
    </i>
    <i r="3">
      <x v="11"/>
    </i>
    <i r="4">
      <x v="30"/>
    </i>
    <i r="3">
      <x v="12"/>
    </i>
    <i r="4">
      <x v="30"/>
    </i>
    <i r="3">
      <x v="13"/>
    </i>
    <i r="4">
      <x v="30"/>
    </i>
    <i r="3">
      <x v="14"/>
    </i>
    <i r="4">
      <x v="30"/>
    </i>
    <i r="3">
      <x v="15"/>
    </i>
    <i r="4">
      <x v="28"/>
    </i>
    <i r="3">
      <x v="16"/>
    </i>
    <i r="4">
      <x v="28"/>
    </i>
    <i r="3">
      <x v="25"/>
    </i>
    <i r="4">
      <x v="27"/>
    </i>
    <i r="3">
      <x v="37"/>
    </i>
    <i r="4">
      <x v="29"/>
    </i>
    <i r="3">
      <x v="38"/>
    </i>
    <i r="4">
      <x v="26"/>
    </i>
    <i r="3">
      <x v="39"/>
    </i>
    <i r="4">
      <x v="26"/>
    </i>
    <i r="3">
      <x v="40"/>
    </i>
    <i r="4">
      <x v="26"/>
    </i>
    <i r="3">
      <x v="41"/>
    </i>
    <i r="4">
      <x v="26"/>
    </i>
    <i r="3">
      <x v="42"/>
    </i>
    <i r="4">
      <x v="26"/>
    </i>
    <i r="3">
      <x v="43"/>
    </i>
    <i r="4">
      <x v="26"/>
    </i>
    <i r="3">
      <x v="231"/>
    </i>
    <i r="4">
      <x v="25"/>
    </i>
    <i r="3">
      <x v="232"/>
    </i>
    <i r="4">
      <x v="25"/>
    </i>
    <i r="3">
      <x v="233"/>
    </i>
    <i r="4">
      <x v="25"/>
    </i>
    <i r="3">
      <x v="234"/>
    </i>
    <i r="4">
      <x v="25"/>
    </i>
    <i r="3">
      <x v="235"/>
    </i>
    <i r="4">
      <x v="25"/>
    </i>
    <i r="3">
      <x v="236"/>
    </i>
    <i r="4">
      <x v="25"/>
    </i>
    <i r="3">
      <x v="237"/>
    </i>
    <i r="4">
      <x v="25"/>
    </i>
    <i r="3">
      <x v="238"/>
    </i>
    <i r="4">
      <x v="25"/>
    </i>
    <i r="3">
      <x v="239"/>
    </i>
    <i r="4">
      <x v="25"/>
    </i>
    <i r="3">
      <x v="240"/>
    </i>
    <i r="4">
      <x v="25"/>
    </i>
    <i r="1">
      <x v="4"/>
    </i>
    <i r="2">
      <x v="9"/>
    </i>
    <i r="3">
      <x v="55"/>
    </i>
    <i r="4">
      <x v="40"/>
    </i>
    <i r="3">
      <x v="56"/>
    </i>
    <i r="4">
      <x v="40"/>
    </i>
    <i r="3">
      <x v="57"/>
    </i>
    <i r="4">
      <x v="40"/>
    </i>
    <i r="3">
      <x v="58"/>
    </i>
    <i r="4">
      <x v="40"/>
    </i>
    <i r="3">
      <x v="67"/>
    </i>
    <i r="4">
      <x v="33"/>
    </i>
    <i r="3">
      <x v="68"/>
    </i>
    <i r="4">
      <x v="43"/>
    </i>
    <i r="3">
      <x v="72"/>
    </i>
    <i r="4">
      <x v="35"/>
    </i>
    <i r="3">
      <x v="77"/>
    </i>
    <i r="4">
      <x v="39"/>
    </i>
    <i r="3">
      <x v="78"/>
    </i>
    <i r="4">
      <x v="39"/>
    </i>
    <i r="3">
      <x v="79"/>
    </i>
    <i r="4">
      <x v="39"/>
    </i>
    <i r="3">
      <x v="80"/>
    </i>
    <i r="4">
      <x v="33"/>
    </i>
    <i r="3">
      <x v="81"/>
    </i>
    <i r="4">
      <x v="33"/>
    </i>
    <i r="3">
      <x v="82"/>
    </i>
    <i r="4">
      <x v="33"/>
    </i>
    <i r="3">
      <x v="83"/>
    </i>
    <i r="4">
      <x v="33"/>
    </i>
    <i r="3">
      <x v="84"/>
    </i>
    <i r="4">
      <x v="33"/>
    </i>
    <i r="3">
      <x v="85"/>
    </i>
    <i r="4">
      <x v="33"/>
    </i>
    <i r="3">
      <x v="86"/>
    </i>
    <i r="4">
      <x v="33"/>
    </i>
    <i r="3">
      <x v="87"/>
    </i>
    <i r="4">
      <x v="33"/>
    </i>
    <i r="3">
      <x v="88"/>
    </i>
    <i r="4">
      <x v="33"/>
    </i>
    <i r="3">
      <x v="89"/>
    </i>
    <i r="4">
      <x v="33"/>
    </i>
    <i r="3">
      <x v="103"/>
    </i>
    <i r="4">
      <x v="37"/>
    </i>
    <i r="3">
      <x v="104"/>
    </i>
    <i r="4">
      <x v="38"/>
    </i>
    <i r="3">
      <x v="109"/>
    </i>
    <i r="4">
      <x v="37"/>
    </i>
    <i r="3">
      <x v="110"/>
    </i>
    <i r="4">
      <x v="42"/>
    </i>
    <i r="3">
      <x v="111"/>
    </i>
    <i r="4">
      <x v="42"/>
    </i>
    <i r="3">
      <x v="112"/>
    </i>
    <i r="4">
      <x v="34"/>
    </i>
    <i r="3">
      <x v="113"/>
    </i>
    <i r="4">
      <x v="37"/>
    </i>
    <i r="3">
      <x v="114"/>
    </i>
    <i r="4">
      <x v="39"/>
    </i>
    <i r="3">
      <x v="160"/>
    </i>
    <i r="4">
      <x v="37"/>
    </i>
    <i r="3">
      <x v="161"/>
    </i>
    <i r="4">
      <x v="37"/>
    </i>
    <i r="3">
      <x v="163"/>
    </i>
    <i r="4">
      <x v="37"/>
    </i>
    <i r="3">
      <x v="164"/>
    </i>
    <i r="4">
      <x v="37"/>
    </i>
    <i r="3">
      <x v="165"/>
    </i>
    <i r="4">
      <x v="37"/>
    </i>
    <i r="3">
      <x v="169"/>
    </i>
    <i r="4">
      <x v="34"/>
    </i>
    <i r="3">
      <x v="170"/>
    </i>
    <i r="4">
      <x v="34"/>
    </i>
    <i r="3">
      <x v="171"/>
    </i>
    <i r="4">
      <x v="34"/>
    </i>
    <i r="3">
      <x v="172"/>
    </i>
    <i r="4">
      <x v="37"/>
    </i>
    <i r="3">
      <x v="177"/>
    </i>
    <i r="4">
      <x v="34"/>
    </i>
    <i r="3">
      <x v="202"/>
    </i>
    <i r="4">
      <x v="41"/>
    </i>
    <i r="3">
      <x v="241"/>
    </i>
    <i r="4">
      <x v="39"/>
    </i>
    <i r="3">
      <x v="250"/>
    </i>
    <i r="4">
      <x v="34"/>
    </i>
    <i r="3">
      <x v="270"/>
    </i>
    <i r="4">
      <x v="36"/>
    </i>
    <i r="3">
      <x v="271"/>
    </i>
    <i r="4">
      <x v="36"/>
    </i>
    <i r="2">
      <x v="10"/>
    </i>
    <i r="3">
      <x v="162"/>
    </i>
    <i r="4">
      <x v="44"/>
    </i>
    <i r="3">
      <x v="246"/>
    </i>
    <i r="4">
      <x v="44"/>
    </i>
    <i r="1">
      <x v="7"/>
    </i>
    <i r="2">
      <x v="16"/>
    </i>
    <i r="3">
      <x v="140"/>
    </i>
    <i r="4">
      <x v="55"/>
    </i>
    <i r="3">
      <x v="141"/>
    </i>
    <i r="4">
      <x v="57"/>
    </i>
    <i r="3">
      <x v="142"/>
    </i>
    <i r="4">
      <x v="53"/>
    </i>
    <i r="3">
      <x v="143"/>
    </i>
    <i r="4">
      <x v="54"/>
    </i>
    <i r="4">
      <x v="56"/>
    </i>
    <i r="3">
      <x v="144"/>
    </i>
    <i r="4">
      <x v="58"/>
    </i>
    <i r="3">
      <x v="145"/>
    </i>
    <i r="4">
      <x v="52"/>
    </i>
    <i r="3">
      <x v="146"/>
    </i>
    <i r="4">
      <x v="52"/>
    </i>
    <i r="3">
      <x v="147"/>
    </i>
    <i r="4">
      <x v="55"/>
    </i>
    <i r="4">
      <x v="57"/>
    </i>
    <i r="3">
      <x v="148"/>
    </i>
    <i r="4">
      <x v="56"/>
    </i>
    <i r="3">
      <x v="149"/>
    </i>
    <i r="4">
      <x v="53"/>
    </i>
    <i r="3">
      <x v="150"/>
    </i>
    <i r="4">
      <x v="53"/>
    </i>
    <i r="3">
      <x v="151"/>
    </i>
    <i r="4">
      <x v="53"/>
    </i>
    <i r="2">
      <x v="17"/>
    </i>
    <i r="3">
      <x v="188"/>
    </i>
    <i r="4">
      <x v="59"/>
    </i>
    <i r="3">
      <x v="189"/>
    </i>
    <i r="4">
      <x v="59"/>
    </i>
    <i r="1">
      <x v="12"/>
    </i>
    <i r="2">
      <x v="21"/>
    </i>
    <i r="3">
      <x v="156"/>
    </i>
    <i r="4">
      <x v="66"/>
    </i>
    <i r="3">
      <x v="157"/>
    </i>
    <i r="4">
      <x v="66"/>
    </i>
    <i r="3">
      <x v="158"/>
    </i>
    <i r="4">
      <x v="66"/>
    </i>
    <i r="3">
      <x v="159"/>
    </i>
    <i r="4">
      <x v="66"/>
    </i>
    <i r="3">
      <x v="230"/>
    </i>
    <i r="4">
      <x v="65"/>
    </i>
    <i r="1">
      <x v="13"/>
    </i>
    <i r="2">
      <x v="22"/>
    </i>
    <i r="3">
      <x v="69"/>
    </i>
    <i r="4">
      <x v="68"/>
    </i>
    <i r="3">
      <x v="272"/>
    </i>
    <i r="4">
      <x v="67"/>
    </i>
    <i r="3">
      <x v="273"/>
    </i>
    <i r="4">
      <x v="68"/>
    </i>
    <i r="2">
      <x v="23"/>
    </i>
    <i r="3">
      <x v="54"/>
    </i>
    <i r="4">
      <x v="71"/>
    </i>
    <i r="3">
      <x v="66"/>
    </i>
    <i r="4">
      <x v="70"/>
    </i>
    <i r="3">
      <x v="92"/>
    </i>
    <i r="4">
      <x v="69"/>
    </i>
    <i r="2">
      <x v="24"/>
    </i>
    <i r="3">
      <x v="47"/>
    </i>
    <i r="4">
      <x v="72"/>
    </i>
    <i r="3">
      <x v="48"/>
    </i>
    <i r="4">
      <x v="74"/>
    </i>
    <i r="3">
      <x v="94"/>
    </i>
    <i r="4">
      <x v="73"/>
    </i>
    <i r="3">
      <x v="190"/>
    </i>
    <i r="4">
      <x v="72"/>
    </i>
    <i r="3">
      <x v="191"/>
    </i>
    <i r="4">
      <x v="72"/>
    </i>
    <i r="1">
      <x v="14"/>
    </i>
    <i r="2">
      <x v="25"/>
    </i>
    <i r="3">
      <x v="178"/>
    </i>
    <i r="4">
      <x v="79"/>
    </i>
    <i r="3">
      <x v="179"/>
    </i>
    <i r="4">
      <x v="79"/>
    </i>
    <i r="3">
      <x v="180"/>
    </i>
    <i r="4">
      <x v="79"/>
    </i>
    <i r="3">
      <x v="181"/>
    </i>
    <i r="4">
      <x v="75"/>
    </i>
    <i r="3">
      <x v="182"/>
    </i>
    <i r="4">
      <x v="78"/>
    </i>
    <i r="3">
      <x v="183"/>
    </i>
    <i r="4">
      <x v="78"/>
    </i>
    <i r="3">
      <x v="184"/>
    </i>
    <i r="4">
      <x v="79"/>
    </i>
    <i r="3">
      <x v="185"/>
    </i>
    <i r="4">
      <x v="79"/>
    </i>
    <i r="3">
      <x v="186"/>
    </i>
    <i r="4">
      <x v="78"/>
    </i>
    <i r="3">
      <x v="187"/>
    </i>
    <i r="4">
      <x v="75"/>
    </i>
    <i r="3">
      <x v="265"/>
    </i>
    <i r="4">
      <x v="77"/>
    </i>
    <i r="3">
      <x v="266"/>
    </i>
    <i r="4">
      <x v="76"/>
    </i>
    <i r="3">
      <x v="267"/>
    </i>
    <i r="4">
      <x v="77"/>
    </i>
    <i r="3">
      <x v="268"/>
    </i>
    <i r="4">
      <x v="76"/>
    </i>
    <i r="2">
      <x v="26"/>
    </i>
    <i r="3">
      <x v="127"/>
    </i>
    <i r="4">
      <x v="85"/>
    </i>
    <i r="3">
      <x v="128"/>
    </i>
    <i r="4">
      <x v="80"/>
    </i>
    <i r="3">
      <x v="129"/>
    </i>
    <i r="4">
      <x v="82"/>
    </i>
    <i r="3">
      <x v="130"/>
    </i>
    <i r="4">
      <x v="82"/>
    </i>
    <i r="3">
      <x v="131"/>
    </i>
    <i r="4">
      <x v="83"/>
    </i>
    <i r="3">
      <x v="132"/>
    </i>
    <i r="4">
      <x v="80"/>
    </i>
    <i r="3">
      <x v="133"/>
    </i>
    <i r="4">
      <x v="85"/>
    </i>
    <i r="3">
      <x v="134"/>
    </i>
    <i r="4">
      <x v="81"/>
    </i>
    <i r="3">
      <x v="213"/>
    </i>
    <i r="4">
      <x v="84"/>
    </i>
    <i r="3">
      <x v="214"/>
    </i>
    <i r="4">
      <x v="84"/>
    </i>
    <i r="3">
      <x v="215"/>
    </i>
    <i r="4">
      <x v="84"/>
    </i>
    <i>
      <x v="1"/>
    </i>
    <i r="1">
      <x v="1"/>
    </i>
    <i r="2">
      <x v="2"/>
    </i>
    <i r="3">
      <x v="20"/>
    </i>
    <i r="4">
      <x v="6"/>
    </i>
    <i r="3">
      <x v="21"/>
    </i>
    <i r="4">
      <x v="6"/>
    </i>
    <i r="3">
      <x v="46"/>
    </i>
    <i r="4">
      <x v="5"/>
    </i>
    <i r="3">
      <x v="115"/>
    </i>
    <i r="4">
      <x v="4"/>
    </i>
    <i r="3">
      <x v="116"/>
    </i>
    <i r="4">
      <x v="5"/>
    </i>
    <i r="3">
      <x v="117"/>
    </i>
    <i r="4">
      <x v="4"/>
    </i>
    <i r="3">
      <x v="118"/>
    </i>
    <i r="4">
      <x v="5"/>
    </i>
    <i r="3">
      <x v="136"/>
    </i>
    <i r="4">
      <x v="4"/>
    </i>
    <i r="3">
      <x v="137"/>
    </i>
    <i r="4">
      <x v="3"/>
    </i>
    <i r="3">
      <x v="174"/>
    </i>
    <i r="4">
      <x v="3"/>
    </i>
    <i r="3">
      <x v="175"/>
    </i>
    <i r="4">
      <x v="5"/>
    </i>
    <i r="3">
      <x v="176"/>
    </i>
    <i r="4">
      <x v="5"/>
    </i>
    <i r="2">
      <x v="3"/>
    </i>
    <i r="3">
      <x v="45"/>
    </i>
    <i r="4">
      <x v="7"/>
    </i>
    <i r="3">
      <x v="252"/>
    </i>
    <i r="4">
      <x v="8"/>
    </i>
    <i r="1">
      <x v="3"/>
    </i>
    <i r="2">
      <x v="7"/>
    </i>
    <i r="3">
      <x v="119"/>
    </i>
    <i r="4">
      <x v="31"/>
    </i>
    <i r="3">
      <x v="120"/>
    </i>
    <i r="4">
      <x v="31"/>
    </i>
    <i r="2">
      <x v="8"/>
    </i>
    <i r="3">
      <x v="22"/>
    </i>
    <i r="4">
      <x v="32"/>
    </i>
    <i r="1">
      <x v="5"/>
    </i>
    <i r="2">
      <x v="11"/>
    </i>
    <i r="3">
      <x v="101"/>
    </i>
    <i r="4">
      <x v="45"/>
    </i>
    <i r="3">
      <x v="102"/>
    </i>
    <i r="4">
      <x v="45"/>
    </i>
    <i r="3">
      <x v="153"/>
    </i>
    <i r="4">
      <x v="45"/>
    </i>
    <i r="3">
      <x v="154"/>
    </i>
    <i r="4">
      <x v="45"/>
    </i>
    <i r="3">
      <x v="173"/>
    </i>
    <i r="4">
      <x v="46"/>
    </i>
    <i r="3">
      <x v="223"/>
    </i>
    <i r="4">
      <x v="47"/>
    </i>
    <i r="3">
      <x v="224"/>
    </i>
    <i r="4">
      <x v="47"/>
    </i>
    <i r="3">
      <x v="225"/>
    </i>
    <i r="4">
      <x v="47"/>
    </i>
    <i r="3">
      <x v="226"/>
    </i>
    <i r="4">
      <x v="47"/>
    </i>
    <i r="2">
      <x v="12"/>
    </i>
    <i r="3">
      <x v="264"/>
    </i>
    <i r="4">
      <x v="48"/>
    </i>
    <i r="2">
      <x v="13"/>
    </i>
    <i r="3">
      <x v="152"/>
    </i>
    <i r="4">
      <x v="49"/>
    </i>
    <i r="1">
      <x v="8"/>
    </i>
    <i r="2">
      <x v="18"/>
    </i>
    <i r="3">
      <x v="90"/>
    </i>
    <i r="4">
      <x v="61"/>
    </i>
    <i r="3">
      <x v="91"/>
    </i>
    <i r="4">
      <x v="60"/>
    </i>
    <i r="3">
      <x v="122"/>
    </i>
    <i r="4">
      <x v="63"/>
    </i>
    <i r="3">
      <x v="123"/>
    </i>
    <i r="4">
      <x v="63"/>
    </i>
    <i r="3">
      <x v="124"/>
    </i>
    <i r="4">
      <x v="63"/>
    </i>
    <i r="3">
      <x v="138"/>
    </i>
    <i r="4">
      <x v="63"/>
    </i>
    <i r="3">
      <x v="139"/>
    </i>
    <i r="4">
      <x v="63"/>
    </i>
    <i r="3">
      <x v="247"/>
    </i>
    <i r="4">
      <x v="63"/>
    </i>
    <i r="3">
      <x v="248"/>
    </i>
    <i r="4">
      <x v="63"/>
    </i>
    <i r="3">
      <x v="249"/>
    </i>
    <i r="4">
      <x v="63"/>
    </i>
    <i r="3">
      <x v="259"/>
    </i>
    <i r="4">
      <x v="62"/>
    </i>
    <i r="1">
      <x v="9"/>
    </i>
    <i r="2">
      <x v="19"/>
    </i>
    <i r="3">
      <x v="125"/>
    </i>
    <i r="4">
      <x/>
    </i>
    <i r="1">
      <x v="10"/>
    </i>
    <i r="2">
      <x v="20"/>
    </i>
    <i r="3">
      <x v="121"/>
    </i>
    <i r="4">
      <x v="64"/>
    </i>
    <i>
      <x v="2"/>
    </i>
    <i r="1">
      <x v="6"/>
    </i>
    <i r="2">
      <x v="14"/>
    </i>
    <i r="3">
      <x/>
    </i>
    <i r="4">
      <x v="50"/>
    </i>
    <i r="3">
      <x v="1"/>
    </i>
    <i r="4">
      <x v="50"/>
    </i>
    <i r="2">
      <x v="15"/>
    </i>
    <i r="3">
      <x v="19"/>
    </i>
    <i r="4">
      <x v="51"/>
    </i>
    <i>
      <x v="3"/>
    </i>
    <i r="1">
      <x/>
    </i>
    <i r="2">
      <x v="1"/>
    </i>
    <i r="3">
      <x v="51"/>
    </i>
    <i r="4">
      <x v="2"/>
    </i>
    <i r="1">
      <x v="11"/>
    </i>
    <i r="2">
      <x/>
    </i>
    <i r="3">
      <x v="97"/>
    </i>
    <i r="4">
      <x v="1"/>
    </i>
    <i r="1">
      <x v="15"/>
    </i>
    <i r="2">
      <x v="27"/>
    </i>
    <i r="3">
      <x v="2"/>
    </i>
    <i r="4">
      <x v="89"/>
    </i>
    <i r="3">
      <x v="53"/>
    </i>
    <i r="4">
      <x v="88"/>
    </i>
    <i r="3">
      <x v="95"/>
    </i>
    <i r="4">
      <x v="87"/>
    </i>
    <i r="3">
      <x v="96"/>
    </i>
    <i r="4">
      <x v="87"/>
    </i>
    <i r="3">
      <x v="105"/>
    </i>
    <i r="4">
      <x v="86"/>
    </i>
    <i r="3">
      <x v="106"/>
    </i>
    <i r="4">
      <x v="86"/>
    </i>
    <i r="3">
      <x v="108"/>
    </i>
    <i r="4">
      <x v="90"/>
    </i>
    <i r="2">
      <x v="28"/>
    </i>
    <i r="3">
      <x v="49"/>
    </i>
    <i r="4">
      <x v="93"/>
    </i>
    <i r="3">
      <x v="50"/>
    </i>
    <i r="4">
      <x v="91"/>
    </i>
    <i r="3">
      <x v="52"/>
    </i>
    <i r="4">
      <x v="91"/>
    </i>
    <i r="3">
      <x v="59"/>
    </i>
    <i r="4">
      <x v="92"/>
    </i>
    <i r="3">
      <x v="61"/>
    </i>
    <i r="4">
      <x v="92"/>
    </i>
    <i r="3">
      <x v="71"/>
    </i>
    <i r="4">
      <x v="92"/>
    </i>
    <i r="3">
      <x v="93"/>
    </i>
    <i r="4">
      <x v="91"/>
    </i>
    <i r="3">
      <x v="98"/>
    </i>
    <i r="4">
      <x v="91"/>
    </i>
    <i r="3">
      <x v="99"/>
    </i>
    <i r="4">
      <x v="91"/>
    </i>
    <i r="3">
      <x v="100"/>
    </i>
    <i r="4">
      <x v="91"/>
    </i>
    <i r="3">
      <x v="107"/>
    </i>
    <i r="4">
      <x v="92"/>
    </i>
    <i r="3">
      <x v="269"/>
    </i>
    <i r="4">
      <x v="93"/>
    </i>
    <i r="3">
      <x v="274"/>
    </i>
    <i r="4">
      <x v="92"/>
    </i>
    <i r="2">
      <x v="29"/>
    </i>
    <i r="3">
      <x v="60"/>
    </i>
    <i r="4">
      <x v="97"/>
    </i>
    <i r="3">
      <x v="62"/>
    </i>
    <i r="4">
      <x v="98"/>
    </i>
    <i r="3">
      <x v="63"/>
    </i>
    <i r="4">
      <x v="98"/>
    </i>
    <i r="3">
      <x v="64"/>
    </i>
    <i r="4">
      <x v="95"/>
    </i>
    <i r="3">
      <x v="65"/>
    </i>
    <i r="4">
      <x v="94"/>
    </i>
    <i r="3">
      <x v="73"/>
    </i>
    <i r="4">
      <x v="99"/>
    </i>
    <i r="3">
      <x v="74"/>
    </i>
    <i r="4">
      <x v="99"/>
    </i>
    <i r="3">
      <x v="75"/>
    </i>
    <i r="4">
      <x v="99"/>
    </i>
    <i r="3">
      <x v="76"/>
    </i>
    <i r="4">
      <x v="99"/>
    </i>
    <i r="3">
      <x v="126"/>
    </i>
    <i r="4">
      <x v="96"/>
    </i>
    <i r="2">
      <x v="30"/>
    </i>
    <i r="3">
      <x v="23"/>
    </i>
    <i r="4">
      <x v="104"/>
    </i>
    <i r="3">
      <x v="24"/>
    </i>
    <i r="4">
      <x v="101"/>
    </i>
    <i r="3">
      <x v="26"/>
    </i>
    <i r="4">
      <x v="103"/>
    </i>
    <i r="3">
      <x v="27"/>
    </i>
    <i r="4">
      <x v="104"/>
    </i>
    <i r="3">
      <x v="32"/>
    </i>
    <i r="4">
      <x v="100"/>
    </i>
    <i r="3">
      <x v="44"/>
    </i>
    <i r="4">
      <x v="105"/>
    </i>
    <i r="3">
      <x v="155"/>
    </i>
    <i r="4">
      <x v="104"/>
    </i>
    <i r="3">
      <x v="227"/>
    </i>
    <i r="4">
      <x v="101"/>
    </i>
    <i r="3">
      <x v="251"/>
    </i>
    <i r="4">
      <x v="102"/>
    </i>
    <i t="grand">
      <x/>
    </i>
  </rowItems>
  <colItems count="1">
    <i/>
  </colItems>
  <dataFields count="1">
    <dataField name="Suma de VALOR ASIGNADO 2026" fld="2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a1" displayName="Tabla1" ref="F2:I14" totalsRowShown="0" headerRowDxfId="13">
  <tableColumns count="4">
    <tableColumn id="1" name="SECRETARIA" dataDxfId="12"/>
    <tableColumn id="2" name="VALOR ASIGNADO 2026" dataDxfId="11" dataCellStyle="Millares"/>
    <tableColumn id="3" name="# PROYECTOS" dataDxfId="10"/>
    <tableColumn id="4" name="%" dataDxfId="9" dataCellStyle="Porcentaje">
      <calculatedColumnFormula>+(G3/$G$14)</calculatedColumnFormula>
    </tableColumn>
  </tableColumns>
  <tableStyleInfo name="TableStyleMedium6" showFirstColumn="0" showLastColumn="0" showRowStripes="1" showColumnStripes="0"/>
</table>
</file>

<file path=xl/tables/table2.xml><?xml version="1.0" encoding="utf-8"?>
<table xmlns="http://schemas.openxmlformats.org/spreadsheetml/2006/main" id="2" name="Tabla2" displayName="Tabla2" ref="E25:J46" totalsRowShown="0">
  <tableColumns count="6">
    <tableColumn id="1" name="Estructura"/>
    <tableColumn id="2" name="Descripcion"/>
    <tableColumn id="3" name="Valor" dataDxfId="8" dataCellStyle="Millares"/>
    <tableColumn id="4" name="%" dataDxfId="7" dataCellStyle="Millares"/>
    <tableColumn id="5" name="Columna1" dataDxfId="6"/>
    <tableColumn id="6" name="Columna2" dataDxfId="5"/>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0"/>
  <sheetViews>
    <sheetView tabSelected="1" zoomScale="70" zoomScaleNormal="70" workbookViewId="0">
      <pane ySplit="1" topLeftCell="A2" activePane="bottomLeft" state="frozen"/>
      <selection pane="bottomLeft" activeCell="B1" sqref="B1"/>
    </sheetView>
  </sheetViews>
  <sheetFormatPr baseColWidth="10" defaultRowHeight="15"/>
  <cols>
    <col min="1" max="1" width="3.42578125" customWidth="1"/>
    <col min="2" max="2" width="11.42578125" style="85"/>
    <col min="3" max="3" width="13.42578125" style="85" customWidth="1"/>
    <col min="4" max="5" width="11.42578125" style="85"/>
    <col min="6" max="6" width="14.28515625" style="85" customWidth="1"/>
    <col min="7" max="7" width="25.85546875" style="85" customWidth="1"/>
    <col min="8" max="8" width="11.42578125" style="85"/>
    <col min="9" max="9" width="25" style="85" customWidth="1"/>
    <col min="10" max="10" width="17.85546875" style="86" customWidth="1"/>
    <col min="11" max="11" width="28.5703125" style="85" customWidth="1"/>
    <col min="12" max="12" width="11.42578125" style="85"/>
    <col min="13" max="13" width="12.85546875" style="85" customWidth="1"/>
    <col min="14" max="14" width="22.5703125" style="87" customWidth="1"/>
    <col min="15" max="15" width="28.140625" style="86" customWidth="1"/>
    <col min="16" max="16" width="28.85546875" style="85" customWidth="1"/>
    <col min="17" max="17" width="11.42578125" style="85"/>
    <col min="18" max="18" width="16.85546875" style="85" customWidth="1"/>
    <col min="19" max="19" width="26.85546875" style="88" customWidth="1"/>
    <col min="20" max="20" width="21.85546875" customWidth="1"/>
  </cols>
  <sheetData>
    <row r="1" spans="1:20" s="3" customFormat="1" ht="59.25" customHeight="1">
      <c r="A1" s="2"/>
      <c r="B1" s="9" t="s">
        <v>7</v>
      </c>
      <c r="C1" s="9" t="s">
        <v>8</v>
      </c>
      <c r="D1" s="9" t="s">
        <v>1</v>
      </c>
      <c r="E1" s="9" t="s">
        <v>9</v>
      </c>
      <c r="F1" s="9" t="s">
        <v>3</v>
      </c>
      <c r="G1" s="9" t="s">
        <v>10</v>
      </c>
      <c r="H1" s="9" t="s">
        <v>2</v>
      </c>
      <c r="I1" s="9" t="s">
        <v>4</v>
      </c>
      <c r="J1" s="14" t="s">
        <v>5</v>
      </c>
      <c r="K1" s="9" t="s">
        <v>11</v>
      </c>
      <c r="L1" s="9" t="s">
        <v>12</v>
      </c>
      <c r="M1" s="9" t="s">
        <v>16</v>
      </c>
      <c r="N1" s="17" t="s">
        <v>14</v>
      </c>
      <c r="O1" s="14" t="s">
        <v>6</v>
      </c>
      <c r="P1" s="9" t="s">
        <v>13</v>
      </c>
      <c r="Q1" s="9" t="s">
        <v>15</v>
      </c>
      <c r="R1" s="9" t="s">
        <v>17</v>
      </c>
      <c r="S1" s="10" t="s">
        <v>18</v>
      </c>
      <c r="T1" s="9" t="s">
        <v>0</v>
      </c>
    </row>
    <row r="2" spans="1:20" s="5" customFormat="1" ht="76.5">
      <c r="A2"/>
      <c r="B2" s="80">
        <v>1</v>
      </c>
      <c r="C2" s="80" t="s">
        <v>129</v>
      </c>
      <c r="D2" s="80">
        <v>41</v>
      </c>
      <c r="E2" s="80" t="s">
        <v>130</v>
      </c>
      <c r="F2" s="80">
        <v>4102</v>
      </c>
      <c r="G2" s="80" t="s">
        <v>723</v>
      </c>
      <c r="H2" s="80">
        <v>4102046</v>
      </c>
      <c r="I2" s="80" t="s">
        <v>131</v>
      </c>
      <c r="J2" s="81">
        <v>410204600</v>
      </c>
      <c r="K2" s="80" t="s">
        <v>132</v>
      </c>
      <c r="L2" s="80" t="s">
        <v>24</v>
      </c>
      <c r="M2" s="80">
        <v>9</v>
      </c>
      <c r="N2" s="83" t="s">
        <v>58</v>
      </c>
      <c r="O2" s="81">
        <v>202500000033719</v>
      </c>
      <c r="P2" s="80" t="s">
        <v>133</v>
      </c>
      <c r="Q2" s="80">
        <v>3</v>
      </c>
      <c r="R2" s="80" t="s">
        <v>26</v>
      </c>
      <c r="S2" s="84">
        <v>80000000</v>
      </c>
      <c r="T2" s="15" t="s">
        <v>889</v>
      </c>
    </row>
    <row r="3" spans="1:20" ht="140.25">
      <c r="B3" s="80">
        <v>1</v>
      </c>
      <c r="C3" s="80" t="s">
        <v>129</v>
      </c>
      <c r="D3" s="80">
        <v>41</v>
      </c>
      <c r="E3" s="80" t="s">
        <v>130</v>
      </c>
      <c r="F3" s="80">
        <v>4102</v>
      </c>
      <c r="G3" s="80" t="s">
        <v>723</v>
      </c>
      <c r="H3" s="80">
        <v>4102052</v>
      </c>
      <c r="I3" s="80" t="s">
        <v>134</v>
      </c>
      <c r="J3" s="81">
        <v>410205200</v>
      </c>
      <c r="K3" s="80" t="s">
        <v>135</v>
      </c>
      <c r="L3" s="80" t="s">
        <v>24</v>
      </c>
      <c r="M3" s="80">
        <v>329</v>
      </c>
      <c r="N3" s="83" t="s">
        <v>58</v>
      </c>
      <c r="O3" s="81">
        <v>202500000033575</v>
      </c>
      <c r="P3" s="80" t="s">
        <v>136</v>
      </c>
      <c r="Q3" s="80">
        <v>135</v>
      </c>
      <c r="R3" s="80" t="s">
        <v>26</v>
      </c>
      <c r="S3" s="84">
        <v>87500000</v>
      </c>
      <c r="T3" s="15" t="s">
        <v>889</v>
      </c>
    </row>
    <row r="4" spans="1:20" ht="105.75" customHeight="1">
      <c r="B4" s="80">
        <v>1</v>
      </c>
      <c r="C4" s="80" t="s">
        <v>129</v>
      </c>
      <c r="D4" s="80">
        <v>41</v>
      </c>
      <c r="E4" s="80" t="s">
        <v>130</v>
      </c>
      <c r="F4" s="80">
        <v>4104</v>
      </c>
      <c r="G4" s="80" t="s">
        <v>744</v>
      </c>
      <c r="H4" s="80">
        <v>4104020</v>
      </c>
      <c r="I4" s="80" t="s">
        <v>745</v>
      </c>
      <c r="J4" s="81">
        <v>410402000</v>
      </c>
      <c r="K4" s="80" t="s">
        <v>746</v>
      </c>
      <c r="L4" s="80" t="s">
        <v>24</v>
      </c>
      <c r="M4" s="80">
        <v>600</v>
      </c>
      <c r="N4" s="83" t="s">
        <v>58</v>
      </c>
      <c r="O4" s="81">
        <v>202500000033252</v>
      </c>
      <c r="P4" s="80" t="s">
        <v>509</v>
      </c>
      <c r="Q4" s="80">
        <v>200</v>
      </c>
      <c r="R4" s="80" t="s">
        <v>26</v>
      </c>
      <c r="S4" s="84">
        <v>260000000</v>
      </c>
      <c r="T4" s="15" t="s">
        <v>889</v>
      </c>
    </row>
    <row r="5" spans="1:20" s="4" customFormat="1" ht="89.25">
      <c r="A5"/>
      <c r="B5" s="80">
        <v>1</v>
      </c>
      <c r="C5" s="80" t="s">
        <v>129</v>
      </c>
      <c r="D5" s="80">
        <v>41</v>
      </c>
      <c r="E5" s="80" t="s">
        <v>130</v>
      </c>
      <c r="F5" s="80">
        <v>4104</v>
      </c>
      <c r="G5" s="80" t="s">
        <v>744</v>
      </c>
      <c r="H5" s="80">
        <v>4104008</v>
      </c>
      <c r="I5" s="80" t="s">
        <v>148</v>
      </c>
      <c r="J5" s="81">
        <v>410400800</v>
      </c>
      <c r="K5" s="80" t="s">
        <v>149</v>
      </c>
      <c r="L5" s="80" t="s">
        <v>24</v>
      </c>
      <c r="M5" s="80">
        <v>7500</v>
      </c>
      <c r="N5" s="83" t="s">
        <v>58</v>
      </c>
      <c r="O5" s="81">
        <v>202500000034803</v>
      </c>
      <c r="P5" s="80" t="s">
        <v>150</v>
      </c>
      <c r="Q5" s="80">
        <v>1644</v>
      </c>
      <c r="R5" s="80" t="s">
        <v>151</v>
      </c>
      <c r="S5" s="84">
        <v>5530861444.6199999</v>
      </c>
      <c r="T5" s="15" t="s">
        <v>889</v>
      </c>
    </row>
    <row r="6" spans="1:20" ht="93.75" customHeight="1">
      <c r="B6" s="80">
        <v>1</v>
      </c>
      <c r="C6" s="80" t="s">
        <v>129</v>
      </c>
      <c r="D6" s="80">
        <v>41</v>
      </c>
      <c r="E6" s="80" t="s">
        <v>130</v>
      </c>
      <c r="F6" s="80">
        <v>4104</v>
      </c>
      <c r="G6" s="80" t="s">
        <v>744</v>
      </c>
      <c r="H6" s="80">
        <v>4104008</v>
      </c>
      <c r="I6" s="80" t="s">
        <v>148</v>
      </c>
      <c r="J6" s="81">
        <v>410400800</v>
      </c>
      <c r="K6" s="80" t="s">
        <v>149</v>
      </c>
      <c r="L6" s="80" t="s">
        <v>24</v>
      </c>
      <c r="M6" s="80">
        <v>7500</v>
      </c>
      <c r="N6" s="83" t="s">
        <v>58</v>
      </c>
      <c r="O6" s="81">
        <v>202500000034803</v>
      </c>
      <c r="P6" s="80" t="s">
        <v>150</v>
      </c>
      <c r="Q6" s="80">
        <v>1644</v>
      </c>
      <c r="R6" s="80" t="s">
        <v>152</v>
      </c>
      <c r="S6" s="84">
        <v>35825726.259999998</v>
      </c>
      <c r="T6" s="15" t="s">
        <v>889</v>
      </c>
    </row>
    <row r="7" spans="1:20" ht="96" customHeight="1">
      <c r="B7" s="80">
        <v>1</v>
      </c>
      <c r="C7" s="80" t="s">
        <v>129</v>
      </c>
      <c r="D7" s="80">
        <v>41</v>
      </c>
      <c r="E7" s="80" t="s">
        <v>130</v>
      </c>
      <c r="F7" s="80">
        <v>4104</v>
      </c>
      <c r="G7" s="80" t="s">
        <v>744</v>
      </c>
      <c r="H7" s="80">
        <v>4104008</v>
      </c>
      <c r="I7" s="80" t="s">
        <v>148</v>
      </c>
      <c r="J7" s="81">
        <v>410400800</v>
      </c>
      <c r="K7" s="80" t="s">
        <v>149</v>
      </c>
      <c r="L7" s="80" t="s">
        <v>24</v>
      </c>
      <c r="M7" s="80">
        <v>7500</v>
      </c>
      <c r="N7" s="83" t="s">
        <v>58</v>
      </c>
      <c r="O7" s="81">
        <v>202500000033240</v>
      </c>
      <c r="P7" s="80" t="s">
        <v>153</v>
      </c>
      <c r="Q7" s="80">
        <v>169</v>
      </c>
      <c r="R7" s="80" t="s">
        <v>151</v>
      </c>
      <c r="S7" s="84">
        <v>758054824</v>
      </c>
      <c r="T7" s="15" t="s">
        <v>889</v>
      </c>
    </row>
    <row r="8" spans="1:20" ht="89.25">
      <c r="B8" s="80">
        <v>1</v>
      </c>
      <c r="C8" s="80" t="s">
        <v>129</v>
      </c>
      <c r="D8" s="80">
        <v>41</v>
      </c>
      <c r="E8" s="80" t="s">
        <v>130</v>
      </c>
      <c r="F8" s="80">
        <v>4104</v>
      </c>
      <c r="G8" s="80" t="s">
        <v>744</v>
      </c>
      <c r="H8" s="80">
        <v>4104010</v>
      </c>
      <c r="I8" s="80" t="s">
        <v>154</v>
      </c>
      <c r="J8" s="81">
        <v>410401000</v>
      </c>
      <c r="K8" s="80" t="s">
        <v>155</v>
      </c>
      <c r="L8" s="80" t="s">
        <v>24</v>
      </c>
      <c r="M8" s="80">
        <v>100</v>
      </c>
      <c r="N8" s="83" t="s">
        <v>58</v>
      </c>
      <c r="O8" s="81">
        <v>202500000034003</v>
      </c>
      <c r="P8" s="80" t="s">
        <v>156</v>
      </c>
      <c r="Q8" s="80">
        <v>50</v>
      </c>
      <c r="R8" s="80" t="s">
        <v>151</v>
      </c>
      <c r="S8" s="84">
        <v>100309496</v>
      </c>
      <c r="T8" s="15" t="s">
        <v>889</v>
      </c>
    </row>
    <row r="9" spans="1:20" ht="89.25">
      <c r="B9" s="80">
        <v>1</v>
      </c>
      <c r="C9" s="80" t="s">
        <v>129</v>
      </c>
      <c r="D9" s="80">
        <v>41</v>
      </c>
      <c r="E9" s="80" t="s">
        <v>130</v>
      </c>
      <c r="F9" s="80">
        <v>4102</v>
      </c>
      <c r="G9" s="80" t="s">
        <v>723</v>
      </c>
      <c r="H9" s="80">
        <v>4102045</v>
      </c>
      <c r="I9" s="80" t="s">
        <v>735</v>
      </c>
      <c r="J9" s="81">
        <v>410204500</v>
      </c>
      <c r="K9" s="80" t="s">
        <v>157</v>
      </c>
      <c r="L9" s="80" t="s">
        <v>24</v>
      </c>
      <c r="M9" s="80">
        <v>80</v>
      </c>
      <c r="N9" s="83" t="s">
        <v>58</v>
      </c>
      <c r="O9" s="81">
        <v>202500000033999</v>
      </c>
      <c r="P9" s="80" t="s">
        <v>158</v>
      </c>
      <c r="Q9" s="80">
        <v>120</v>
      </c>
      <c r="R9" s="80" t="s">
        <v>26</v>
      </c>
      <c r="S9" s="84">
        <v>100000000</v>
      </c>
      <c r="T9" s="15" t="s">
        <v>889</v>
      </c>
    </row>
    <row r="10" spans="1:20" ht="102">
      <c r="B10" s="80">
        <v>1</v>
      </c>
      <c r="C10" s="80" t="s">
        <v>129</v>
      </c>
      <c r="D10" s="80">
        <v>22</v>
      </c>
      <c r="E10" s="80" t="s">
        <v>161</v>
      </c>
      <c r="F10" s="80">
        <v>2201</v>
      </c>
      <c r="G10" s="80" t="s">
        <v>498</v>
      </c>
      <c r="H10" s="80">
        <v>2201028</v>
      </c>
      <c r="I10" s="80" t="s">
        <v>599</v>
      </c>
      <c r="J10" s="81">
        <v>220102805</v>
      </c>
      <c r="K10" s="80" t="s">
        <v>600</v>
      </c>
      <c r="L10" s="80" t="s">
        <v>24</v>
      </c>
      <c r="M10" s="80">
        <v>57162</v>
      </c>
      <c r="N10" s="83" t="s">
        <v>104</v>
      </c>
      <c r="O10" s="81">
        <v>202400000041007</v>
      </c>
      <c r="P10" s="80" t="s">
        <v>1356</v>
      </c>
      <c r="Q10" s="80">
        <v>50156</v>
      </c>
      <c r="R10" s="80" t="s">
        <v>1358</v>
      </c>
      <c r="S10" s="84">
        <v>38036386000.349998</v>
      </c>
      <c r="T10" s="15" t="s">
        <v>890</v>
      </c>
    </row>
    <row r="11" spans="1:20" ht="102">
      <c r="B11" s="80">
        <v>1</v>
      </c>
      <c r="C11" s="80" t="s">
        <v>129</v>
      </c>
      <c r="D11" s="80">
        <v>22</v>
      </c>
      <c r="E11" s="80" t="s">
        <v>161</v>
      </c>
      <c r="F11" s="80">
        <v>2201</v>
      </c>
      <c r="G11" s="80" t="s">
        <v>498</v>
      </c>
      <c r="H11" s="80">
        <v>2201028</v>
      </c>
      <c r="I11" s="80" t="s">
        <v>599</v>
      </c>
      <c r="J11" s="81">
        <v>220102805</v>
      </c>
      <c r="K11" s="80" t="s">
        <v>600</v>
      </c>
      <c r="L11" s="80" t="s">
        <v>24</v>
      </c>
      <c r="M11" s="80">
        <v>57162</v>
      </c>
      <c r="N11" s="83" t="s">
        <v>104</v>
      </c>
      <c r="O11" s="81">
        <v>202500000041760</v>
      </c>
      <c r="P11" s="80" t="s">
        <v>1357</v>
      </c>
      <c r="Q11" s="80">
        <v>5758</v>
      </c>
      <c r="R11" s="80" t="s">
        <v>1358</v>
      </c>
      <c r="S11" s="84">
        <v>12384604534.559999</v>
      </c>
      <c r="T11" s="15" t="s">
        <v>890</v>
      </c>
    </row>
    <row r="12" spans="1:20" ht="102">
      <c r="B12" s="80">
        <v>1</v>
      </c>
      <c r="C12" s="80" t="s">
        <v>129</v>
      </c>
      <c r="D12" s="80">
        <v>22</v>
      </c>
      <c r="E12" s="80" t="s">
        <v>161</v>
      </c>
      <c r="F12" s="80">
        <v>2201</v>
      </c>
      <c r="G12" s="80" t="s">
        <v>498</v>
      </c>
      <c r="H12" s="80">
        <v>2201069</v>
      </c>
      <c r="I12" s="80" t="s">
        <v>162</v>
      </c>
      <c r="J12" s="81">
        <v>220106900</v>
      </c>
      <c r="K12" s="80" t="s">
        <v>163</v>
      </c>
      <c r="L12" s="80" t="s">
        <v>24</v>
      </c>
      <c r="M12" s="80">
        <v>300</v>
      </c>
      <c r="N12" s="83" t="s">
        <v>164</v>
      </c>
      <c r="O12" s="81">
        <v>202500000035043</v>
      </c>
      <c r="P12" s="80" t="s">
        <v>165</v>
      </c>
      <c r="Q12" s="80">
        <v>33</v>
      </c>
      <c r="R12" s="80" t="s">
        <v>166</v>
      </c>
      <c r="S12" s="84">
        <v>124916271.48999999</v>
      </c>
      <c r="T12" s="15" t="s">
        <v>890</v>
      </c>
    </row>
    <row r="13" spans="1:20" ht="102">
      <c r="B13" s="80">
        <v>1</v>
      </c>
      <c r="C13" s="80" t="s">
        <v>129</v>
      </c>
      <c r="D13" s="80">
        <v>22</v>
      </c>
      <c r="E13" s="80" t="s">
        <v>161</v>
      </c>
      <c r="F13" s="80">
        <v>2201</v>
      </c>
      <c r="G13" s="80" t="s">
        <v>498</v>
      </c>
      <c r="H13" s="80">
        <v>2201069</v>
      </c>
      <c r="I13" s="80" t="s">
        <v>162</v>
      </c>
      <c r="J13" s="81">
        <v>220106900</v>
      </c>
      <c r="K13" s="80" t="s">
        <v>163</v>
      </c>
      <c r="L13" s="80" t="s">
        <v>24</v>
      </c>
      <c r="M13" s="80">
        <v>300</v>
      </c>
      <c r="N13" s="83" t="s">
        <v>167</v>
      </c>
      <c r="O13" s="81">
        <v>202500000033864</v>
      </c>
      <c r="P13" s="80" t="s">
        <v>168</v>
      </c>
      <c r="Q13" s="80">
        <v>12</v>
      </c>
      <c r="R13" s="80" t="s">
        <v>166</v>
      </c>
      <c r="S13" s="84">
        <v>155850844.02000001</v>
      </c>
      <c r="T13" s="15" t="s">
        <v>890</v>
      </c>
    </row>
    <row r="14" spans="1:20" ht="76.5">
      <c r="B14" s="80">
        <v>1</v>
      </c>
      <c r="C14" s="80" t="s">
        <v>129</v>
      </c>
      <c r="D14" s="80">
        <v>22</v>
      </c>
      <c r="E14" s="80" t="s">
        <v>161</v>
      </c>
      <c r="F14" s="80">
        <v>2201</v>
      </c>
      <c r="G14" s="80" t="s">
        <v>498</v>
      </c>
      <c r="H14" s="80">
        <v>2201069</v>
      </c>
      <c r="I14" s="80" t="s">
        <v>162</v>
      </c>
      <c r="J14" s="81">
        <v>220106900</v>
      </c>
      <c r="K14" s="80" t="s">
        <v>163</v>
      </c>
      <c r="L14" s="80" t="s">
        <v>24</v>
      </c>
      <c r="M14" s="80">
        <v>300</v>
      </c>
      <c r="N14" s="83" t="s">
        <v>167</v>
      </c>
      <c r="O14" s="81">
        <v>202500000033864</v>
      </c>
      <c r="P14" s="80" t="s">
        <v>168</v>
      </c>
      <c r="Q14" s="80">
        <v>12</v>
      </c>
      <c r="R14" s="80" t="s">
        <v>26</v>
      </c>
      <c r="S14" s="84">
        <v>139881561.33060545</v>
      </c>
      <c r="T14" s="15" t="s">
        <v>890</v>
      </c>
    </row>
    <row r="15" spans="1:20" ht="76.5">
      <c r="B15" s="80">
        <v>1</v>
      </c>
      <c r="C15" s="80" t="s">
        <v>129</v>
      </c>
      <c r="D15" s="80">
        <v>22</v>
      </c>
      <c r="E15" s="80" t="s">
        <v>161</v>
      </c>
      <c r="F15" s="80">
        <v>2201</v>
      </c>
      <c r="G15" s="80" t="s">
        <v>498</v>
      </c>
      <c r="H15" s="80">
        <v>2201069</v>
      </c>
      <c r="I15" s="80" t="s">
        <v>162</v>
      </c>
      <c r="J15" s="81">
        <v>220106900</v>
      </c>
      <c r="K15" s="80" t="s">
        <v>163</v>
      </c>
      <c r="L15" s="80" t="s">
        <v>24</v>
      </c>
      <c r="M15" s="80">
        <v>300</v>
      </c>
      <c r="N15" s="83" t="s">
        <v>167</v>
      </c>
      <c r="O15" s="81">
        <v>202500000033864</v>
      </c>
      <c r="P15" s="80" t="s">
        <v>168</v>
      </c>
      <c r="Q15" s="80">
        <v>12</v>
      </c>
      <c r="R15" s="80" t="s">
        <v>170</v>
      </c>
      <c r="S15" s="84">
        <v>108315275.12</v>
      </c>
      <c r="T15" s="15" t="s">
        <v>890</v>
      </c>
    </row>
    <row r="16" spans="1:20" ht="102">
      <c r="B16" s="80">
        <v>1</v>
      </c>
      <c r="C16" s="80" t="s">
        <v>129</v>
      </c>
      <c r="D16" s="80">
        <v>22</v>
      </c>
      <c r="E16" s="80" t="s">
        <v>161</v>
      </c>
      <c r="F16" s="80">
        <v>2201</v>
      </c>
      <c r="G16" s="80" t="s">
        <v>498</v>
      </c>
      <c r="H16" s="80">
        <v>2201069</v>
      </c>
      <c r="I16" s="80" t="s">
        <v>162</v>
      </c>
      <c r="J16" s="81">
        <v>220106900</v>
      </c>
      <c r="K16" s="80" t="s">
        <v>163</v>
      </c>
      <c r="L16" s="80" t="s">
        <v>24</v>
      </c>
      <c r="M16" s="80">
        <v>300</v>
      </c>
      <c r="N16" s="83" t="s">
        <v>164</v>
      </c>
      <c r="O16" s="81">
        <v>202500000034378</v>
      </c>
      <c r="P16" s="80" t="s">
        <v>171</v>
      </c>
      <c r="Q16" s="80">
        <v>100</v>
      </c>
      <c r="R16" s="80" t="s">
        <v>172</v>
      </c>
      <c r="S16" s="84">
        <v>292798500</v>
      </c>
      <c r="T16" s="15" t="s">
        <v>890</v>
      </c>
    </row>
    <row r="17" spans="2:20" ht="76.5">
      <c r="B17" s="80">
        <v>1</v>
      </c>
      <c r="C17" s="80" t="s">
        <v>129</v>
      </c>
      <c r="D17" s="80">
        <v>22</v>
      </c>
      <c r="E17" s="80" t="s">
        <v>161</v>
      </c>
      <c r="F17" s="80">
        <v>2201</v>
      </c>
      <c r="G17" s="80" t="s">
        <v>498</v>
      </c>
      <c r="H17" s="80">
        <v>2201050</v>
      </c>
      <c r="I17" s="80" t="s">
        <v>173</v>
      </c>
      <c r="J17" s="81">
        <v>220105001</v>
      </c>
      <c r="K17" s="80" t="s">
        <v>174</v>
      </c>
      <c r="L17" s="80" t="s">
        <v>24</v>
      </c>
      <c r="M17" s="80">
        <v>40</v>
      </c>
      <c r="N17" s="83" t="s">
        <v>175</v>
      </c>
      <c r="O17" s="81">
        <v>202500000033837</v>
      </c>
      <c r="P17" s="80" t="s">
        <v>176</v>
      </c>
      <c r="Q17" s="80">
        <v>43</v>
      </c>
      <c r="R17" s="80" t="s">
        <v>177</v>
      </c>
      <c r="S17" s="84">
        <v>1232363608.72</v>
      </c>
      <c r="T17" s="15" t="s">
        <v>890</v>
      </c>
    </row>
    <row r="18" spans="2:20" ht="63.75">
      <c r="B18" s="80">
        <v>1</v>
      </c>
      <c r="C18" s="80" t="s">
        <v>129</v>
      </c>
      <c r="D18" s="80">
        <v>22</v>
      </c>
      <c r="E18" s="80" t="s">
        <v>161</v>
      </c>
      <c r="F18" s="80">
        <v>2201</v>
      </c>
      <c r="G18" s="80" t="s">
        <v>498</v>
      </c>
      <c r="H18" s="80">
        <v>2201082</v>
      </c>
      <c r="I18" s="80" t="s">
        <v>178</v>
      </c>
      <c r="J18" s="81">
        <v>220108200</v>
      </c>
      <c r="K18" s="80" t="s">
        <v>179</v>
      </c>
      <c r="L18" s="80" t="s">
        <v>24</v>
      </c>
      <c r="M18" s="80">
        <v>63</v>
      </c>
      <c r="N18" s="83" t="s">
        <v>104</v>
      </c>
      <c r="O18" s="81">
        <v>202500000034348</v>
      </c>
      <c r="P18" s="80" t="s">
        <v>180</v>
      </c>
      <c r="Q18" s="80">
        <v>65</v>
      </c>
      <c r="R18" s="80" t="s">
        <v>177</v>
      </c>
      <c r="S18" s="84">
        <v>6374172728</v>
      </c>
      <c r="T18" s="15" t="s">
        <v>890</v>
      </c>
    </row>
    <row r="19" spans="2:20" ht="51">
      <c r="B19" s="80">
        <v>1</v>
      </c>
      <c r="C19" s="80" t="s">
        <v>129</v>
      </c>
      <c r="D19" s="80">
        <v>22</v>
      </c>
      <c r="E19" s="80" t="s">
        <v>161</v>
      </c>
      <c r="F19" s="80">
        <v>2201</v>
      </c>
      <c r="G19" s="80" t="s">
        <v>498</v>
      </c>
      <c r="H19" s="80">
        <v>2201082</v>
      </c>
      <c r="I19" s="80" t="s">
        <v>178</v>
      </c>
      <c r="J19" s="81">
        <v>220108200</v>
      </c>
      <c r="K19" s="80" t="s">
        <v>179</v>
      </c>
      <c r="L19" s="80" t="s">
        <v>24</v>
      </c>
      <c r="M19" s="80">
        <v>63</v>
      </c>
      <c r="N19" s="90" t="s">
        <v>104</v>
      </c>
      <c r="O19" s="81">
        <v>202500000034348</v>
      </c>
      <c r="P19" s="80" t="s">
        <v>180</v>
      </c>
      <c r="Q19" s="80">
        <v>65</v>
      </c>
      <c r="R19" s="80" t="s">
        <v>511</v>
      </c>
      <c r="S19" s="91">
        <v>200661182.97999999</v>
      </c>
      <c r="T19" s="15" t="s">
        <v>890</v>
      </c>
    </row>
    <row r="20" spans="2:20" ht="89.25">
      <c r="B20" s="80">
        <v>1</v>
      </c>
      <c r="C20" s="80" t="s">
        <v>129</v>
      </c>
      <c r="D20" s="80">
        <v>22</v>
      </c>
      <c r="E20" s="80" t="s">
        <v>161</v>
      </c>
      <c r="F20" s="80">
        <v>2201</v>
      </c>
      <c r="G20" s="80" t="s">
        <v>498</v>
      </c>
      <c r="H20" s="80">
        <v>2201084</v>
      </c>
      <c r="I20" s="80" t="s">
        <v>181</v>
      </c>
      <c r="J20" s="81">
        <v>220108400</v>
      </c>
      <c r="K20" s="80" t="s">
        <v>182</v>
      </c>
      <c r="L20" s="80" t="s">
        <v>24</v>
      </c>
      <c r="M20" s="80">
        <v>156</v>
      </c>
      <c r="N20" s="83" t="s">
        <v>58</v>
      </c>
      <c r="O20" s="81">
        <v>202500000033819</v>
      </c>
      <c r="P20" s="80" t="s">
        <v>183</v>
      </c>
      <c r="Q20" s="80">
        <v>154</v>
      </c>
      <c r="R20" s="80" t="s">
        <v>177</v>
      </c>
      <c r="S20" s="84">
        <v>1796685410</v>
      </c>
      <c r="T20" s="15" t="s">
        <v>890</v>
      </c>
    </row>
    <row r="21" spans="2:20" ht="102">
      <c r="B21" s="80">
        <v>1</v>
      </c>
      <c r="C21" s="80" t="s">
        <v>129</v>
      </c>
      <c r="D21" s="80">
        <v>22</v>
      </c>
      <c r="E21" s="80" t="s">
        <v>161</v>
      </c>
      <c r="F21" s="80">
        <v>2201</v>
      </c>
      <c r="G21" s="80" t="s">
        <v>498</v>
      </c>
      <c r="H21" s="80">
        <v>2201038</v>
      </c>
      <c r="I21" s="80" t="s">
        <v>184</v>
      </c>
      <c r="J21" s="81">
        <v>220103800</v>
      </c>
      <c r="K21" s="80" t="s">
        <v>185</v>
      </c>
      <c r="L21" s="80" t="s">
        <v>24</v>
      </c>
      <c r="M21" s="80">
        <v>4277</v>
      </c>
      <c r="N21" s="83" t="s">
        <v>186</v>
      </c>
      <c r="O21" s="81">
        <v>202500000033865</v>
      </c>
      <c r="P21" s="80" t="s">
        <v>187</v>
      </c>
      <c r="Q21" s="80">
        <v>4338</v>
      </c>
      <c r="R21" s="80" t="s">
        <v>177</v>
      </c>
      <c r="S21" s="84">
        <v>484683599263.75</v>
      </c>
      <c r="T21" s="15" t="s">
        <v>890</v>
      </c>
    </row>
    <row r="22" spans="2:20" ht="102">
      <c r="B22" s="80">
        <v>1</v>
      </c>
      <c r="C22" s="80" t="s">
        <v>129</v>
      </c>
      <c r="D22" s="80">
        <v>22</v>
      </c>
      <c r="E22" s="80" t="s">
        <v>161</v>
      </c>
      <c r="F22" s="80">
        <v>2201</v>
      </c>
      <c r="G22" s="80" t="s">
        <v>498</v>
      </c>
      <c r="H22" s="80">
        <v>2201038</v>
      </c>
      <c r="I22" s="80" t="s">
        <v>184</v>
      </c>
      <c r="J22" s="81">
        <v>220103800</v>
      </c>
      <c r="K22" s="80" t="s">
        <v>185</v>
      </c>
      <c r="L22" s="80" t="s">
        <v>24</v>
      </c>
      <c r="M22" s="80">
        <v>4277</v>
      </c>
      <c r="N22" s="83" t="s">
        <v>186</v>
      </c>
      <c r="O22" s="81">
        <v>202500000033865</v>
      </c>
      <c r="P22" s="80" t="s">
        <v>187</v>
      </c>
      <c r="Q22" s="80">
        <v>4338</v>
      </c>
      <c r="R22" s="80" t="s">
        <v>188</v>
      </c>
      <c r="S22" s="84">
        <v>1995862865</v>
      </c>
      <c r="T22" s="15" t="s">
        <v>890</v>
      </c>
    </row>
    <row r="23" spans="2:20" ht="102">
      <c r="B23" s="80">
        <v>1</v>
      </c>
      <c r="C23" s="80" t="s">
        <v>129</v>
      </c>
      <c r="D23" s="80">
        <v>22</v>
      </c>
      <c r="E23" s="80" t="s">
        <v>161</v>
      </c>
      <c r="F23" s="80">
        <v>2201</v>
      </c>
      <c r="G23" s="80" t="s">
        <v>498</v>
      </c>
      <c r="H23" s="80">
        <v>2201038</v>
      </c>
      <c r="I23" s="80" t="s">
        <v>184</v>
      </c>
      <c r="J23" s="81">
        <v>220103800</v>
      </c>
      <c r="K23" s="80" t="s">
        <v>185</v>
      </c>
      <c r="L23" s="80" t="s">
        <v>24</v>
      </c>
      <c r="M23" s="80">
        <v>4277</v>
      </c>
      <c r="N23" s="83" t="s">
        <v>186</v>
      </c>
      <c r="O23" s="81">
        <v>202500000033865</v>
      </c>
      <c r="P23" s="80" t="s">
        <v>187</v>
      </c>
      <c r="Q23" s="80">
        <v>4338</v>
      </c>
      <c r="R23" s="80" t="s">
        <v>26</v>
      </c>
      <c r="S23" s="84">
        <v>82185671.189394474</v>
      </c>
      <c r="T23" s="15" t="s">
        <v>890</v>
      </c>
    </row>
    <row r="24" spans="2:20" ht="102">
      <c r="B24" s="80">
        <v>1</v>
      </c>
      <c r="C24" s="80" t="s">
        <v>129</v>
      </c>
      <c r="D24" s="80">
        <v>22</v>
      </c>
      <c r="E24" s="80" t="s">
        <v>161</v>
      </c>
      <c r="F24" s="80">
        <v>2201</v>
      </c>
      <c r="G24" s="80" t="s">
        <v>498</v>
      </c>
      <c r="H24" s="80">
        <v>2201038</v>
      </c>
      <c r="I24" s="80" t="s">
        <v>184</v>
      </c>
      <c r="J24" s="81">
        <v>220103800</v>
      </c>
      <c r="K24" s="80" t="s">
        <v>185</v>
      </c>
      <c r="L24" s="80" t="s">
        <v>24</v>
      </c>
      <c r="M24" s="80">
        <v>4277</v>
      </c>
      <c r="N24" s="83" t="s">
        <v>186</v>
      </c>
      <c r="O24" s="81">
        <v>202500000033865</v>
      </c>
      <c r="P24" s="80" t="s">
        <v>187</v>
      </c>
      <c r="Q24" s="80">
        <v>4338</v>
      </c>
      <c r="R24" s="80" t="s">
        <v>170</v>
      </c>
      <c r="S24" s="84">
        <v>732529852.59000003</v>
      </c>
      <c r="T24" s="15" t="s">
        <v>890</v>
      </c>
    </row>
    <row r="25" spans="2:20" ht="102">
      <c r="B25" s="80">
        <v>1</v>
      </c>
      <c r="C25" s="80" t="s">
        <v>129</v>
      </c>
      <c r="D25" s="80">
        <v>22</v>
      </c>
      <c r="E25" s="80" t="s">
        <v>161</v>
      </c>
      <c r="F25" s="80">
        <v>2201</v>
      </c>
      <c r="G25" s="80" t="s">
        <v>498</v>
      </c>
      <c r="H25" s="80">
        <v>2201038</v>
      </c>
      <c r="I25" s="80" t="s">
        <v>184</v>
      </c>
      <c r="J25" s="81">
        <v>220103800</v>
      </c>
      <c r="K25" s="80" t="s">
        <v>185</v>
      </c>
      <c r="L25" s="80" t="s">
        <v>24</v>
      </c>
      <c r="M25" s="80">
        <v>4277</v>
      </c>
      <c r="N25" s="83" t="s">
        <v>186</v>
      </c>
      <c r="O25" s="81">
        <v>202500000033865</v>
      </c>
      <c r="P25" s="80" t="s">
        <v>187</v>
      </c>
      <c r="Q25" s="80">
        <v>4338</v>
      </c>
      <c r="R25" s="80" t="s">
        <v>189</v>
      </c>
      <c r="S25" s="84">
        <v>541416000</v>
      </c>
      <c r="T25" s="15" t="s">
        <v>890</v>
      </c>
    </row>
    <row r="26" spans="2:20" ht="102">
      <c r="B26" s="80">
        <v>1</v>
      </c>
      <c r="C26" s="80" t="s">
        <v>129</v>
      </c>
      <c r="D26" s="80">
        <v>22</v>
      </c>
      <c r="E26" s="80" t="s">
        <v>161</v>
      </c>
      <c r="F26" s="80">
        <v>2201</v>
      </c>
      <c r="G26" s="80" t="s">
        <v>498</v>
      </c>
      <c r="H26" s="80">
        <v>2201038</v>
      </c>
      <c r="I26" s="80" t="s">
        <v>184</v>
      </c>
      <c r="J26" s="81">
        <v>220103800</v>
      </c>
      <c r="K26" s="80" t="s">
        <v>185</v>
      </c>
      <c r="L26" s="80" t="s">
        <v>24</v>
      </c>
      <c r="M26" s="80">
        <v>4277</v>
      </c>
      <c r="N26" s="83" t="s">
        <v>186</v>
      </c>
      <c r="O26" s="81">
        <v>202500000033865</v>
      </c>
      <c r="P26" s="80" t="s">
        <v>187</v>
      </c>
      <c r="Q26" s="80">
        <v>4338</v>
      </c>
      <c r="R26" s="80" t="s">
        <v>191</v>
      </c>
      <c r="S26" s="84">
        <v>137399679.03395295</v>
      </c>
      <c r="T26" s="15" t="s">
        <v>890</v>
      </c>
    </row>
    <row r="27" spans="2:20" ht="102">
      <c r="B27" s="80">
        <v>1</v>
      </c>
      <c r="C27" s="80" t="s">
        <v>129</v>
      </c>
      <c r="D27" s="80">
        <v>22</v>
      </c>
      <c r="E27" s="80" t="s">
        <v>161</v>
      </c>
      <c r="F27" s="80">
        <v>2201</v>
      </c>
      <c r="G27" s="80" t="s">
        <v>498</v>
      </c>
      <c r="H27" s="80">
        <v>2201038</v>
      </c>
      <c r="I27" s="80" t="s">
        <v>184</v>
      </c>
      <c r="J27" s="81">
        <v>220103800</v>
      </c>
      <c r="K27" s="80" t="s">
        <v>185</v>
      </c>
      <c r="L27" s="80" t="s">
        <v>24</v>
      </c>
      <c r="M27" s="80">
        <v>4277</v>
      </c>
      <c r="N27" s="83" t="s">
        <v>186</v>
      </c>
      <c r="O27" s="81">
        <v>202500000033865</v>
      </c>
      <c r="P27" s="80" t="s">
        <v>187</v>
      </c>
      <c r="Q27" s="80">
        <v>4338</v>
      </c>
      <c r="R27" s="80" t="s">
        <v>192</v>
      </c>
      <c r="S27" s="84">
        <v>10666741.800000001</v>
      </c>
      <c r="T27" s="15" t="s">
        <v>890</v>
      </c>
    </row>
    <row r="28" spans="2:20" ht="102">
      <c r="B28" s="80">
        <v>1</v>
      </c>
      <c r="C28" s="80" t="s">
        <v>129</v>
      </c>
      <c r="D28" s="80">
        <v>22</v>
      </c>
      <c r="E28" s="80" t="s">
        <v>161</v>
      </c>
      <c r="F28" s="80">
        <v>2201</v>
      </c>
      <c r="G28" s="80" t="s">
        <v>498</v>
      </c>
      <c r="H28" s="80">
        <v>2201038</v>
      </c>
      <c r="I28" s="80" t="s">
        <v>184</v>
      </c>
      <c r="J28" s="81">
        <v>220103800</v>
      </c>
      <c r="K28" s="80" t="s">
        <v>185</v>
      </c>
      <c r="L28" s="80" t="s">
        <v>24</v>
      </c>
      <c r="M28" s="80">
        <v>4277</v>
      </c>
      <c r="N28" s="83" t="s">
        <v>186</v>
      </c>
      <c r="O28" s="81">
        <v>202500000033865</v>
      </c>
      <c r="P28" s="80" t="s">
        <v>187</v>
      </c>
      <c r="Q28" s="80">
        <v>4338</v>
      </c>
      <c r="R28" s="80" t="s">
        <v>193</v>
      </c>
      <c r="S28" s="84">
        <v>19526348.600000001</v>
      </c>
      <c r="T28" s="15" t="s">
        <v>890</v>
      </c>
    </row>
    <row r="29" spans="2:20" ht="102">
      <c r="B29" s="80">
        <v>1</v>
      </c>
      <c r="C29" s="80" t="s">
        <v>129</v>
      </c>
      <c r="D29" s="80">
        <v>22</v>
      </c>
      <c r="E29" s="80" t="s">
        <v>161</v>
      </c>
      <c r="F29" s="80">
        <v>2201</v>
      </c>
      <c r="G29" s="80" t="s">
        <v>498</v>
      </c>
      <c r="H29" s="80">
        <v>2201038</v>
      </c>
      <c r="I29" s="80" t="s">
        <v>184</v>
      </c>
      <c r="J29" s="81">
        <v>220103800</v>
      </c>
      <c r="K29" s="80" t="s">
        <v>185</v>
      </c>
      <c r="L29" s="80" t="s">
        <v>24</v>
      </c>
      <c r="M29" s="80">
        <v>4277</v>
      </c>
      <c r="N29" s="83" t="s">
        <v>186</v>
      </c>
      <c r="O29" s="81">
        <v>202500000033865</v>
      </c>
      <c r="P29" s="80" t="s">
        <v>187</v>
      </c>
      <c r="Q29" s="80">
        <v>4338</v>
      </c>
      <c r="R29" s="80" t="s">
        <v>172</v>
      </c>
      <c r="S29" s="84">
        <v>178586110.57839799</v>
      </c>
      <c r="T29" s="15" t="s">
        <v>890</v>
      </c>
    </row>
    <row r="30" spans="2:20" ht="102">
      <c r="B30" s="80">
        <v>1</v>
      </c>
      <c r="C30" s="80" t="s">
        <v>129</v>
      </c>
      <c r="D30" s="80">
        <v>22</v>
      </c>
      <c r="E30" s="80" t="s">
        <v>161</v>
      </c>
      <c r="F30" s="80">
        <v>2201</v>
      </c>
      <c r="G30" s="80" t="s">
        <v>498</v>
      </c>
      <c r="H30" s="80">
        <v>2201038</v>
      </c>
      <c r="I30" s="80" t="s">
        <v>184</v>
      </c>
      <c r="J30" s="81">
        <v>220103800</v>
      </c>
      <c r="K30" s="80" t="s">
        <v>185</v>
      </c>
      <c r="L30" s="80" t="s">
        <v>24</v>
      </c>
      <c r="M30" s="80">
        <v>4277</v>
      </c>
      <c r="N30" s="83" t="s">
        <v>186</v>
      </c>
      <c r="O30" s="81">
        <v>202500000033865</v>
      </c>
      <c r="P30" s="80" t="s">
        <v>187</v>
      </c>
      <c r="Q30" s="80">
        <v>4338</v>
      </c>
      <c r="R30" s="80" t="s">
        <v>166</v>
      </c>
      <c r="S30" s="84">
        <v>61891333.229999997</v>
      </c>
      <c r="T30" s="15" t="s">
        <v>890</v>
      </c>
    </row>
    <row r="31" spans="2:20" ht="63.75">
      <c r="B31" s="80">
        <v>1</v>
      </c>
      <c r="C31" s="80" t="s">
        <v>129</v>
      </c>
      <c r="D31" s="80">
        <v>22</v>
      </c>
      <c r="E31" s="80" t="s">
        <v>161</v>
      </c>
      <c r="F31" s="80">
        <v>2201</v>
      </c>
      <c r="G31" s="80" t="s">
        <v>498</v>
      </c>
      <c r="H31" s="80">
        <v>2201038</v>
      </c>
      <c r="I31" s="80" t="s">
        <v>184</v>
      </c>
      <c r="J31" s="81">
        <v>220103800</v>
      </c>
      <c r="K31" s="80" t="s">
        <v>185</v>
      </c>
      <c r="L31" s="80" t="s">
        <v>24</v>
      </c>
      <c r="M31" s="80">
        <v>4277</v>
      </c>
      <c r="N31" s="83" t="s">
        <v>196</v>
      </c>
      <c r="O31" s="81">
        <v>202500000033812</v>
      </c>
      <c r="P31" s="80" t="s">
        <v>197</v>
      </c>
      <c r="Q31" s="80">
        <v>248</v>
      </c>
      <c r="R31" s="80" t="s">
        <v>177</v>
      </c>
      <c r="S31" s="84">
        <v>315957605.75999999</v>
      </c>
      <c r="T31" s="15" t="s">
        <v>890</v>
      </c>
    </row>
    <row r="32" spans="2:20" ht="63.75">
      <c r="B32" s="80">
        <v>1</v>
      </c>
      <c r="C32" s="80" t="s">
        <v>129</v>
      </c>
      <c r="D32" s="80">
        <v>22</v>
      </c>
      <c r="E32" s="80" t="s">
        <v>161</v>
      </c>
      <c r="F32" s="80">
        <v>2201</v>
      </c>
      <c r="G32" s="80" t="s">
        <v>498</v>
      </c>
      <c r="H32" s="80">
        <v>2201049</v>
      </c>
      <c r="I32" s="80" t="s">
        <v>141</v>
      </c>
      <c r="J32" s="81">
        <v>220104900</v>
      </c>
      <c r="K32" s="80" t="s">
        <v>198</v>
      </c>
      <c r="L32" s="80" t="s">
        <v>24</v>
      </c>
      <c r="M32" s="80">
        <v>4250</v>
      </c>
      <c r="N32" s="83" t="s">
        <v>58</v>
      </c>
      <c r="O32" s="81">
        <v>202500000034352</v>
      </c>
      <c r="P32" s="80" t="s">
        <v>199</v>
      </c>
      <c r="Q32" s="80">
        <v>864</v>
      </c>
      <c r="R32" s="80" t="s">
        <v>26</v>
      </c>
      <c r="S32" s="84">
        <v>69988667.480000004</v>
      </c>
      <c r="T32" s="15" t="s">
        <v>890</v>
      </c>
    </row>
    <row r="33" spans="2:20" ht="76.5">
      <c r="B33" s="80">
        <v>1</v>
      </c>
      <c r="C33" s="80" t="s">
        <v>129</v>
      </c>
      <c r="D33" s="80">
        <v>22</v>
      </c>
      <c r="E33" s="80" t="s">
        <v>161</v>
      </c>
      <c r="F33" s="80">
        <v>2201</v>
      </c>
      <c r="G33" s="80" t="s">
        <v>498</v>
      </c>
      <c r="H33" s="80">
        <v>2201049</v>
      </c>
      <c r="I33" s="80" t="s">
        <v>141</v>
      </c>
      <c r="J33" s="81">
        <v>220104900</v>
      </c>
      <c r="K33" s="80" t="s">
        <v>198</v>
      </c>
      <c r="L33" s="80" t="s">
        <v>24</v>
      </c>
      <c r="M33" s="80">
        <v>4250</v>
      </c>
      <c r="N33" s="83" t="s">
        <v>58</v>
      </c>
      <c r="O33" s="81">
        <v>202500000035140</v>
      </c>
      <c r="P33" s="80" t="s">
        <v>200</v>
      </c>
      <c r="Q33" s="80">
        <v>242</v>
      </c>
      <c r="R33" s="80" t="s">
        <v>26</v>
      </c>
      <c r="S33" s="84">
        <v>30000000</v>
      </c>
      <c r="T33" s="15" t="s">
        <v>890</v>
      </c>
    </row>
    <row r="34" spans="2:20" ht="76.5">
      <c r="B34" s="80">
        <v>1</v>
      </c>
      <c r="C34" s="80" t="s">
        <v>129</v>
      </c>
      <c r="D34" s="80">
        <v>22</v>
      </c>
      <c r="E34" s="80" t="s">
        <v>161</v>
      </c>
      <c r="F34" s="80">
        <v>2201</v>
      </c>
      <c r="G34" s="80" t="s">
        <v>498</v>
      </c>
      <c r="H34" s="80">
        <v>2201049</v>
      </c>
      <c r="I34" s="80" t="s">
        <v>141</v>
      </c>
      <c r="J34" s="81">
        <v>220104900</v>
      </c>
      <c r="K34" s="80" t="s">
        <v>198</v>
      </c>
      <c r="L34" s="80" t="s">
        <v>24</v>
      </c>
      <c r="M34" s="80">
        <v>4250</v>
      </c>
      <c r="N34" s="83" t="s">
        <v>58</v>
      </c>
      <c r="O34" s="81">
        <v>202500000034714</v>
      </c>
      <c r="P34" s="80" t="s">
        <v>201</v>
      </c>
      <c r="Q34" s="80">
        <v>989</v>
      </c>
      <c r="R34" s="80" t="s">
        <v>202</v>
      </c>
      <c r="S34" s="84">
        <v>439525895.38999999</v>
      </c>
      <c r="T34" s="15" t="s">
        <v>890</v>
      </c>
    </row>
    <row r="35" spans="2:20" ht="102">
      <c r="B35" s="80">
        <v>1</v>
      </c>
      <c r="C35" s="80" t="s">
        <v>129</v>
      </c>
      <c r="D35" s="80">
        <v>22</v>
      </c>
      <c r="E35" s="80" t="s">
        <v>161</v>
      </c>
      <c r="F35" s="80">
        <v>2201</v>
      </c>
      <c r="G35" s="80" t="s">
        <v>498</v>
      </c>
      <c r="H35" s="80">
        <v>2201049</v>
      </c>
      <c r="I35" s="80" t="s">
        <v>141</v>
      </c>
      <c r="J35" s="81">
        <v>220104900</v>
      </c>
      <c r="K35" s="80" t="s">
        <v>198</v>
      </c>
      <c r="L35" s="80" t="s">
        <v>24</v>
      </c>
      <c r="M35" s="80">
        <v>4250</v>
      </c>
      <c r="N35" s="83" t="s">
        <v>58</v>
      </c>
      <c r="O35" s="81">
        <v>202500000034714</v>
      </c>
      <c r="P35" s="80" t="s">
        <v>201</v>
      </c>
      <c r="Q35" s="80">
        <v>989</v>
      </c>
      <c r="R35" s="80" t="s">
        <v>166</v>
      </c>
      <c r="S35" s="84">
        <v>30000000</v>
      </c>
      <c r="T35" s="15" t="s">
        <v>890</v>
      </c>
    </row>
    <row r="36" spans="2:20" ht="76.5">
      <c r="B36" s="80">
        <v>1</v>
      </c>
      <c r="C36" s="80" t="s">
        <v>129</v>
      </c>
      <c r="D36" s="80">
        <v>22</v>
      </c>
      <c r="E36" s="80" t="s">
        <v>161</v>
      </c>
      <c r="F36" s="80">
        <v>2201</v>
      </c>
      <c r="G36" s="80" t="s">
        <v>498</v>
      </c>
      <c r="H36" s="80">
        <v>2201049</v>
      </c>
      <c r="I36" s="80" t="s">
        <v>141</v>
      </c>
      <c r="J36" s="81">
        <v>220104900</v>
      </c>
      <c r="K36" s="80" t="s">
        <v>198</v>
      </c>
      <c r="L36" s="80" t="s">
        <v>24</v>
      </c>
      <c r="M36" s="80">
        <v>4250</v>
      </c>
      <c r="N36" s="83" t="s">
        <v>58</v>
      </c>
      <c r="O36" s="81">
        <v>202500000034714</v>
      </c>
      <c r="P36" s="80" t="s">
        <v>201</v>
      </c>
      <c r="Q36" s="80">
        <v>989</v>
      </c>
      <c r="R36" s="80" t="s">
        <v>170</v>
      </c>
      <c r="S36" s="84">
        <v>9736087.1099999994</v>
      </c>
      <c r="T36" s="15" t="s">
        <v>890</v>
      </c>
    </row>
    <row r="37" spans="2:20" ht="63.75">
      <c r="B37" s="80">
        <v>1</v>
      </c>
      <c r="C37" s="80" t="s">
        <v>129</v>
      </c>
      <c r="D37" s="80">
        <v>22</v>
      </c>
      <c r="E37" s="80" t="s">
        <v>161</v>
      </c>
      <c r="F37" s="80">
        <v>2201</v>
      </c>
      <c r="G37" s="80" t="s">
        <v>498</v>
      </c>
      <c r="H37" s="80">
        <v>2201049</v>
      </c>
      <c r="I37" s="80" t="s">
        <v>141</v>
      </c>
      <c r="J37" s="81">
        <v>220104900</v>
      </c>
      <c r="K37" s="80" t="s">
        <v>198</v>
      </c>
      <c r="L37" s="80" t="s">
        <v>24</v>
      </c>
      <c r="M37" s="80">
        <v>4250</v>
      </c>
      <c r="N37" s="83" t="s">
        <v>58</v>
      </c>
      <c r="O37" s="81">
        <v>202500000034782</v>
      </c>
      <c r="P37" s="80" t="s">
        <v>203</v>
      </c>
      <c r="Q37" s="80">
        <v>50</v>
      </c>
      <c r="R37" s="80" t="s">
        <v>26</v>
      </c>
      <c r="S37" s="84">
        <v>80000000</v>
      </c>
      <c r="T37" s="15" t="s">
        <v>890</v>
      </c>
    </row>
    <row r="38" spans="2:20" ht="90">
      <c r="B38" s="80">
        <v>1</v>
      </c>
      <c r="C38" s="80" t="s">
        <v>129</v>
      </c>
      <c r="D38" s="80">
        <v>22</v>
      </c>
      <c r="E38" s="80" t="s">
        <v>161</v>
      </c>
      <c r="F38" s="80">
        <v>2201</v>
      </c>
      <c r="G38" s="80" t="s">
        <v>498</v>
      </c>
      <c r="H38" s="80">
        <v>2201052</v>
      </c>
      <c r="I38" s="80" t="s">
        <v>499</v>
      </c>
      <c r="J38" s="81">
        <v>220105200</v>
      </c>
      <c r="K38" s="80" t="s">
        <v>500</v>
      </c>
      <c r="L38" s="80" t="s">
        <v>24</v>
      </c>
      <c r="M38" s="80">
        <v>105</v>
      </c>
      <c r="N38" s="83" t="s">
        <v>501</v>
      </c>
      <c r="O38" s="81">
        <v>2025006860037</v>
      </c>
      <c r="P38" s="109" t="s">
        <v>905</v>
      </c>
      <c r="Q38" s="80">
        <v>1</v>
      </c>
      <c r="R38" s="80" t="s">
        <v>190</v>
      </c>
      <c r="S38" s="84">
        <v>300507964.92456001</v>
      </c>
      <c r="T38" s="15" t="s">
        <v>890</v>
      </c>
    </row>
    <row r="39" spans="2:20" ht="90">
      <c r="B39" s="80">
        <v>1</v>
      </c>
      <c r="C39" s="80" t="s">
        <v>129</v>
      </c>
      <c r="D39" s="80">
        <v>22</v>
      </c>
      <c r="E39" s="80" t="s">
        <v>161</v>
      </c>
      <c r="F39" s="80">
        <v>2201</v>
      </c>
      <c r="G39" s="80" t="s">
        <v>498</v>
      </c>
      <c r="H39" s="80">
        <v>2201052</v>
      </c>
      <c r="I39" s="80" t="s">
        <v>499</v>
      </c>
      <c r="J39" s="81">
        <v>220105200</v>
      </c>
      <c r="K39" s="80" t="s">
        <v>500</v>
      </c>
      <c r="L39" s="80" t="s">
        <v>24</v>
      </c>
      <c r="M39" s="80">
        <v>105</v>
      </c>
      <c r="N39" s="83" t="s">
        <v>501</v>
      </c>
      <c r="O39" s="81">
        <v>2025006860037</v>
      </c>
      <c r="P39" s="109" t="s">
        <v>905</v>
      </c>
      <c r="Q39" s="80">
        <v>1</v>
      </c>
      <c r="R39" s="80" t="s">
        <v>195</v>
      </c>
      <c r="S39" s="84">
        <v>2329009.48</v>
      </c>
      <c r="T39" s="15" t="s">
        <v>890</v>
      </c>
    </row>
    <row r="40" spans="2:20" ht="89.25">
      <c r="B40" s="80">
        <v>1</v>
      </c>
      <c r="C40" s="80" t="s">
        <v>129</v>
      </c>
      <c r="D40" s="80">
        <v>22</v>
      </c>
      <c r="E40" s="80" t="s">
        <v>161</v>
      </c>
      <c r="F40" s="80">
        <v>2201</v>
      </c>
      <c r="G40" s="80" t="s">
        <v>498</v>
      </c>
      <c r="H40" s="80">
        <v>2201073</v>
      </c>
      <c r="I40" s="80" t="s">
        <v>204</v>
      </c>
      <c r="J40" s="81">
        <v>220107300</v>
      </c>
      <c r="K40" s="80" t="s">
        <v>205</v>
      </c>
      <c r="L40" s="80" t="s">
        <v>24</v>
      </c>
      <c r="M40" s="80">
        <v>7500</v>
      </c>
      <c r="N40" s="83" t="s">
        <v>58</v>
      </c>
      <c r="O40" s="81">
        <v>202500000034827</v>
      </c>
      <c r="P40" s="80" t="s">
        <v>206</v>
      </c>
      <c r="Q40" s="80">
        <v>3393</v>
      </c>
      <c r="R40" s="80" t="s">
        <v>26</v>
      </c>
      <c r="S40" s="84">
        <v>549944100</v>
      </c>
      <c r="T40" s="15" t="s">
        <v>890</v>
      </c>
    </row>
    <row r="41" spans="2:20" ht="76.5">
      <c r="B41" s="80">
        <v>1</v>
      </c>
      <c r="C41" s="80" t="s">
        <v>129</v>
      </c>
      <c r="D41" s="80">
        <v>22</v>
      </c>
      <c r="E41" s="80" t="s">
        <v>161</v>
      </c>
      <c r="F41" s="80">
        <v>2201</v>
      </c>
      <c r="G41" s="80" t="s">
        <v>498</v>
      </c>
      <c r="H41" s="80">
        <v>2201068</v>
      </c>
      <c r="I41" s="80" t="s">
        <v>207</v>
      </c>
      <c r="J41" s="81">
        <v>220106800</v>
      </c>
      <c r="K41" s="80" t="s">
        <v>208</v>
      </c>
      <c r="L41" s="80" t="s">
        <v>24</v>
      </c>
      <c r="M41" s="80">
        <v>146</v>
      </c>
      <c r="N41" s="83" t="s">
        <v>58</v>
      </c>
      <c r="O41" s="81">
        <v>202500000034189</v>
      </c>
      <c r="P41" s="80" t="s">
        <v>209</v>
      </c>
      <c r="Q41" s="80">
        <v>30</v>
      </c>
      <c r="R41" s="80" t="s">
        <v>170</v>
      </c>
      <c r="S41" s="84">
        <v>74439656</v>
      </c>
      <c r="T41" s="15" t="s">
        <v>890</v>
      </c>
    </row>
    <row r="42" spans="2:20" ht="191.25">
      <c r="B42" s="80">
        <v>1</v>
      </c>
      <c r="C42" s="80" t="s">
        <v>129</v>
      </c>
      <c r="D42" s="80">
        <v>22</v>
      </c>
      <c r="E42" s="80" t="s">
        <v>161</v>
      </c>
      <c r="F42" s="80">
        <v>2201</v>
      </c>
      <c r="G42" s="80" t="s">
        <v>498</v>
      </c>
      <c r="H42" s="80">
        <v>2201071</v>
      </c>
      <c r="I42" s="80" t="s">
        <v>210</v>
      </c>
      <c r="J42" s="81">
        <v>220107100</v>
      </c>
      <c r="K42" s="80" t="s">
        <v>211</v>
      </c>
      <c r="L42" s="80" t="s">
        <v>24</v>
      </c>
      <c r="M42" s="80">
        <v>146</v>
      </c>
      <c r="N42" s="83" t="s">
        <v>175</v>
      </c>
      <c r="O42" s="81">
        <v>202500000033621</v>
      </c>
      <c r="P42" s="80" t="s">
        <v>212</v>
      </c>
      <c r="Q42" s="80">
        <v>105</v>
      </c>
      <c r="R42" s="80" t="s">
        <v>177</v>
      </c>
      <c r="S42" s="84">
        <v>3801094909</v>
      </c>
      <c r="T42" s="15" t="s">
        <v>890</v>
      </c>
    </row>
    <row r="43" spans="2:20" ht="191.25">
      <c r="B43" s="80">
        <v>1</v>
      </c>
      <c r="C43" s="80" t="s">
        <v>129</v>
      </c>
      <c r="D43" s="80">
        <v>22</v>
      </c>
      <c r="E43" s="80" t="s">
        <v>161</v>
      </c>
      <c r="F43" s="80">
        <v>2201</v>
      </c>
      <c r="G43" s="80" t="s">
        <v>498</v>
      </c>
      <c r="H43" s="80">
        <v>2201071</v>
      </c>
      <c r="I43" s="80" t="s">
        <v>210</v>
      </c>
      <c r="J43" s="81">
        <v>220107100</v>
      </c>
      <c r="K43" s="80" t="s">
        <v>211</v>
      </c>
      <c r="L43" s="80" t="s">
        <v>24</v>
      </c>
      <c r="M43" s="80">
        <v>146</v>
      </c>
      <c r="N43" s="83" t="s">
        <v>175</v>
      </c>
      <c r="O43" s="81">
        <v>202500000033621</v>
      </c>
      <c r="P43" s="80" t="s">
        <v>212</v>
      </c>
      <c r="Q43" s="80">
        <v>105</v>
      </c>
      <c r="R43" s="80" t="s">
        <v>177</v>
      </c>
      <c r="S43" s="84">
        <v>1451538318.1499996</v>
      </c>
      <c r="T43" s="15" t="s">
        <v>890</v>
      </c>
    </row>
    <row r="44" spans="2:20" ht="191.25">
      <c r="B44" s="80">
        <v>1</v>
      </c>
      <c r="C44" s="80" t="s">
        <v>129</v>
      </c>
      <c r="D44" s="80">
        <v>22</v>
      </c>
      <c r="E44" s="80" t="s">
        <v>161</v>
      </c>
      <c r="F44" s="80">
        <v>2201</v>
      </c>
      <c r="G44" s="80" t="s">
        <v>498</v>
      </c>
      <c r="H44" s="80">
        <v>2201071</v>
      </c>
      <c r="I44" s="80" t="s">
        <v>210</v>
      </c>
      <c r="J44" s="81">
        <v>220107100</v>
      </c>
      <c r="K44" s="80" t="s">
        <v>211</v>
      </c>
      <c r="L44" s="80" t="s">
        <v>24</v>
      </c>
      <c r="M44" s="80">
        <v>146</v>
      </c>
      <c r="N44" s="83" t="s">
        <v>175</v>
      </c>
      <c r="O44" s="81">
        <v>202500000033621</v>
      </c>
      <c r="P44" s="80" t="s">
        <v>212</v>
      </c>
      <c r="Q44" s="80">
        <v>105</v>
      </c>
      <c r="R44" s="80" t="s">
        <v>26</v>
      </c>
      <c r="S44" s="84">
        <v>28000000</v>
      </c>
      <c r="T44" s="15" t="s">
        <v>890</v>
      </c>
    </row>
    <row r="45" spans="2:20" ht="63.75">
      <c r="B45" s="80">
        <v>1</v>
      </c>
      <c r="C45" s="80" t="s">
        <v>129</v>
      </c>
      <c r="D45" s="80">
        <v>22</v>
      </c>
      <c r="E45" s="80" t="s">
        <v>161</v>
      </c>
      <c r="F45" s="80">
        <v>2201</v>
      </c>
      <c r="G45" s="80" t="s">
        <v>498</v>
      </c>
      <c r="H45" s="80">
        <v>2201071</v>
      </c>
      <c r="I45" s="80" t="s">
        <v>210</v>
      </c>
      <c r="J45" s="81">
        <v>220107100</v>
      </c>
      <c r="K45" s="80" t="s">
        <v>211</v>
      </c>
      <c r="L45" s="80" t="s">
        <v>24</v>
      </c>
      <c r="M45" s="80">
        <v>146</v>
      </c>
      <c r="N45" s="83" t="s">
        <v>175</v>
      </c>
      <c r="O45" s="81">
        <v>202500000033615</v>
      </c>
      <c r="P45" s="80" t="s">
        <v>213</v>
      </c>
      <c r="Q45" s="80">
        <v>64</v>
      </c>
      <c r="R45" s="80" t="s">
        <v>177</v>
      </c>
      <c r="S45" s="84">
        <v>3199808350.6199999</v>
      </c>
      <c r="T45" s="15" t="s">
        <v>890</v>
      </c>
    </row>
    <row r="46" spans="2:20" ht="76.5">
      <c r="B46" s="80">
        <v>1</v>
      </c>
      <c r="C46" s="80" t="s">
        <v>129</v>
      </c>
      <c r="D46" s="80">
        <v>22</v>
      </c>
      <c r="E46" s="80" t="s">
        <v>161</v>
      </c>
      <c r="F46" s="80">
        <v>2201</v>
      </c>
      <c r="G46" s="80" t="s">
        <v>498</v>
      </c>
      <c r="H46" s="80">
        <v>2201056</v>
      </c>
      <c r="I46" s="80" t="s">
        <v>214</v>
      </c>
      <c r="J46" s="81">
        <v>220105601</v>
      </c>
      <c r="K46" s="80" t="s">
        <v>215</v>
      </c>
      <c r="L46" s="80" t="s">
        <v>24</v>
      </c>
      <c r="M46" s="80">
        <v>9</v>
      </c>
      <c r="N46" s="83" t="s">
        <v>58</v>
      </c>
      <c r="O46" s="81">
        <v>202500000034649</v>
      </c>
      <c r="P46" s="80" t="s">
        <v>216</v>
      </c>
      <c r="Q46" s="80">
        <v>1</v>
      </c>
      <c r="R46" s="80" t="s">
        <v>177</v>
      </c>
      <c r="S46" s="84">
        <v>442108005</v>
      </c>
      <c r="T46" s="15" t="s">
        <v>890</v>
      </c>
    </row>
    <row r="47" spans="2:20" ht="76.5">
      <c r="B47" s="80">
        <v>1</v>
      </c>
      <c r="C47" s="80" t="s">
        <v>129</v>
      </c>
      <c r="D47" s="80">
        <v>22</v>
      </c>
      <c r="E47" s="80" t="s">
        <v>161</v>
      </c>
      <c r="F47" s="80">
        <v>2201</v>
      </c>
      <c r="G47" s="80" t="s">
        <v>498</v>
      </c>
      <c r="H47" s="80">
        <v>2201056</v>
      </c>
      <c r="I47" s="80" t="s">
        <v>214</v>
      </c>
      <c r="J47" s="81">
        <v>220105601</v>
      </c>
      <c r="K47" s="80" t="s">
        <v>215</v>
      </c>
      <c r="L47" s="80" t="s">
        <v>24</v>
      </c>
      <c r="M47" s="80">
        <v>9</v>
      </c>
      <c r="N47" s="83" t="s">
        <v>58</v>
      </c>
      <c r="O47" s="81">
        <v>202500000034484</v>
      </c>
      <c r="P47" s="80" t="s">
        <v>217</v>
      </c>
      <c r="Q47" s="80">
        <v>1</v>
      </c>
      <c r="R47" s="80" t="s">
        <v>177</v>
      </c>
      <c r="S47" s="84">
        <v>966338868</v>
      </c>
      <c r="T47" s="15" t="s">
        <v>890</v>
      </c>
    </row>
    <row r="48" spans="2:20" ht="76.5">
      <c r="B48" s="80">
        <v>1</v>
      </c>
      <c r="C48" s="80" t="s">
        <v>129</v>
      </c>
      <c r="D48" s="80">
        <v>22</v>
      </c>
      <c r="E48" s="80" t="s">
        <v>161</v>
      </c>
      <c r="F48" s="80">
        <v>2201</v>
      </c>
      <c r="G48" s="80" t="s">
        <v>498</v>
      </c>
      <c r="H48" s="80">
        <v>2201056</v>
      </c>
      <c r="I48" s="80" t="s">
        <v>214</v>
      </c>
      <c r="J48" s="81">
        <v>220105601</v>
      </c>
      <c r="K48" s="80" t="s">
        <v>215</v>
      </c>
      <c r="L48" s="80" t="s">
        <v>24</v>
      </c>
      <c r="M48" s="80">
        <v>9</v>
      </c>
      <c r="N48" s="83" t="s">
        <v>58</v>
      </c>
      <c r="O48" s="81">
        <v>202500000034171</v>
      </c>
      <c r="P48" s="80" t="s">
        <v>218</v>
      </c>
      <c r="Q48" s="80">
        <v>1</v>
      </c>
      <c r="R48" s="80" t="s">
        <v>177</v>
      </c>
      <c r="S48" s="84">
        <v>1897064604</v>
      </c>
      <c r="T48" s="15" t="s">
        <v>890</v>
      </c>
    </row>
    <row r="49" spans="2:20" ht="76.5">
      <c r="B49" s="80">
        <v>1</v>
      </c>
      <c r="C49" s="80" t="s">
        <v>129</v>
      </c>
      <c r="D49" s="80">
        <v>22</v>
      </c>
      <c r="E49" s="80" t="s">
        <v>161</v>
      </c>
      <c r="F49" s="80">
        <v>2201</v>
      </c>
      <c r="G49" s="80" t="s">
        <v>498</v>
      </c>
      <c r="H49" s="80">
        <v>2201056</v>
      </c>
      <c r="I49" s="80" t="s">
        <v>214</v>
      </c>
      <c r="J49" s="81">
        <v>220105601</v>
      </c>
      <c r="K49" s="80" t="s">
        <v>215</v>
      </c>
      <c r="L49" s="80" t="s">
        <v>24</v>
      </c>
      <c r="M49" s="80">
        <v>9</v>
      </c>
      <c r="N49" s="83" t="s">
        <v>58</v>
      </c>
      <c r="O49" s="81">
        <v>202500000034377</v>
      </c>
      <c r="P49" s="80" t="s">
        <v>219</v>
      </c>
      <c r="Q49" s="80">
        <v>1</v>
      </c>
      <c r="R49" s="80" t="s">
        <v>177</v>
      </c>
      <c r="S49" s="84">
        <v>1156364242</v>
      </c>
      <c r="T49" s="15" t="s">
        <v>890</v>
      </c>
    </row>
    <row r="50" spans="2:20" ht="76.5">
      <c r="B50" s="80">
        <v>1</v>
      </c>
      <c r="C50" s="80" t="s">
        <v>129</v>
      </c>
      <c r="D50" s="80">
        <v>22</v>
      </c>
      <c r="E50" s="80" t="s">
        <v>161</v>
      </c>
      <c r="F50" s="80">
        <v>2201</v>
      </c>
      <c r="G50" s="80" t="s">
        <v>498</v>
      </c>
      <c r="H50" s="80">
        <v>2201056</v>
      </c>
      <c r="I50" s="80" t="s">
        <v>214</v>
      </c>
      <c r="J50" s="81">
        <v>220105601</v>
      </c>
      <c r="K50" s="80" t="s">
        <v>215</v>
      </c>
      <c r="L50" s="80" t="s">
        <v>24</v>
      </c>
      <c r="M50" s="80">
        <v>9</v>
      </c>
      <c r="N50" s="83" t="s">
        <v>58</v>
      </c>
      <c r="O50" s="81">
        <v>202500000034485</v>
      </c>
      <c r="P50" s="80" t="s">
        <v>220</v>
      </c>
      <c r="Q50" s="80">
        <v>1</v>
      </c>
      <c r="R50" s="80" t="s">
        <v>177</v>
      </c>
      <c r="S50" s="84">
        <v>896175662</v>
      </c>
      <c r="T50" s="15" t="s">
        <v>890</v>
      </c>
    </row>
    <row r="51" spans="2:20" ht="76.5">
      <c r="B51" s="80">
        <v>1</v>
      </c>
      <c r="C51" s="80" t="s">
        <v>129</v>
      </c>
      <c r="D51" s="80">
        <v>22</v>
      </c>
      <c r="E51" s="80" t="s">
        <v>161</v>
      </c>
      <c r="F51" s="80">
        <v>2201</v>
      </c>
      <c r="G51" s="80" t="s">
        <v>498</v>
      </c>
      <c r="H51" s="80">
        <v>2201056</v>
      </c>
      <c r="I51" s="80" t="s">
        <v>214</v>
      </c>
      <c r="J51" s="81">
        <v>220105601</v>
      </c>
      <c r="K51" s="80" t="s">
        <v>215</v>
      </c>
      <c r="L51" s="80" t="s">
        <v>24</v>
      </c>
      <c r="M51" s="80">
        <v>9</v>
      </c>
      <c r="N51" s="83" t="s">
        <v>58</v>
      </c>
      <c r="O51" s="81">
        <v>202500000034716</v>
      </c>
      <c r="P51" s="80" t="s">
        <v>221</v>
      </c>
      <c r="Q51" s="80">
        <v>1</v>
      </c>
      <c r="R51" s="80" t="s">
        <v>177</v>
      </c>
      <c r="S51" s="84">
        <v>1458074229</v>
      </c>
      <c r="T51" s="15" t="s">
        <v>890</v>
      </c>
    </row>
    <row r="52" spans="2:20" ht="76.5">
      <c r="B52" s="80">
        <v>1</v>
      </c>
      <c r="C52" s="80" t="s">
        <v>129</v>
      </c>
      <c r="D52" s="80">
        <v>22</v>
      </c>
      <c r="E52" s="80" t="s">
        <v>161</v>
      </c>
      <c r="F52" s="80">
        <v>2201</v>
      </c>
      <c r="G52" s="80" t="s">
        <v>498</v>
      </c>
      <c r="H52" s="80">
        <v>2201056</v>
      </c>
      <c r="I52" s="80" t="s">
        <v>214</v>
      </c>
      <c r="J52" s="81">
        <v>220105601</v>
      </c>
      <c r="K52" s="80" t="s">
        <v>215</v>
      </c>
      <c r="L52" s="80" t="s">
        <v>24</v>
      </c>
      <c r="M52" s="80">
        <v>9</v>
      </c>
      <c r="N52" s="83" t="s">
        <v>58</v>
      </c>
      <c r="O52" s="81">
        <v>202500000034346</v>
      </c>
      <c r="P52" s="80" t="s">
        <v>222</v>
      </c>
      <c r="Q52" s="80">
        <v>1</v>
      </c>
      <c r="R52" s="80" t="s">
        <v>177</v>
      </c>
      <c r="S52" s="84">
        <v>1873942620</v>
      </c>
      <c r="T52" s="15" t="s">
        <v>890</v>
      </c>
    </row>
    <row r="53" spans="2:20" ht="76.5">
      <c r="B53" s="80">
        <v>1</v>
      </c>
      <c r="C53" s="80" t="s">
        <v>129</v>
      </c>
      <c r="D53" s="80">
        <v>22</v>
      </c>
      <c r="E53" s="80" t="s">
        <v>161</v>
      </c>
      <c r="F53" s="80">
        <v>2201</v>
      </c>
      <c r="G53" s="80" t="s">
        <v>498</v>
      </c>
      <c r="H53" s="80">
        <v>2201056</v>
      </c>
      <c r="I53" s="80" t="s">
        <v>214</v>
      </c>
      <c r="J53" s="81">
        <v>220105601</v>
      </c>
      <c r="K53" s="80" t="s">
        <v>215</v>
      </c>
      <c r="L53" s="80" t="s">
        <v>24</v>
      </c>
      <c r="M53" s="80">
        <v>9</v>
      </c>
      <c r="N53" s="83" t="s">
        <v>58</v>
      </c>
      <c r="O53" s="81">
        <v>202500000034651</v>
      </c>
      <c r="P53" s="80" t="s">
        <v>223</v>
      </c>
      <c r="Q53" s="80">
        <v>1</v>
      </c>
      <c r="R53" s="80" t="s">
        <v>177</v>
      </c>
      <c r="S53" s="84">
        <v>2940343841</v>
      </c>
      <c r="T53" s="15" t="s">
        <v>890</v>
      </c>
    </row>
    <row r="54" spans="2:20" ht="76.5">
      <c r="B54" s="80">
        <v>1</v>
      </c>
      <c r="C54" s="80" t="s">
        <v>129</v>
      </c>
      <c r="D54" s="80">
        <v>22</v>
      </c>
      <c r="E54" s="80" t="s">
        <v>161</v>
      </c>
      <c r="F54" s="80">
        <v>2201</v>
      </c>
      <c r="G54" s="80" t="s">
        <v>498</v>
      </c>
      <c r="H54" s="80">
        <v>2201056</v>
      </c>
      <c r="I54" s="80" t="s">
        <v>214</v>
      </c>
      <c r="J54" s="81">
        <v>220105601</v>
      </c>
      <c r="K54" s="80" t="s">
        <v>215</v>
      </c>
      <c r="L54" s="80" t="s">
        <v>24</v>
      </c>
      <c r="M54" s="80">
        <v>9</v>
      </c>
      <c r="N54" s="83" t="s">
        <v>58</v>
      </c>
      <c r="O54" s="81">
        <v>202500000034648</v>
      </c>
      <c r="P54" s="80" t="s">
        <v>224</v>
      </c>
      <c r="Q54" s="80">
        <v>1</v>
      </c>
      <c r="R54" s="80" t="s">
        <v>177</v>
      </c>
      <c r="S54" s="84">
        <v>698177168</v>
      </c>
      <c r="T54" s="15" t="s">
        <v>890</v>
      </c>
    </row>
    <row r="55" spans="2:20" ht="102">
      <c r="B55" s="80">
        <v>1</v>
      </c>
      <c r="C55" s="80" t="s">
        <v>129</v>
      </c>
      <c r="D55" s="80">
        <v>22</v>
      </c>
      <c r="E55" s="80" t="s">
        <v>161</v>
      </c>
      <c r="F55" s="80">
        <v>2202</v>
      </c>
      <c r="G55" s="80" t="s">
        <v>228</v>
      </c>
      <c r="H55" s="80">
        <v>2202061</v>
      </c>
      <c r="I55" s="80" t="s">
        <v>225</v>
      </c>
      <c r="J55" s="81">
        <v>220206100</v>
      </c>
      <c r="K55" s="80" t="s">
        <v>226</v>
      </c>
      <c r="L55" s="80" t="s">
        <v>24</v>
      </c>
      <c r="M55" s="80">
        <v>360</v>
      </c>
      <c r="N55" s="83" t="s">
        <v>58</v>
      </c>
      <c r="O55" s="81">
        <v>202500000034515</v>
      </c>
      <c r="P55" s="80" t="s">
        <v>227</v>
      </c>
      <c r="Q55" s="80">
        <v>38</v>
      </c>
      <c r="R55" s="80" t="s">
        <v>166</v>
      </c>
      <c r="S55" s="84">
        <v>42926380</v>
      </c>
      <c r="T55" s="15" t="s">
        <v>890</v>
      </c>
    </row>
    <row r="56" spans="2:20" ht="102">
      <c r="B56" s="80">
        <v>1</v>
      </c>
      <c r="C56" s="80" t="s">
        <v>129</v>
      </c>
      <c r="D56" s="80">
        <v>22</v>
      </c>
      <c r="E56" s="80" t="s">
        <v>161</v>
      </c>
      <c r="F56" s="80">
        <v>2202</v>
      </c>
      <c r="G56" s="80" t="s">
        <v>228</v>
      </c>
      <c r="H56" s="80">
        <v>2202061</v>
      </c>
      <c r="I56" s="80" t="s">
        <v>225</v>
      </c>
      <c r="J56" s="81">
        <v>220206100</v>
      </c>
      <c r="K56" s="80" t="s">
        <v>226</v>
      </c>
      <c r="L56" s="80" t="s">
        <v>24</v>
      </c>
      <c r="M56" s="80">
        <v>360</v>
      </c>
      <c r="N56" s="83" t="s">
        <v>58</v>
      </c>
      <c r="O56" s="81">
        <v>202500000035138</v>
      </c>
      <c r="P56" s="80" t="s">
        <v>229</v>
      </c>
      <c r="Q56" s="80">
        <v>30</v>
      </c>
      <c r="R56" s="80" t="s">
        <v>166</v>
      </c>
      <c r="S56" s="84">
        <v>77000000</v>
      </c>
      <c r="T56" s="15" t="s">
        <v>890</v>
      </c>
    </row>
    <row r="57" spans="2:20" ht="63.75">
      <c r="B57" s="80">
        <v>1</v>
      </c>
      <c r="C57" s="80" t="s">
        <v>129</v>
      </c>
      <c r="D57" s="80">
        <v>41</v>
      </c>
      <c r="E57" s="80" t="s">
        <v>130</v>
      </c>
      <c r="F57" s="80">
        <v>4101</v>
      </c>
      <c r="G57" s="80" t="s">
        <v>236</v>
      </c>
      <c r="H57" s="80">
        <v>4101025</v>
      </c>
      <c r="I57" s="80" t="s">
        <v>237</v>
      </c>
      <c r="J57" s="81">
        <v>410102500</v>
      </c>
      <c r="K57" s="80" t="s">
        <v>238</v>
      </c>
      <c r="L57" s="80" t="s">
        <v>24</v>
      </c>
      <c r="M57" s="80">
        <v>2400</v>
      </c>
      <c r="N57" s="83" t="s">
        <v>232</v>
      </c>
      <c r="O57" s="81">
        <v>202500000033830</v>
      </c>
      <c r="P57" s="80" t="s">
        <v>239</v>
      </c>
      <c r="Q57" s="80">
        <v>800</v>
      </c>
      <c r="R57" s="80" t="s">
        <v>26</v>
      </c>
      <c r="S57" s="88">
        <v>109836360</v>
      </c>
      <c r="T57" s="15" t="s">
        <v>892</v>
      </c>
    </row>
    <row r="58" spans="2:20" ht="102">
      <c r="B58" s="80">
        <v>1</v>
      </c>
      <c r="C58" s="80" t="s">
        <v>129</v>
      </c>
      <c r="D58" s="80">
        <v>41</v>
      </c>
      <c r="E58" s="80" t="s">
        <v>130</v>
      </c>
      <c r="F58" s="80">
        <v>4101</v>
      </c>
      <c r="G58" s="80" t="s">
        <v>236</v>
      </c>
      <c r="H58" s="80">
        <v>4101038</v>
      </c>
      <c r="I58" s="80" t="s">
        <v>240</v>
      </c>
      <c r="J58" s="81">
        <v>410103800</v>
      </c>
      <c r="K58" s="80" t="s">
        <v>241</v>
      </c>
      <c r="L58" s="80" t="s">
        <v>24</v>
      </c>
      <c r="M58" s="80">
        <v>150</v>
      </c>
      <c r="N58" s="83" t="s">
        <v>232</v>
      </c>
      <c r="O58" s="81">
        <v>202500000033820</v>
      </c>
      <c r="P58" s="80" t="s">
        <v>242</v>
      </c>
      <c r="Q58" s="80">
        <v>50</v>
      </c>
      <c r="R58" s="80" t="s">
        <v>26</v>
      </c>
      <c r="S58" s="84">
        <v>28836360</v>
      </c>
      <c r="T58" s="15" t="s">
        <v>892</v>
      </c>
    </row>
    <row r="59" spans="2:20" ht="63.75">
      <c r="B59" s="80">
        <v>1</v>
      </c>
      <c r="C59" s="80" t="s">
        <v>129</v>
      </c>
      <c r="D59" s="80">
        <v>41</v>
      </c>
      <c r="E59" s="80" t="s">
        <v>130</v>
      </c>
      <c r="F59" s="80">
        <v>4101</v>
      </c>
      <c r="G59" s="80" t="s">
        <v>236</v>
      </c>
      <c r="H59" s="80">
        <v>4101038</v>
      </c>
      <c r="I59" s="80" t="s">
        <v>240</v>
      </c>
      <c r="J59" s="81">
        <v>410103800</v>
      </c>
      <c r="K59" s="80" t="s">
        <v>241</v>
      </c>
      <c r="L59" s="80" t="s">
        <v>24</v>
      </c>
      <c r="M59" s="80">
        <v>1</v>
      </c>
      <c r="N59" s="83" t="s">
        <v>232</v>
      </c>
      <c r="O59" s="81">
        <v>202500000034412</v>
      </c>
      <c r="P59" s="80" t="s">
        <v>245</v>
      </c>
      <c r="Q59" s="80">
        <v>1</v>
      </c>
      <c r="R59" s="80" t="s">
        <v>26</v>
      </c>
      <c r="S59" s="84">
        <f>171163340+300</f>
        <v>171163640</v>
      </c>
      <c r="T59" s="15" t="s">
        <v>892</v>
      </c>
    </row>
    <row r="60" spans="2:20" ht="102">
      <c r="B60" s="80">
        <v>1</v>
      </c>
      <c r="C60" s="80" t="s">
        <v>129</v>
      </c>
      <c r="D60" s="80">
        <v>19</v>
      </c>
      <c r="E60" s="80" t="s">
        <v>855</v>
      </c>
      <c r="F60" s="80">
        <v>1905</v>
      </c>
      <c r="G60" s="80" t="s">
        <v>862</v>
      </c>
      <c r="H60" s="80">
        <v>1905043</v>
      </c>
      <c r="I60" s="80" t="s">
        <v>344</v>
      </c>
      <c r="J60" s="81">
        <v>190504300</v>
      </c>
      <c r="K60" s="80" t="s">
        <v>866</v>
      </c>
      <c r="L60" s="80" t="s">
        <v>345</v>
      </c>
      <c r="M60" s="80">
        <v>79</v>
      </c>
      <c r="N60" s="83" t="s">
        <v>232</v>
      </c>
      <c r="O60" s="81">
        <v>202500000035158</v>
      </c>
      <c r="P60" s="80" t="s">
        <v>346</v>
      </c>
      <c r="Q60" s="80">
        <v>26</v>
      </c>
      <c r="R60" s="80" t="s">
        <v>347</v>
      </c>
      <c r="S60" s="84">
        <v>1403697000</v>
      </c>
      <c r="T60" s="15" t="s">
        <v>348</v>
      </c>
    </row>
    <row r="61" spans="2:20" ht="89.25">
      <c r="B61" s="80">
        <v>1</v>
      </c>
      <c r="C61" s="80" t="s">
        <v>129</v>
      </c>
      <c r="D61" s="80">
        <v>19</v>
      </c>
      <c r="E61" s="80" t="s">
        <v>855</v>
      </c>
      <c r="F61" s="80">
        <v>1903</v>
      </c>
      <c r="G61" s="80" t="s">
        <v>349</v>
      </c>
      <c r="H61" s="80">
        <v>1903011</v>
      </c>
      <c r="I61" s="80" t="s">
        <v>350</v>
      </c>
      <c r="J61" s="81">
        <v>190301100</v>
      </c>
      <c r="K61" s="80" t="s">
        <v>351</v>
      </c>
      <c r="L61" s="80" t="s">
        <v>24</v>
      </c>
      <c r="M61" s="80">
        <v>960</v>
      </c>
      <c r="N61" s="83" t="s">
        <v>232</v>
      </c>
      <c r="O61" s="81">
        <v>202500000011433</v>
      </c>
      <c r="P61" s="80" t="s">
        <v>352</v>
      </c>
      <c r="Q61" s="80">
        <v>320</v>
      </c>
      <c r="R61" s="80" t="s">
        <v>353</v>
      </c>
      <c r="S61" s="84">
        <v>56880610</v>
      </c>
      <c r="T61" s="15" t="s">
        <v>348</v>
      </c>
    </row>
    <row r="62" spans="2:20" ht="89.25">
      <c r="B62" s="80">
        <v>1</v>
      </c>
      <c r="C62" s="80" t="s">
        <v>129</v>
      </c>
      <c r="D62" s="80">
        <v>19</v>
      </c>
      <c r="E62" s="80" t="s">
        <v>855</v>
      </c>
      <c r="F62" s="80">
        <v>1903</v>
      </c>
      <c r="G62" s="80" t="s">
        <v>349</v>
      </c>
      <c r="H62" s="80">
        <v>1903011</v>
      </c>
      <c r="I62" s="80" t="s">
        <v>350</v>
      </c>
      <c r="J62" s="81">
        <v>190301100</v>
      </c>
      <c r="K62" s="80" t="s">
        <v>351</v>
      </c>
      <c r="L62" s="80" t="s">
        <v>24</v>
      </c>
      <c r="M62" s="80">
        <v>960</v>
      </c>
      <c r="N62" s="83" t="s">
        <v>354</v>
      </c>
      <c r="O62" s="81">
        <v>202500000011433</v>
      </c>
      <c r="P62" s="80" t="s">
        <v>352</v>
      </c>
      <c r="Q62" s="80">
        <v>320</v>
      </c>
      <c r="R62" s="80" t="s">
        <v>353</v>
      </c>
      <c r="S62" s="84">
        <v>2306955.0299999998</v>
      </c>
      <c r="T62" s="15" t="s">
        <v>348</v>
      </c>
    </row>
    <row r="63" spans="2:20" ht="89.25">
      <c r="B63" s="80">
        <v>1</v>
      </c>
      <c r="C63" s="80" t="s">
        <v>129</v>
      </c>
      <c r="D63" s="80">
        <v>19</v>
      </c>
      <c r="E63" s="80" t="s">
        <v>855</v>
      </c>
      <c r="F63" s="80">
        <v>1906</v>
      </c>
      <c r="G63" s="80" t="s">
        <v>355</v>
      </c>
      <c r="H63" s="80">
        <v>1906044</v>
      </c>
      <c r="I63" s="80" t="s">
        <v>356</v>
      </c>
      <c r="J63" s="81">
        <v>190604400</v>
      </c>
      <c r="K63" s="80" t="s">
        <v>357</v>
      </c>
      <c r="L63" s="80" t="s">
        <v>24</v>
      </c>
      <c r="M63" s="80">
        <v>291004</v>
      </c>
      <c r="N63" s="83" t="s">
        <v>232</v>
      </c>
      <c r="O63" s="81">
        <v>202400000005279</v>
      </c>
      <c r="P63" s="80" t="s">
        <v>358</v>
      </c>
      <c r="Q63" s="80">
        <v>287329</v>
      </c>
      <c r="R63" s="80" t="s">
        <v>359</v>
      </c>
      <c r="S63" s="84">
        <v>1568585016.01</v>
      </c>
      <c r="T63" s="15" t="s">
        <v>348</v>
      </c>
    </row>
    <row r="64" spans="2:20" ht="76.5">
      <c r="B64" s="80">
        <v>1</v>
      </c>
      <c r="C64" s="80" t="s">
        <v>129</v>
      </c>
      <c r="D64" s="80">
        <v>19</v>
      </c>
      <c r="E64" s="80" t="s">
        <v>855</v>
      </c>
      <c r="F64" s="80">
        <v>1906</v>
      </c>
      <c r="G64" s="80" t="s">
        <v>355</v>
      </c>
      <c r="H64" s="80">
        <v>1906044</v>
      </c>
      <c r="I64" s="80" t="s">
        <v>356</v>
      </c>
      <c r="J64" s="81">
        <v>190604400</v>
      </c>
      <c r="K64" s="80" t="s">
        <v>357</v>
      </c>
      <c r="L64" s="80" t="s">
        <v>24</v>
      </c>
      <c r="M64" s="80">
        <v>291004</v>
      </c>
      <c r="N64" s="83" t="s">
        <v>232</v>
      </c>
      <c r="O64" s="81">
        <v>202400000005279</v>
      </c>
      <c r="P64" s="80" t="s">
        <v>358</v>
      </c>
      <c r="Q64" s="80">
        <v>287329</v>
      </c>
      <c r="R64" s="80" t="s">
        <v>360</v>
      </c>
      <c r="S64" s="84">
        <v>3053325826.9699998</v>
      </c>
      <c r="T64" s="15" t="s">
        <v>348</v>
      </c>
    </row>
    <row r="65" spans="2:20" ht="102">
      <c r="B65" s="80">
        <v>1</v>
      </c>
      <c r="C65" s="80" t="s">
        <v>129</v>
      </c>
      <c r="D65" s="80">
        <v>19</v>
      </c>
      <c r="E65" s="80" t="s">
        <v>855</v>
      </c>
      <c r="F65" s="80">
        <v>1906</v>
      </c>
      <c r="G65" s="80" t="s">
        <v>355</v>
      </c>
      <c r="H65" s="80">
        <v>1906023</v>
      </c>
      <c r="I65" s="80" t="s">
        <v>361</v>
      </c>
      <c r="J65" s="81">
        <v>190602300</v>
      </c>
      <c r="K65" s="80" t="s">
        <v>362</v>
      </c>
      <c r="L65" s="80" t="s">
        <v>24</v>
      </c>
      <c r="M65" s="80">
        <v>16</v>
      </c>
      <c r="N65" s="83" t="s">
        <v>363</v>
      </c>
      <c r="O65" s="81">
        <v>202500000018400</v>
      </c>
      <c r="P65" s="80" t="s">
        <v>364</v>
      </c>
      <c r="Q65" s="80">
        <v>7</v>
      </c>
      <c r="R65" s="80" t="s">
        <v>193</v>
      </c>
      <c r="S65" s="84">
        <v>5325367.8</v>
      </c>
      <c r="T65" s="15" t="s">
        <v>348</v>
      </c>
    </row>
    <row r="66" spans="2:20" ht="102">
      <c r="B66" s="80">
        <v>1</v>
      </c>
      <c r="C66" s="80" t="s">
        <v>129</v>
      </c>
      <c r="D66" s="80">
        <v>19</v>
      </c>
      <c r="E66" s="80" t="s">
        <v>855</v>
      </c>
      <c r="F66" s="80">
        <v>1906</v>
      </c>
      <c r="G66" s="80" t="s">
        <v>355</v>
      </c>
      <c r="H66" s="80">
        <v>1906004</v>
      </c>
      <c r="I66" s="80" t="s">
        <v>365</v>
      </c>
      <c r="J66" s="81">
        <v>190600400</v>
      </c>
      <c r="K66" s="80" t="s">
        <v>366</v>
      </c>
      <c r="L66" s="80" t="s">
        <v>24</v>
      </c>
      <c r="M66" s="80">
        <v>336</v>
      </c>
      <c r="N66" s="83" t="s">
        <v>367</v>
      </c>
      <c r="O66" s="81">
        <v>202500000035037</v>
      </c>
      <c r="P66" s="80" t="s">
        <v>368</v>
      </c>
      <c r="Q66" s="80">
        <v>168</v>
      </c>
      <c r="R66" s="80" t="s">
        <v>193</v>
      </c>
      <c r="S66" s="84">
        <v>65679536.200000003</v>
      </c>
      <c r="T66" s="15" t="s">
        <v>348</v>
      </c>
    </row>
    <row r="67" spans="2:20" ht="102">
      <c r="B67" s="80">
        <v>1</v>
      </c>
      <c r="C67" s="80" t="s">
        <v>129</v>
      </c>
      <c r="D67" s="80">
        <v>19</v>
      </c>
      <c r="E67" s="80" t="s">
        <v>855</v>
      </c>
      <c r="F67" s="80">
        <v>1906</v>
      </c>
      <c r="G67" s="80" t="s">
        <v>355</v>
      </c>
      <c r="H67" s="80">
        <v>1906023</v>
      </c>
      <c r="I67" s="80" t="s">
        <v>361</v>
      </c>
      <c r="J67" s="81">
        <v>190602300</v>
      </c>
      <c r="K67" s="80" t="s">
        <v>362</v>
      </c>
      <c r="L67" s="80" t="s">
        <v>24</v>
      </c>
      <c r="M67" s="80">
        <v>16</v>
      </c>
      <c r="N67" s="83" t="s">
        <v>363</v>
      </c>
      <c r="O67" s="81">
        <v>202500000018400</v>
      </c>
      <c r="P67" s="80" t="s">
        <v>364</v>
      </c>
      <c r="Q67" s="80">
        <v>7</v>
      </c>
      <c r="R67" s="80" t="s">
        <v>192</v>
      </c>
      <c r="S67" s="84">
        <v>2909111.4</v>
      </c>
      <c r="T67" s="15" t="s">
        <v>348</v>
      </c>
    </row>
    <row r="68" spans="2:20" ht="102">
      <c r="B68" s="80">
        <v>1</v>
      </c>
      <c r="C68" s="80" t="s">
        <v>129</v>
      </c>
      <c r="D68" s="80">
        <v>19</v>
      </c>
      <c r="E68" s="80" t="s">
        <v>855</v>
      </c>
      <c r="F68" s="80">
        <v>1906</v>
      </c>
      <c r="G68" s="80" t="s">
        <v>355</v>
      </c>
      <c r="H68" s="80">
        <v>1906004</v>
      </c>
      <c r="I68" s="80" t="s">
        <v>365</v>
      </c>
      <c r="J68" s="81">
        <v>190600400</v>
      </c>
      <c r="K68" s="80" t="s">
        <v>366</v>
      </c>
      <c r="L68" s="80" t="s">
        <v>24</v>
      </c>
      <c r="M68" s="80">
        <v>336</v>
      </c>
      <c r="N68" s="83" t="s">
        <v>367</v>
      </c>
      <c r="O68" s="81">
        <v>202500000035037</v>
      </c>
      <c r="P68" s="80" t="s">
        <v>368</v>
      </c>
      <c r="Q68" s="80">
        <v>168</v>
      </c>
      <c r="R68" s="80" t="s">
        <v>192</v>
      </c>
      <c r="S68" s="84">
        <v>35879040.600000001</v>
      </c>
      <c r="T68" s="15" t="s">
        <v>348</v>
      </c>
    </row>
    <row r="69" spans="2:20" ht="89.25">
      <c r="B69" s="80">
        <v>1</v>
      </c>
      <c r="C69" s="80" t="s">
        <v>129</v>
      </c>
      <c r="D69" s="80">
        <v>19</v>
      </c>
      <c r="E69" s="80" t="s">
        <v>855</v>
      </c>
      <c r="F69" s="80">
        <v>1906</v>
      </c>
      <c r="G69" s="80" t="s">
        <v>355</v>
      </c>
      <c r="H69" s="80">
        <v>1906023</v>
      </c>
      <c r="I69" s="80" t="s">
        <v>361</v>
      </c>
      <c r="J69" s="81">
        <v>190602300</v>
      </c>
      <c r="K69" s="80" t="s">
        <v>362</v>
      </c>
      <c r="L69" s="80" t="s">
        <v>24</v>
      </c>
      <c r="M69" s="80">
        <v>16</v>
      </c>
      <c r="N69" s="83" t="s">
        <v>363</v>
      </c>
      <c r="O69" s="81">
        <v>202500000018400</v>
      </c>
      <c r="P69" s="80" t="s">
        <v>364</v>
      </c>
      <c r="Q69" s="80">
        <v>7</v>
      </c>
      <c r="R69" s="80" t="s">
        <v>191</v>
      </c>
      <c r="S69" s="84">
        <v>37472639.740000002</v>
      </c>
      <c r="T69" s="15" t="s">
        <v>348</v>
      </c>
    </row>
    <row r="70" spans="2:20" ht="76.5">
      <c r="B70" s="80">
        <v>1</v>
      </c>
      <c r="C70" s="80" t="s">
        <v>129</v>
      </c>
      <c r="D70" s="80">
        <v>19</v>
      </c>
      <c r="E70" s="80" t="s">
        <v>855</v>
      </c>
      <c r="F70" s="80">
        <v>1906</v>
      </c>
      <c r="G70" s="80" t="s">
        <v>355</v>
      </c>
      <c r="H70" s="80">
        <v>1906004</v>
      </c>
      <c r="I70" s="80" t="s">
        <v>365</v>
      </c>
      <c r="J70" s="81">
        <v>190600400</v>
      </c>
      <c r="K70" s="80" t="s">
        <v>366</v>
      </c>
      <c r="L70" s="80" t="s">
        <v>24</v>
      </c>
      <c r="M70" s="80">
        <v>336</v>
      </c>
      <c r="N70" s="83" t="s">
        <v>367</v>
      </c>
      <c r="O70" s="81">
        <v>202500000035037</v>
      </c>
      <c r="P70" s="80" t="s">
        <v>368</v>
      </c>
      <c r="Q70" s="80">
        <v>168</v>
      </c>
      <c r="R70" s="80" t="s">
        <v>191</v>
      </c>
      <c r="S70" s="84">
        <v>462162556.75</v>
      </c>
      <c r="T70" s="15" t="s">
        <v>348</v>
      </c>
    </row>
    <row r="71" spans="2:20" ht="76.5">
      <c r="B71" s="80">
        <v>1</v>
      </c>
      <c r="C71" s="80" t="s">
        <v>129</v>
      </c>
      <c r="D71" s="80">
        <v>19</v>
      </c>
      <c r="E71" s="80" t="s">
        <v>855</v>
      </c>
      <c r="F71" s="80">
        <v>1906</v>
      </c>
      <c r="G71" s="80" t="s">
        <v>355</v>
      </c>
      <c r="H71" s="80">
        <v>1906044</v>
      </c>
      <c r="I71" s="80" t="s">
        <v>356</v>
      </c>
      <c r="J71" s="81">
        <v>190604400</v>
      </c>
      <c r="K71" s="80" t="s">
        <v>357</v>
      </c>
      <c r="L71" s="80" t="s">
        <v>24</v>
      </c>
      <c r="M71" s="80">
        <v>291004</v>
      </c>
      <c r="N71" s="83" t="s">
        <v>232</v>
      </c>
      <c r="O71" s="81">
        <v>202400000005279</v>
      </c>
      <c r="P71" s="80" t="s">
        <v>358</v>
      </c>
      <c r="Q71" s="80">
        <v>287329</v>
      </c>
      <c r="R71" s="80" t="s">
        <v>369</v>
      </c>
      <c r="S71" s="84">
        <v>415688898.25</v>
      </c>
      <c r="T71" s="15" t="s">
        <v>348</v>
      </c>
    </row>
    <row r="72" spans="2:20" ht="63.75">
      <c r="B72" s="80">
        <v>1</v>
      </c>
      <c r="C72" s="80" t="s">
        <v>129</v>
      </c>
      <c r="D72" s="80">
        <v>19</v>
      </c>
      <c r="E72" s="80" t="s">
        <v>855</v>
      </c>
      <c r="F72" s="80">
        <v>1906</v>
      </c>
      <c r="G72" s="80" t="s">
        <v>355</v>
      </c>
      <c r="H72" s="80">
        <v>1906044</v>
      </c>
      <c r="I72" s="80" t="s">
        <v>356</v>
      </c>
      <c r="J72" s="81">
        <v>190604400</v>
      </c>
      <c r="K72" s="80" t="s">
        <v>357</v>
      </c>
      <c r="L72" s="80" t="s">
        <v>24</v>
      </c>
      <c r="M72" s="80">
        <v>291004</v>
      </c>
      <c r="N72" s="83" t="s">
        <v>232</v>
      </c>
      <c r="O72" s="81">
        <v>202400000005279</v>
      </c>
      <c r="P72" s="80" t="s">
        <v>358</v>
      </c>
      <c r="Q72" s="80">
        <v>287329</v>
      </c>
      <c r="R72" s="80" t="s">
        <v>370</v>
      </c>
      <c r="S72" s="84">
        <v>770040931.64999998</v>
      </c>
      <c r="T72" s="15" t="s">
        <v>348</v>
      </c>
    </row>
    <row r="73" spans="2:20" ht="76.5">
      <c r="B73" s="80">
        <v>1</v>
      </c>
      <c r="C73" s="80" t="s">
        <v>129</v>
      </c>
      <c r="D73" s="80">
        <v>19</v>
      </c>
      <c r="E73" s="80" t="s">
        <v>855</v>
      </c>
      <c r="F73" s="80">
        <v>1905</v>
      </c>
      <c r="G73" s="80" t="s">
        <v>862</v>
      </c>
      <c r="H73" s="80">
        <v>1905043</v>
      </c>
      <c r="I73" s="80" t="s">
        <v>344</v>
      </c>
      <c r="J73" s="81">
        <v>190504300</v>
      </c>
      <c r="K73" s="80" t="s">
        <v>866</v>
      </c>
      <c r="L73" s="80" t="s">
        <v>345</v>
      </c>
      <c r="M73" s="80">
        <v>79</v>
      </c>
      <c r="N73" s="83" t="s">
        <v>232</v>
      </c>
      <c r="O73" s="81">
        <v>202500000035158</v>
      </c>
      <c r="P73" s="80" t="s">
        <v>346</v>
      </c>
      <c r="Q73" s="80">
        <v>26</v>
      </c>
      <c r="R73" s="80" t="s">
        <v>26</v>
      </c>
      <c r="S73" s="84">
        <v>1821346768</v>
      </c>
      <c r="T73" s="15" t="s">
        <v>348</v>
      </c>
    </row>
    <row r="74" spans="2:20" ht="51">
      <c r="B74" s="80">
        <v>1</v>
      </c>
      <c r="C74" s="80" t="s">
        <v>129</v>
      </c>
      <c r="D74" s="80">
        <v>19</v>
      </c>
      <c r="E74" s="80" t="s">
        <v>855</v>
      </c>
      <c r="F74" s="80">
        <v>1905</v>
      </c>
      <c r="G74" s="80" t="s">
        <v>862</v>
      </c>
      <c r="H74" s="80">
        <v>1905050</v>
      </c>
      <c r="I74" s="80" t="s">
        <v>22</v>
      </c>
      <c r="J74" s="81">
        <v>190505000</v>
      </c>
      <c r="K74" s="80" t="s">
        <v>343</v>
      </c>
      <c r="L74" s="80" t="s">
        <v>24</v>
      </c>
      <c r="M74" s="80">
        <v>1809</v>
      </c>
      <c r="N74" s="83" t="s">
        <v>232</v>
      </c>
      <c r="O74" s="81">
        <v>202500000034813</v>
      </c>
      <c r="P74" s="80" t="s">
        <v>371</v>
      </c>
      <c r="Q74" s="80">
        <v>234</v>
      </c>
      <c r="R74" s="80" t="s">
        <v>26</v>
      </c>
      <c r="S74" s="84">
        <v>40000000</v>
      </c>
      <c r="T74" s="15" t="s">
        <v>348</v>
      </c>
    </row>
    <row r="75" spans="2:20" ht="51">
      <c r="B75" s="80">
        <v>1</v>
      </c>
      <c r="C75" s="80" t="s">
        <v>129</v>
      </c>
      <c r="D75" s="80">
        <v>19</v>
      </c>
      <c r="E75" s="80" t="s">
        <v>855</v>
      </c>
      <c r="F75" s="80">
        <v>1905</v>
      </c>
      <c r="G75" s="80" t="s">
        <v>862</v>
      </c>
      <c r="H75" s="80">
        <v>1905040</v>
      </c>
      <c r="I75" s="80" t="s">
        <v>372</v>
      </c>
      <c r="J75" s="81">
        <v>190504000</v>
      </c>
      <c r="K75" s="80" t="s">
        <v>373</v>
      </c>
      <c r="L75" s="80" t="s">
        <v>24</v>
      </c>
      <c r="M75" s="80">
        <v>4950</v>
      </c>
      <c r="N75" s="83" t="s">
        <v>232</v>
      </c>
      <c r="O75" s="81">
        <v>202500000034981</v>
      </c>
      <c r="P75" s="80" t="s">
        <v>374</v>
      </c>
      <c r="Q75" s="80">
        <v>1650</v>
      </c>
      <c r="R75" s="80" t="s">
        <v>26</v>
      </c>
      <c r="S75" s="84">
        <v>21500000</v>
      </c>
      <c r="T75" s="15" t="s">
        <v>348</v>
      </c>
    </row>
    <row r="76" spans="2:20" ht="51">
      <c r="B76" s="80">
        <v>1</v>
      </c>
      <c r="C76" s="80" t="s">
        <v>129</v>
      </c>
      <c r="D76" s="80">
        <v>19</v>
      </c>
      <c r="E76" s="80" t="s">
        <v>855</v>
      </c>
      <c r="F76" s="80">
        <v>1905</v>
      </c>
      <c r="G76" s="80" t="s">
        <v>862</v>
      </c>
      <c r="H76" s="80">
        <v>1905050</v>
      </c>
      <c r="I76" s="80" t="s">
        <v>22</v>
      </c>
      <c r="J76" s="81">
        <v>190505000</v>
      </c>
      <c r="K76" s="80" t="s">
        <v>343</v>
      </c>
      <c r="L76" s="80" t="s">
        <v>24</v>
      </c>
      <c r="M76" s="80">
        <v>1809</v>
      </c>
      <c r="N76" s="83" t="s">
        <v>232</v>
      </c>
      <c r="O76" s="81">
        <v>202500000034981</v>
      </c>
      <c r="P76" s="80" t="s">
        <v>374</v>
      </c>
      <c r="Q76" s="80">
        <v>234</v>
      </c>
      <c r="R76" s="80" t="s">
        <v>26</v>
      </c>
      <c r="S76" s="84">
        <v>21500000</v>
      </c>
      <c r="T76" s="15" t="s">
        <v>348</v>
      </c>
    </row>
    <row r="77" spans="2:20" ht="51">
      <c r="B77" s="80">
        <v>1</v>
      </c>
      <c r="C77" s="80" t="s">
        <v>129</v>
      </c>
      <c r="D77" s="80">
        <v>19</v>
      </c>
      <c r="E77" s="80" t="s">
        <v>855</v>
      </c>
      <c r="F77" s="80">
        <v>1905</v>
      </c>
      <c r="G77" s="80" t="s">
        <v>862</v>
      </c>
      <c r="H77" s="80">
        <v>1905050</v>
      </c>
      <c r="I77" s="80" t="s">
        <v>22</v>
      </c>
      <c r="J77" s="81">
        <v>190505000</v>
      </c>
      <c r="K77" s="80" t="s">
        <v>343</v>
      </c>
      <c r="L77" s="80" t="s">
        <v>24</v>
      </c>
      <c r="M77" s="80">
        <v>1809</v>
      </c>
      <c r="N77" s="83" t="s">
        <v>232</v>
      </c>
      <c r="O77" s="81">
        <v>202400000005430</v>
      </c>
      <c r="P77" s="80" t="s">
        <v>375</v>
      </c>
      <c r="Q77" s="80">
        <v>234</v>
      </c>
      <c r="R77" s="80" t="s">
        <v>26</v>
      </c>
      <c r="S77" s="84">
        <v>40000000</v>
      </c>
      <c r="T77" s="15" t="s">
        <v>348</v>
      </c>
    </row>
    <row r="78" spans="2:20" ht="38.25">
      <c r="B78" s="80">
        <v>1</v>
      </c>
      <c r="C78" s="80" t="s">
        <v>129</v>
      </c>
      <c r="D78" s="80">
        <v>19</v>
      </c>
      <c r="E78" s="80" t="s">
        <v>855</v>
      </c>
      <c r="F78" s="80">
        <v>1905</v>
      </c>
      <c r="G78" s="80" t="s">
        <v>862</v>
      </c>
      <c r="H78" s="80">
        <v>1905049</v>
      </c>
      <c r="I78" s="80" t="s">
        <v>376</v>
      </c>
      <c r="J78" s="81">
        <v>190504900</v>
      </c>
      <c r="K78" s="80" t="s">
        <v>377</v>
      </c>
      <c r="L78" s="80" t="s">
        <v>24</v>
      </c>
      <c r="M78" s="80">
        <v>2</v>
      </c>
      <c r="N78" s="83" t="s">
        <v>232</v>
      </c>
      <c r="O78" s="81">
        <v>202500000034845</v>
      </c>
      <c r="P78" s="80" t="s">
        <v>378</v>
      </c>
      <c r="Q78" s="80">
        <v>1</v>
      </c>
      <c r="R78" s="80" t="s">
        <v>26</v>
      </c>
      <c r="S78" s="84">
        <v>23123757.899999999</v>
      </c>
      <c r="T78" s="15" t="s">
        <v>348</v>
      </c>
    </row>
    <row r="79" spans="2:20" ht="38.25">
      <c r="B79" s="80">
        <v>1</v>
      </c>
      <c r="C79" s="80" t="s">
        <v>129</v>
      </c>
      <c r="D79" s="80">
        <v>19</v>
      </c>
      <c r="E79" s="80" t="s">
        <v>855</v>
      </c>
      <c r="F79" s="80">
        <v>1905</v>
      </c>
      <c r="G79" s="80" t="s">
        <v>862</v>
      </c>
      <c r="H79" s="80">
        <v>1905050</v>
      </c>
      <c r="I79" s="80" t="s">
        <v>22</v>
      </c>
      <c r="J79" s="81">
        <v>190505000</v>
      </c>
      <c r="K79" s="80" t="s">
        <v>343</v>
      </c>
      <c r="L79" s="80" t="s">
        <v>24</v>
      </c>
      <c r="M79" s="80">
        <v>1809</v>
      </c>
      <c r="N79" s="83" t="s">
        <v>232</v>
      </c>
      <c r="O79" s="81">
        <v>202500000034845</v>
      </c>
      <c r="P79" s="80" t="s">
        <v>378</v>
      </c>
      <c r="Q79" s="80">
        <v>234</v>
      </c>
      <c r="R79" s="80" t="s">
        <v>26</v>
      </c>
      <c r="S79" s="84">
        <v>20000000</v>
      </c>
      <c r="T79" s="15" t="s">
        <v>348</v>
      </c>
    </row>
    <row r="80" spans="2:20" ht="63.75">
      <c r="B80" s="80">
        <v>1</v>
      </c>
      <c r="C80" s="80" t="s">
        <v>129</v>
      </c>
      <c r="D80" s="80">
        <v>19</v>
      </c>
      <c r="E80" s="80" t="s">
        <v>855</v>
      </c>
      <c r="F80" s="80">
        <v>1905</v>
      </c>
      <c r="G80" s="80" t="s">
        <v>862</v>
      </c>
      <c r="H80" s="80">
        <v>1905049</v>
      </c>
      <c r="I80" s="80" t="s">
        <v>376</v>
      </c>
      <c r="J80" s="81">
        <v>190504900</v>
      </c>
      <c r="K80" s="80" t="s">
        <v>377</v>
      </c>
      <c r="L80" s="80" t="s">
        <v>24</v>
      </c>
      <c r="M80" s="80">
        <v>2</v>
      </c>
      <c r="N80" s="83" t="s">
        <v>232</v>
      </c>
      <c r="O80" s="81">
        <v>202500000034816</v>
      </c>
      <c r="P80" s="80" t="s">
        <v>379</v>
      </c>
      <c r="Q80" s="80">
        <v>1</v>
      </c>
      <c r="R80" s="80" t="s">
        <v>26</v>
      </c>
      <c r="S80" s="84">
        <v>20000000</v>
      </c>
      <c r="T80" s="15" t="s">
        <v>348</v>
      </c>
    </row>
    <row r="81" spans="2:20" ht="63.75">
      <c r="B81" s="80">
        <v>1</v>
      </c>
      <c r="C81" s="80" t="s">
        <v>129</v>
      </c>
      <c r="D81" s="80">
        <v>19</v>
      </c>
      <c r="E81" s="80" t="s">
        <v>855</v>
      </c>
      <c r="F81" s="80">
        <v>1905</v>
      </c>
      <c r="G81" s="80" t="s">
        <v>862</v>
      </c>
      <c r="H81" s="80">
        <v>1905050</v>
      </c>
      <c r="I81" s="80" t="s">
        <v>22</v>
      </c>
      <c r="J81" s="81">
        <v>190505000</v>
      </c>
      <c r="K81" s="80" t="s">
        <v>343</v>
      </c>
      <c r="L81" s="80" t="s">
        <v>24</v>
      </c>
      <c r="M81" s="80">
        <v>1809</v>
      </c>
      <c r="N81" s="83" t="s">
        <v>232</v>
      </c>
      <c r="O81" s="81">
        <v>202500000034816</v>
      </c>
      <c r="P81" s="80" t="s">
        <v>379</v>
      </c>
      <c r="Q81" s="80">
        <v>234</v>
      </c>
      <c r="R81" s="80" t="s">
        <v>26</v>
      </c>
      <c r="S81" s="84">
        <v>20000000</v>
      </c>
      <c r="T81" s="15" t="s">
        <v>348</v>
      </c>
    </row>
    <row r="82" spans="2:20" ht="76.5">
      <c r="B82" s="80">
        <v>1</v>
      </c>
      <c r="C82" s="80" t="s">
        <v>129</v>
      </c>
      <c r="D82" s="80">
        <v>19</v>
      </c>
      <c r="E82" s="80" t="s">
        <v>855</v>
      </c>
      <c r="F82" s="80">
        <v>1905</v>
      </c>
      <c r="G82" s="80" t="s">
        <v>862</v>
      </c>
      <c r="H82" s="80">
        <v>1905041</v>
      </c>
      <c r="I82" s="80" t="s">
        <v>380</v>
      </c>
      <c r="J82" s="81">
        <v>190504100</v>
      </c>
      <c r="K82" s="80" t="s">
        <v>381</v>
      </c>
      <c r="L82" s="80" t="s">
        <v>24</v>
      </c>
      <c r="M82" s="80">
        <v>3300</v>
      </c>
      <c r="N82" s="83" t="s">
        <v>232</v>
      </c>
      <c r="O82" s="81">
        <v>202500000035020</v>
      </c>
      <c r="P82" s="80" t="s">
        <v>382</v>
      </c>
      <c r="Q82" s="80">
        <v>1100</v>
      </c>
      <c r="R82" s="80" t="s">
        <v>26</v>
      </c>
      <c r="S82" s="84">
        <v>23876242.100000001</v>
      </c>
      <c r="T82" s="15" t="s">
        <v>348</v>
      </c>
    </row>
    <row r="83" spans="2:20" ht="76.5">
      <c r="B83" s="80">
        <v>1</v>
      </c>
      <c r="C83" s="80" t="s">
        <v>129</v>
      </c>
      <c r="D83" s="80">
        <v>19</v>
      </c>
      <c r="E83" s="80" t="s">
        <v>855</v>
      </c>
      <c r="F83" s="80">
        <v>1905</v>
      </c>
      <c r="G83" s="80" t="s">
        <v>862</v>
      </c>
      <c r="H83" s="80">
        <v>1905050</v>
      </c>
      <c r="I83" s="80" t="s">
        <v>22</v>
      </c>
      <c r="J83" s="81">
        <v>190505000</v>
      </c>
      <c r="K83" s="80" t="s">
        <v>343</v>
      </c>
      <c r="L83" s="80" t="s">
        <v>24</v>
      </c>
      <c r="M83" s="80">
        <v>1809</v>
      </c>
      <c r="N83" s="83" t="s">
        <v>232</v>
      </c>
      <c r="O83" s="81">
        <v>202500000035020</v>
      </c>
      <c r="P83" s="80" t="s">
        <v>382</v>
      </c>
      <c r="Q83" s="80">
        <v>234</v>
      </c>
      <c r="R83" s="80" t="s">
        <v>26</v>
      </c>
      <c r="S83" s="84">
        <v>20000000</v>
      </c>
      <c r="T83" s="15" t="s">
        <v>348</v>
      </c>
    </row>
    <row r="84" spans="2:20" ht="63.75">
      <c r="B84" s="80">
        <v>1</v>
      </c>
      <c r="C84" s="80" t="s">
        <v>129</v>
      </c>
      <c r="D84" s="80">
        <v>19</v>
      </c>
      <c r="E84" s="80" t="s">
        <v>855</v>
      </c>
      <c r="F84" s="80">
        <v>1906</v>
      </c>
      <c r="G84" s="80" t="s">
        <v>355</v>
      </c>
      <c r="H84" s="80">
        <v>1906044</v>
      </c>
      <c r="I84" s="80" t="s">
        <v>356</v>
      </c>
      <c r="J84" s="81">
        <v>190604400</v>
      </c>
      <c r="K84" s="80" t="s">
        <v>357</v>
      </c>
      <c r="L84" s="80" t="s">
        <v>24</v>
      </c>
      <c r="M84" s="80">
        <v>291004</v>
      </c>
      <c r="N84" s="83" t="s">
        <v>232</v>
      </c>
      <c r="O84" s="81">
        <v>202400000005279</v>
      </c>
      <c r="P84" s="80" t="s">
        <v>358</v>
      </c>
      <c r="Q84" s="80">
        <v>287329</v>
      </c>
      <c r="R84" s="80" t="s">
        <v>383</v>
      </c>
      <c r="S84" s="84">
        <v>2178022.2200000002</v>
      </c>
      <c r="T84" s="15" t="s">
        <v>348</v>
      </c>
    </row>
    <row r="85" spans="2:20" ht="89.25">
      <c r="B85" s="80">
        <v>1</v>
      </c>
      <c r="C85" s="80" t="s">
        <v>129</v>
      </c>
      <c r="D85" s="80">
        <v>19</v>
      </c>
      <c r="E85" s="80" t="s">
        <v>855</v>
      </c>
      <c r="F85" s="80">
        <v>1906</v>
      </c>
      <c r="G85" s="80" t="s">
        <v>355</v>
      </c>
      <c r="H85" s="80">
        <v>1906004</v>
      </c>
      <c r="I85" s="80" t="s">
        <v>365</v>
      </c>
      <c r="J85" s="81">
        <v>190600400</v>
      </c>
      <c r="K85" s="80" t="s">
        <v>366</v>
      </c>
      <c r="L85" s="80" t="s">
        <v>24</v>
      </c>
      <c r="M85" s="80">
        <v>336</v>
      </c>
      <c r="N85" s="83" t="s">
        <v>367</v>
      </c>
      <c r="O85" s="81">
        <v>202500000035037</v>
      </c>
      <c r="P85" s="80" t="s">
        <v>368</v>
      </c>
      <c r="Q85" s="80">
        <v>168</v>
      </c>
      <c r="R85" s="80" t="s">
        <v>384</v>
      </c>
      <c r="S85" s="84">
        <v>1089011.1100000001</v>
      </c>
      <c r="T85" s="15" t="s">
        <v>348</v>
      </c>
    </row>
    <row r="86" spans="2:20" ht="63.75">
      <c r="B86" s="80">
        <v>1</v>
      </c>
      <c r="C86" s="80" t="s">
        <v>129</v>
      </c>
      <c r="D86" s="80">
        <v>19</v>
      </c>
      <c r="E86" s="80" t="s">
        <v>855</v>
      </c>
      <c r="F86" s="80">
        <v>1906</v>
      </c>
      <c r="G86" s="80" t="s">
        <v>355</v>
      </c>
      <c r="H86" s="80">
        <v>1906044</v>
      </c>
      <c r="I86" s="80" t="s">
        <v>356</v>
      </c>
      <c r="J86" s="81">
        <v>190604400</v>
      </c>
      <c r="K86" s="80" t="s">
        <v>357</v>
      </c>
      <c r="L86" s="80" t="s">
        <v>24</v>
      </c>
      <c r="M86" s="80">
        <v>291004</v>
      </c>
      <c r="N86" s="83" t="s">
        <v>232</v>
      </c>
      <c r="O86" s="81">
        <v>202400000005279</v>
      </c>
      <c r="P86" s="80" t="s">
        <v>358</v>
      </c>
      <c r="Q86" s="80">
        <v>287329</v>
      </c>
      <c r="R86" s="80" t="s">
        <v>385</v>
      </c>
      <c r="S86" s="84">
        <v>1921329081.3599999</v>
      </c>
      <c r="T86" s="15" t="s">
        <v>348</v>
      </c>
    </row>
    <row r="87" spans="2:20" ht="89.25">
      <c r="B87" s="80">
        <v>1</v>
      </c>
      <c r="C87" s="80" t="s">
        <v>129</v>
      </c>
      <c r="D87" s="80">
        <v>19</v>
      </c>
      <c r="E87" s="80" t="s">
        <v>855</v>
      </c>
      <c r="F87" s="80">
        <v>1906</v>
      </c>
      <c r="G87" s="80" t="s">
        <v>355</v>
      </c>
      <c r="H87" s="80">
        <v>1906004</v>
      </c>
      <c r="I87" s="80" t="s">
        <v>365</v>
      </c>
      <c r="J87" s="81">
        <v>190600400</v>
      </c>
      <c r="K87" s="80" t="s">
        <v>366</v>
      </c>
      <c r="L87" s="80" t="s">
        <v>24</v>
      </c>
      <c r="M87" s="80">
        <v>336</v>
      </c>
      <c r="N87" s="83" t="s">
        <v>386</v>
      </c>
      <c r="O87" s="81">
        <v>202500000035037</v>
      </c>
      <c r="P87" s="80" t="s">
        <v>368</v>
      </c>
      <c r="Q87" s="80">
        <v>168</v>
      </c>
      <c r="R87" s="80" t="s">
        <v>387</v>
      </c>
      <c r="S87" s="84">
        <v>960664540.69000006</v>
      </c>
      <c r="T87" s="15" t="s">
        <v>348</v>
      </c>
    </row>
    <row r="88" spans="2:20" ht="76.5">
      <c r="B88" s="80">
        <v>1</v>
      </c>
      <c r="C88" s="80" t="s">
        <v>129</v>
      </c>
      <c r="D88" s="80">
        <v>19</v>
      </c>
      <c r="E88" s="80" t="s">
        <v>855</v>
      </c>
      <c r="F88" s="80">
        <v>1906</v>
      </c>
      <c r="G88" s="80" t="s">
        <v>355</v>
      </c>
      <c r="H88" s="80">
        <v>1906044</v>
      </c>
      <c r="I88" s="80" t="s">
        <v>356</v>
      </c>
      <c r="J88" s="81">
        <v>190604400</v>
      </c>
      <c r="K88" s="80" t="s">
        <v>357</v>
      </c>
      <c r="L88" s="80" t="s">
        <v>24</v>
      </c>
      <c r="M88" s="80">
        <v>291004</v>
      </c>
      <c r="N88" s="83" t="s">
        <v>232</v>
      </c>
      <c r="O88" s="81">
        <v>202400000005279</v>
      </c>
      <c r="P88" s="80" t="s">
        <v>358</v>
      </c>
      <c r="Q88" s="80">
        <v>287329</v>
      </c>
      <c r="R88" s="80" t="s">
        <v>388</v>
      </c>
      <c r="S88" s="84">
        <v>98225984.989999995</v>
      </c>
      <c r="T88" s="15" t="s">
        <v>348</v>
      </c>
    </row>
    <row r="89" spans="2:20" ht="89.25">
      <c r="B89" s="80">
        <v>1</v>
      </c>
      <c r="C89" s="80" t="s">
        <v>129</v>
      </c>
      <c r="D89" s="80">
        <v>19</v>
      </c>
      <c r="E89" s="80" t="s">
        <v>855</v>
      </c>
      <c r="F89" s="80">
        <v>1906</v>
      </c>
      <c r="G89" s="80" t="s">
        <v>355</v>
      </c>
      <c r="H89" s="80">
        <v>1906004</v>
      </c>
      <c r="I89" s="80" t="s">
        <v>365</v>
      </c>
      <c r="J89" s="81">
        <v>190600400</v>
      </c>
      <c r="K89" s="80" t="s">
        <v>366</v>
      </c>
      <c r="L89" s="80" t="s">
        <v>24</v>
      </c>
      <c r="M89" s="80">
        <v>336</v>
      </c>
      <c r="N89" s="83" t="s">
        <v>386</v>
      </c>
      <c r="O89" s="81">
        <v>202500000035037</v>
      </c>
      <c r="P89" s="80" t="s">
        <v>368</v>
      </c>
      <c r="Q89" s="80">
        <v>168</v>
      </c>
      <c r="R89" s="80" t="s">
        <v>326</v>
      </c>
      <c r="S89" s="84">
        <v>49112992.490000002</v>
      </c>
      <c r="T89" s="15" t="s">
        <v>348</v>
      </c>
    </row>
    <row r="90" spans="2:20" ht="76.5">
      <c r="B90" s="80">
        <v>1</v>
      </c>
      <c r="C90" s="80" t="s">
        <v>129</v>
      </c>
      <c r="D90" s="80">
        <v>19</v>
      </c>
      <c r="E90" s="80" t="s">
        <v>855</v>
      </c>
      <c r="F90" s="80">
        <v>1906</v>
      </c>
      <c r="G90" s="80" t="s">
        <v>355</v>
      </c>
      <c r="H90" s="80">
        <v>1906044</v>
      </c>
      <c r="I90" s="80" t="s">
        <v>356</v>
      </c>
      <c r="J90" s="81">
        <v>190604400</v>
      </c>
      <c r="K90" s="80" t="s">
        <v>357</v>
      </c>
      <c r="L90" s="80" t="s">
        <v>24</v>
      </c>
      <c r="M90" s="80">
        <v>291004</v>
      </c>
      <c r="N90" s="83" t="s">
        <v>232</v>
      </c>
      <c r="O90" s="81">
        <v>202400000005279</v>
      </c>
      <c r="P90" s="80" t="s">
        <v>358</v>
      </c>
      <c r="Q90" s="80">
        <v>287329</v>
      </c>
      <c r="R90" s="80" t="s">
        <v>389</v>
      </c>
      <c r="S90" s="84">
        <v>93019277.200000003</v>
      </c>
      <c r="T90" s="15" t="s">
        <v>348</v>
      </c>
    </row>
    <row r="91" spans="2:20" ht="89.25">
      <c r="B91" s="80">
        <v>1</v>
      </c>
      <c r="C91" s="80" t="s">
        <v>129</v>
      </c>
      <c r="D91" s="80">
        <v>19</v>
      </c>
      <c r="E91" s="80" t="s">
        <v>855</v>
      </c>
      <c r="F91" s="80">
        <v>1906</v>
      </c>
      <c r="G91" s="80" t="s">
        <v>355</v>
      </c>
      <c r="H91" s="80">
        <v>1906004</v>
      </c>
      <c r="I91" s="80" t="s">
        <v>365</v>
      </c>
      <c r="J91" s="81">
        <v>190600400</v>
      </c>
      <c r="K91" s="80" t="s">
        <v>366</v>
      </c>
      <c r="L91" s="80" t="s">
        <v>24</v>
      </c>
      <c r="M91" s="80">
        <v>336</v>
      </c>
      <c r="N91" s="83" t="s">
        <v>386</v>
      </c>
      <c r="O91" s="81">
        <v>202500000035037</v>
      </c>
      <c r="P91" s="80" t="s">
        <v>368</v>
      </c>
      <c r="Q91" s="80">
        <v>168</v>
      </c>
      <c r="R91" s="80" t="s">
        <v>329</v>
      </c>
      <c r="S91" s="84">
        <v>46509638.600000001</v>
      </c>
      <c r="T91" s="15" t="s">
        <v>348</v>
      </c>
    </row>
    <row r="92" spans="2:20" ht="51">
      <c r="B92" s="80">
        <v>1</v>
      </c>
      <c r="C92" s="80" t="s">
        <v>129</v>
      </c>
      <c r="D92" s="80">
        <v>19</v>
      </c>
      <c r="E92" s="80" t="s">
        <v>855</v>
      </c>
      <c r="F92" s="80">
        <v>1906</v>
      </c>
      <c r="G92" s="80" t="s">
        <v>355</v>
      </c>
      <c r="H92" s="80">
        <v>1906044</v>
      </c>
      <c r="I92" s="80" t="s">
        <v>356</v>
      </c>
      <c r="J92" s="81">
        <v>190604400</v>
      </c>
      <c r="K92" s="80" t="s">
        <v>357</v>
      </c>
      <c r="L92" s="80" t="s">
        <v>24</v>
      </c>
      <c r="M92" s="80">
        <v>291004</v>
      </c>
      <c r="N92" s="83" t="s">
        <v>232</v>
      </c>
      <c r="O92" s="81">
        <v>202400000005279</v>
      </c>
      <c r="P92" s="80" t="s">
        <v>358</v>
      </c>
      <c r="Q92" s="80">
        <v>287329</v>
      </c>
      <c r="R92" s="80" t="s">
        <v>390</v>
      </c>
      <c r="S92" s="84">
        <v>108366800.51000001</v>
      </c>
      <c r="T92" s="15" t="s">
        <v>348</v>
      </c>
    </row>
    <row r="93" spans="2:20" ht="51">
      <c r="B93" s="80">
        <v>1</v>
      </c>
      <c r="C93" s="80" t="s">
        <v>129</v>
      </c>
      <c r="D93" s="80">
        <v>19</v>
      </c>
      <c r="E93" s="80" t="s">
        <v>855</v>
      </c>
      <c r="F93" s="80">
        <v>1906</v>
      </c>
      <c r="G93" s="80" t="s">
        <v>355</v>
      </c>
      <c r="H93" s="80">
        <v>1906044</v>
      </c>
      <c r="I93" s="80" t="s">
        <v>356</v>
      </c>
      <c r="J93" s="81">
        <v>190604400</v>
      </c>
      <c r="K93" s="80" t="s">
        <v>357</v>
      </c>
      <c r="L93" s="80" t="s">
        <v>24</v>
      </c>
      <c r="M93" s="80">
        <v>291004</v>
      </c>
      <c r="N93" s="83" t="s">
        <v>232</v>
      </c>
      <c r="O93" s="81">
        <v>202400000005279</v>
      </c>
      <c r="P93" s="80" t="s">
        <v>358</v>
      </c>
      <c r="Q93" s="80">
        <v>287329</v>
      </c>
      <c r="R93" s="80" t="s">
        <v>391</v>
      </c>
      <c r="S93" s="84">
        <v>1013973750</v>
      </c>
      <c r="T93" s="15" t="s">
        <v>348</v>
      </c>
    </row>
    <row r="94" spans="2:20" ht="102">
      <c r="B94" s="80">
        <v>1</v>
      </c>
      <c r="C94" s="80" t="s">
        <v>129</v>
      </c>
      <c r="D94" s="80">
        <v>19</v>
      </c>
      <c r="E94" s="80" t="s">
        <v>855</v>
      </c>
      <c r="F94" s="80">
        <v>1906</v>
      </c>
      <c r="G94" s="80" t="s">
        <v>355</v>
      </c>
      <c r="H94" s="80">
        <v>1906023</v>
      </c>
      <c r="I94" s="80" t="s">
        <v>361</v>
      </c>
      <c r="J94" s="81">
        <v>190602300</v>
      </c>
      <c r="K94" s="80" t="s">
        <v>362</v>
      </c>
      <c r="L94" s="80" t="s">
        <v>24</v>
      </c>
      <c r="M94" s="80">
        <v>16</v>
      </c>
      <c r="N94" s="83" t="s">
        <v>363</v>
      </c>
      <c r="O94" s="81">
        <v>202500000018400</v>
      </c>
      <c r="P94" s="80" t="s">
        <v>364</v>
      </c>
      <c r="Q94" s="80">
        <v>7</v>
      </c>
      <c r="R94" s="80" t="s">
        <v>166</v>
      </c>
      <c r="S94" s="84">
        <v>134341316.91999999</v>
      </c>
      <c r="T94" s="15" t="s">
        <v>348</v>
      </c>
    </row>
    <row r="95" spans="2:20" ht="102">
      <c r="B95" s="80">
        <v>1</v>
      </c>
      <c r="C95" s="80" t="s">
        <v>129</v>
      </c>
      <c r="D95" s="80">
        <v>19</v>
      </c>
      <c r="E95" s="80" t="s">
        <v>855</v>
      </c>
      <c r="F95" s="80">
        <v>1903</v>
      </c>
      <c r="G95" s="80" t="s">
        <v>349</v>
      </c>
      <c r="H95" s="80">
        <v>1903016</v>
      </c>
      <c r="I95" s="80" t="s">
        <v>392</v>
      </c>
      <c r="J95" s="81">
        <v>190301600</v>
      </c>
      <c r="K95" s="80" t="s">
        <v>393</v>
      </c>
      <c r="L95" s="80" t="s">
        <v>24</v>
      </c>
      <c r="M95" s="80">
        <v>399</v>
      </c>
      <c r="N95" s="83" t="s">
        <v>232</v>
      </c>
      <c r="O95" s="81">
        <v>202500000014705</v>
      </c>
      <c r="P95" s="80" t="s">
        <v>394</v>
      </c>
      <c r="Q95" s="80">
        <v>133</v>
      </c>
      <c r="R95" s="80" t="s">
        <v>166</v>
      </c>
      <c r="S95" s="84">
        <v>465119506</v>
      </c>
      <c r="T95" s="15" t="s">
        <v>348</v>
      </c>
    </row>
    <row r="96" spans="2:20" ht="102">
      <c r="B96" s="80">
        <v>1</v>
      </c>
      <c r="C96" s="80" t="s">
        <v>129</v>
      </c>
      <c r="D96" s="80">
        <v>19</v>
      </c>
      <c r="E96" s="80" t="s">
        <v>855</v>
      </c>
      <c r="F96" s="80">
        <v>1903</v>
      </c>
      <c r="G96" s="80" t="s">
        <v>349</v>
      </c>
      <c r="H96" s="80">
        <v>1903023</v>
      </c>
      <c r="I96" s="80" t="s">
        <v>395</v>
      </c>
      <c r="J96" s="81">
        <v>190302300</v>
      </c>
      <c r="K96" s="80" t="s">
        <v>396</v>
      </c>
      <c r="L96" s="80" t="s">
        <v>24</v>
      </c>
      <c r="M96" s="80">
        <v>18</v>
      </c>
      <c r="N96" s="83" t="s">
        <v>232</v>
      </c>
      <c r="O96" s="81">
        <v>202500000014705</v>
      </c>
      <c r="P96" s="80" t="s">
        <v>394</v>
      </c>
      <c r="Q96" s="80">
        <v>6</v>
      </c>
      <c r="R96" s="80" t="s">
        <v>166</v>
      </c>
      <c r="S96" s="84">
        <v>65780000</v>
      </c>
      <c r="T96" s="15" t="s">
        <v>348</v>
      </c>
    </row>
    <row r="97" spans="2:20" ht="102">
      <c r="B97" s="80">
        <v>1</v>
      </c>
      <c r="C97" s="80" t="s">
        <v>129</v>
      </c>
      <c r="D97" s="80">
        <v>19</v>
      </c>
      <c r="E97" s="80" t="s">
        <v>855</v>
      </c>
      <c r="F97" s="80">
        <v>1903</v>
      </c>
      <c r="G97" s="80" t="s">
        <v>349</v>
      </c>
      <c r="H97" s="80">
        <v>1903028</v>
      </c>
      <c r="I97" s="80" t="s">
        <v>397</v>
      </c>
      <c r="J97" s="81">
        <v>190302800</v>
      </c>
      <c r="K97" s="80" t="s">
        <v>861</v>
      </c>
      <c r="L97" s="80" t="s">
        <v>24</v>
      </c>
      <c r="M97" s="80">
        <v>24</v>
      </c>
      <c r="N97" s="83" t="s">
        <v>232</v>
      </c>
      <c r="O97" s="81">
        <v>202500000014705</v>
      </c>
      <c r="P97" s="80" t="s">
        <v>394</v>
      </c>
      <c r="Q97" s="80">
        <v>8</v>
      </c>
      <c r="R97" s="80" t="s">
        <v>166</v>
      </c>
      <c r="S97" s="84">
        <v>103750494</v>
      </c>
      <c r="T97" s="15" t="s">
        <v>348</v>
      </c>
    </row>
    <row r="98" spans="2:20" ht="102">
      <c r="B98" s="80">
        <v>1</v>
      </c>
      <c r="C98" s="80" t="s">
        <v>129</v>
      </c>
      <c r="D98" s="80">
        <v>19</v>
      </c>
      <c r="E98" s="80" t="s">
        <v>855</v>
      </c>
      <c r="F98" s="80">
        <v>1905</v>
      </c>
      <c r="G98" s="80" t="s">
        <v>862</v>
      </c>
      <c r="H98" s="80">
        <v>1905042</v>
      </c>
      <c r="I98" s="80" t="s">
        <v>398</v>
      </c>
      <c r="J98" s="81">
        <v>190504200</v>
      </c>
      <c r="K98" s="80" t="s">
        <v>399</v>
      </c>
      <c r="L98" s="80" t="s">
        <v>24</v>
      </c>
      <c r="M98" s="80">
        <v>15000</v>
      </c>
      <c r="N98" s="83" t="s">
        <v>232</v>
      </c>
      <c r="O98" s="81">
        <v>202500000015279</v>
      </c>
      <c r="P98" s="80" t="s">
        <v>400</v>
      </c>
      <c r="Q98" s="80">
        <v>5000</v>
      </c>
      <c r="R98" s="80" t="s">
        <v>166</v>
      </c>
      <c r="S98" s="84">
        <v>326320000</v>
      </c>
      <c r="T98" s="15" t="s">
        <v>348</v>
      </c>
    </row>
    <row r="99" spans="2:20" ht="102">
      <c r="B99" s="80">
        <v>1</v>
      </c>
      <c r="C99" s="80" t="s">
        <v>129</v>
      </c>
      <c r="D99" s="80">
        <v>19</v>
      </c>
      <c r="E99" s="80" t="s">
        <v>855</v>
      </c>
      <c r="F99" s="80">
        <v>1906</v>
      </c>
      <c r="G99" s="80" t="s">
        <v>355</v>
      </c>
      <c r="H99" s="80">
        <v>1906029</v>
      </c>
      <c r="I99" s="80" t="s">
        <v>401</v>
      </c>
      <c r="J99" s="81">
        <v>190602900</v>
      </c>
      <c r="K99" s="80" t="s">
        <v>402</v>
      </c>
      <c r="L99" s="80" t="s">
        <v>24</v>
      </c>
      <c r="M99" s="80">
        <v>30</v>
      </c>
      <c r="N99" s="83" t="s">
        <v>232</v>
      </c>
      <c r="O99" s="81">
        <v>202500000008355</v>
      </c>
      <c r="P99" s="80" t="s">
        <v>403</v>
      </c>
      <c r="Q99" s="80">
        <v>10</v>
      </c>
      <c r="R99" s="80" t="s">
        <v>166</v>
      </c>
      <c r="S99" s="84">
        <v>572226242.10000002</v>
      </c>
      <c r="T99" s="15" t="s">
        <v>348</v>
      </c>
    </row>
    <row r="100" spans="2:20" ht="102">
      <c r="B100" s="80">
        <v>1</v>
      </c>
      <c r="C100" s="80" t="s">
        <v>129</v>
      </c>
      <c r="D100" s="80">
        <v>19</v>
      </c>
      <c r="E100" s="80" t="s">
        <v>855</v>
      </c>
      <c r="F100" s="80">
        <v>1906</v>
      </c>
      <c r="G100" s="80" t="s">
        <v>355</v>
      </c>
      <c r="H100" s="80">
        <v>1906041</v>
      </c>
      <c r="I100" s="80" t="s">
        <v>883</v>
      </c>
      <c r="J100" s="81">
        <v>190604100</v>
      </c>
      <c r="K100" s="80" t="s">
        <v>343</v>
      </c>
      <c r="L100" s="80" t="s">
        <v>24</v>
      </c>
      <c r="M100" s="80">
        <v>76</v>
      </c>
      <c r="N100" s="83" t="s">
        <v>232</v>
      </c>
      <c r="O100" s="81">
        <v>202500000016405</v>
      </c>
      <c r="P100" s="80" t="s">
        <v>404</v>
      </c>
      <c r="Q100" s="80">
        <v>10</v>
      </c>
      <c r="R100" s="80" t="s">
        <v>166</v>
      </c>
      <c r="S100" s="84">
        <v>123680000</v>
      </c>
      <c r="T100" s="15" t="s">
        <v>348</v>
      </c>
    </row>
    <row r="101" spans="2:20" ht="102">
      <c r="B101" s="80">
        <v>1</v>
      </c>
      <c r="C101" s="80" t="s">
        <v>129</v>
      </c>
      <c r="D101" s="80">
        <v>19</v>
      </c>
      <c r="E101" s="80" t="s">
        <v>855</v>
      </c>
      <c r="F101" s="80">
        <v>1906</v>
      </c>
      <c r="G101" s="80" t="s">
        <v>355</v>
      </c>
      <c r="H101" s="80">
        <v>1906023</v>
      </c>
      <c r="I101" s="80" t="s">
        <v>361</v>
      </c>
      <c r="J101" s="81">
        <v>190602300</v>
      </c>
      <c r="K101" s="80" t="s">
        <v>362</v>
      </c>
      <c r="L101" s="80" t="s">
        <v>24</v>
      </c>
      <c r="M101" s="80">
        <v>16</v>
      </c>
      <c r="N101" s="83" t="s">
        <v>363</v>
      </c>
      <c r="O101" s="81">
        <v>202500000018400</v>
      </c>
      <c r="P101" s="80" t="s">
        <v>364</v>
      </c>
      <c r="Q101" s="80">
        <v>7</v>
      </c>
      <c r="R101" s="80" t="s">
        <v>172</v>
      </c>
      <c r="S101" s="84">
        <v>128559439.25</v>
      </c>
      <c r="T101" s="15" t="s">
        <v>348</v>
      </c>
    </row>
    <row r="102" spans="2:20" ht="102">
      <c r="B102" s="80">
        <v>1</v>
      </c>
      <c r="C102" s="80" t="s">
        <v>129</v>
      </c>
      <c r="D102" s="80">
        <v>19</v>
      </c>
      <c r="E102" s="80" t="s">
        <v>855</v>
      </c>
      <c r="F102" s="80">
        <v>1906</v>
      </c>
      <c r="G102" s="80" t="s">
        <v>355</v>
      </c>
      <c r="H102" s="80">
        <v>1906004</v>
      </c>
      <c r="I102" s="80" t="s">
        <v>365</v>
      </c>
      <c r="J102" s="81">
        <v>190600400</v>
      </c>
      <c r="K102" s="80" t="s">
        <v>366</v>
      </c>
      <c r="L102" s="80" t="s">
        <v>24</v>
      </c>
      <c r="M102" s="80">
        <v>336</v>
      </c>
      <c r="N102" s="83" t="s">
        <v>367</v>
      </c>
      <c r="O102" s="81">
        <v>202500000035037</v>
      </c>
      <c r="P102" s="80" t="s">
        <v>368</v>
      </c>
      <c r="Q102" s="80">
        <v>168</v>
      </c>
      <c r="R102" s="80" t="s">
        <v>172</v>
      </c>
      <c r="S102" s="84">
        <v>1585566417.4000001</v>
      </c>
      <c r="T102" s="15" t="s">
        <v>348</v>
      </c>
    </row>
    <row r="103" spans="2:20" ht="89.25">
      <c r="B103" s="80">
        <v>1</v>
      </c>
      <c r="C103" s="80" t="s">
        <v>129</v>
      </c>
      <c r="D103" s="80">
        <v>19</v>
      </c>
      <c r="E103" s="80" t="s">
        <v>855</v>
      </c>
      <c r="F103" s="80">
        <v>1906</v>
      </c>
      <c r="G103" s="80" t="s">
        <v>355</v>
      </c>
      <c r="H103" s="80">
        <v>1906023</v>
      </c>
      <c r="I103" s="80" t="s">
        <v>361</v>
      </c>
      <c r="J103" s="81">
        <v>190602300</v>
      </c>
      <c r="K103" s="80" t="s">
        <v>362</v>
      </c>
      <c r="L103" s="80" t="s">
        <v>24</v>
      </c>
      <c r="M103" s="80">
        <v>16</v>
      </c>
      <c r="N103" s="83" t="s">
        <v>363</v>
      </c>
      <c r="O103" s="81">
        <v>202500000018400</v>
      </c>
      <c r="P103" s="80" t="s">
        <v>364</v>
      </c>
      <c r="Q103" s="80">
        <v>7</v>
      </c>
      <c r="R103" s="80" t="s">
        <v>170</v>
      </c>
      <c r="S103" s="84">
        <v>252278419.33000001</v>
      </c>
      <c r="T103" s="15" t="s">
        <v>348</v>
      </c>
    </row>
    <row r="104" spans="2:20" ht="76.5">
      <c r="B104" s="80">
        <v>1</v>
      </c>
      <c r="C104" s="80" t="s">
        <v>129</v>
      </c>
      <c r="D104" s="80">
        <v>19</v>
      </c>
      <c r="E104" s="80" t="s">
        <v>855</v>
      </c>
      <c r="F104" s="80">
        <v>1906</v>
      </c>
      <c r="G104" s="80" t="s">
        <v>355</v>
      </c>
      <c r="H104" s="80">
        <v>1906004</v>
      </c>
      <c r="I104" s="80" t="s">
        <v>365</v>
      </c>
      <c r="J104" s="81">
        <v>190600400</v>
      </c>
      <c r="K104" s="80" t="s">
        <v>366</v>
      </c>
      <c r="L104" s="80" t="s">
        <v>24</v>
      </c>
      <c r="M104" s="80">
        <v>336</v>
      </c>
      <c r="N104" s="83" t="s">
        <v>367</v>
      </c>
      <c r="O104" s="81">
        <v>202500000035037</v>
      </c>
      <c r="P104" s="80" t="s">
        <v>368</v>
      </c>
      <c r="Q104" s="80">
        <v>168</v>
      </c>
      <c r="R104" s="80" t="s">
        <v>170</v>
      </c>
      <c r="S104" s="84">
        <v>111433838.23</v>
      </c>
      <c r="T104" s="15" t="s">
        <v>348</v>
      </c>
    </row>
    <row r="105" spans="2:20" ht="76.5">
      <c r="B105" s="80">
        <v>1</v>
      </c>
      <c r="C105" s="80" t="s">
        <v>129</v>
      </c>
      <c r="D105" s="80">
        <v>19</v>
      </c>
      <c r="E105" s="80" t="s">
        <v>855</v>
      </c>
      <c r="F105" s="80">
        <v>1906</v>
      </c>
      <c r="G105" s="80" t="s">
        <v>355</v>
      </c>
      <c r="H105" s="80">
        <v>1906004</v>
      </c>
      <c r="I105" s="80" t="s">
        <v>365</v>
      </c>
      <c r="J105" s="81">
        <v>190600400</v>
      </c>
      <c r="K105" s="80" t="s">
        <v>366</v>
      </c>
      <c r="L105" s="80" t="s">
        <v>24</v>
      </c>
      <c r="M105" s="80">
        <v>336</v>
      </c>
      <c r="N105" s="83" t="s">
        <v>405</v>
      </c>
      <c r="O105" s="81">
        <v>202500000035037</v>
      </c>
      <c r="P105" s="80" t="s">
        <v>368</v>
      </c>
      <c r="Q105" s="80">
        <v>168</v>
      </c>
      <c r="R105" s="80" t="s">
        <v>170</v>
      </c>
      <c r="S105" s="84">
        <v>1000000000</v>
      </c>
      <c r="T105" s="15" t="s">
        <v>348</v>
      </c>
    </row>
    <row r="106" spans="2:20" ht="76.5">
      <c r="B106" s="80">
        <v>1</v>
      </c>
      <c r="C106" s="80" t="s">
        <v>129</v>
      </c>
      <c r="D106" s="80">
        <v>19</v>
      </c>
      <c r="E106" s="80" t="s">
        <v>855</v>
      </c>
      <c r="F106" s="80">
        <v>1906</v>
      </c>
      <c r="G106" s="80" t="s">
        <v>355</v>
      </c>
      <c r="H106" s="80">
        <v>1906004</v>
      </c>
      <c r="I106" s="80" t="s">
        <v>365</v>
      </c>
      <c r="J106" s="81">
        <v>190600400</v>
      </c>
      <c r="K106" s="80" t="s">
        <v>366</v>
      </c>
      <c r="L106" s="80" t="s">
        <v>24</v>
      </c>
      <c r="M106" s="80">
        <v>336</v>
      </c>
      <c r="N106" s="83" t="s">
        <v>406</v>
      </c>
      <c r="O106" s="81">
        <v>202500000035037</v>
      </c>
      <c r="P106" s="80" t="s">
        <v>368</v>
      </c>
      <c r="Q106" s="80">
        <v>168</v>
      </c>
      <c r="R106" s="80" t="s">
        <v>170</v>
      </c>
      <c r="S106" s="84">
        <v>1000000000</v>
      </c>
      <c r="T106" s="15" t="s">
        <v>348</v>
      </c>
    </row>
    <row r="107" spans="2:20" ht="76.5">
      <c r="B107" s="80">
        <v>1</v>
      </c>
      <c r="C107" s="80" t="s">
        <v>129</v>
      </c>
      <c r="D107" s="80">
        <v>19</v>
      </c>
      <c r="E107" s="80" t="s">
        <v>855</v>
      </c>
      <c r="F107" s="80">
        <v>1906</v>
      </c>
      <c r="G107" s="80" t="s">
        <v>355</v>
      </c>
      <c r="H107" s="80">
        <v>1906004</v>
      </c>
      <c r="I107" s="80" t="s">
        <v>365</v>
      </c>
      <c r="J107" s="81">
        <v>190600400</v>
      </c>
      <c r="K107" s="80" t="s">
        <v>366</v>
      </c>
      <c r="L107" s="80" t="s">
        <v>24</v>
      </c>
      <c r="M107" s="80">
        <v>336</v>
      </c>
      <c r="N107" s="83" t="s">
        <v>407</v>
      </c>
      <c r="O107" s="81">
        <v>202500000035037</v>
      </c>
      <c r="P107" s="80" t="s">
        <v>368</v>
      </c>
      <c r="Q107" s="80">
        <v>168</v>
      </c>
      <c r="R107" s="80" t="s">
        <v>170</v>
      </c>
      <c r="S107" s="84">
        <v>1000000000</v>
      </c>
      <c r="T107" s="15" t="s">
        <v>348</v>
      </c>
    </row>
    <row r="108" spans="2:20" ht="51">
      <c r="B108" s="80">
        <v>1</v>
      </c>
      <c r="C108" s="80" t="s">
        <v>129</v>
      </c>
      <c r="D108" s="80">
        <v>19</v>
      </c>
      <c r="E108" s="80" t="s">
        <v>855</v>
      </c>
      <c r="F108" s="80">
        <v>1906</v>
      </c>
      <c r="G108" s="80" t="s">
        <v>355</v>
      </c>
      <c r="H108" s="80">
        <v>1906044</v>
      </c>
      <c r="I108" s="80" t="s">
        <v>356</v>
      </c>
      <c r="J108" s="81">
        <v>190604400</v>
      </c>
      <c r="K108" s="80" t="s">
        <v>357</v>
      </c>
      <c r="L108" s="80" t="s">
        <v>24</v>
      </c>
      <c r="M108" s="80">
        <v>291004</v>
      </c>
      <c r="N108" s="83" t="s">
        <v>232</v>
      </c>
      <c r="O108" s="81">
        <v>202400000005279</v>
      </c>
      <c r="P108" s="80" t="s">
        <v>358</v>
      </c>
      <c r="Q108" s="80">
        <v>287329</v>
      </c>
      <c r="R108" s="80" t="s">
        <v>408</v>
      </c>
      <c r="S108" s="84">
        <v>102175686.62</v>
      </c>
      <c r="T108" s="15" t="s">
        <v>348</v>
      </c>
    </row>
    <row r="109" spans="2:20" ht="51">
      <c r="B109" s="80">
        <v>1</v>
      </c>
      <c r="C109" s="80" t="s">
        <v>129</v>
      </c>
      <c r="D109" s="80">
        <v>19</v>
      </c>
      <c r="E109" s="80" t="s">
        <v>855</v>
      </c>
      <c r="F109" s="80">
        <v>1906</v>
      </c>
      <c r="G109" s="80" t="s">
        <v>355</v>
      </c>
      <c r="H109" s="80">
        <v>1906044</v>
      </c>
      <c r="I109" s="80" t="s">
        <v>356</v>
      </c>
      <c r="J109" s="81">
        <v>190604400</v>
      </c>
      <c r="K109" s="80" t="s">
        <v>357</v>
      </c>
      <c r="L109" s="80" t="s">
        <v>24</v>
      </c>
      <c r="M109" s="80">
        <v>291004</v>
      </c>
      <c r="N109" s="83" t="s">
        <v>232</v>
      </c>
      <c r="O109" s="81">
        <v>202400000005279</v>
      </c>
      <c r="P109" s="80" t="s">
        <v>358</v>
      </c>
      <c r="Q109" s="80">
        <v>287329</v>
      </c>
      <c r="R109" s="80" t="s">
        <v>409</v>
      </c>
      <c r="S109" s="84">
        <v>460298956.73000002</v>
      </c>
      <c r="T109" s="15" t="s">
        <v>348</v>
      </c>
    </row>
    <row r="110" spans="2:20" ht="63.75">
      <c r="B110" s="80">
        <v>1</v>
      </c>
      <c r="C110" s="80" t="s">
        <v>129</v>
      </c>
      <c r="D110" s="80">
        <v>19</v>
      </c>
      <c r="E110" s="80" t="s">
        <v>855</v>
      </c>
      <c r="F110" s="80">
        <v>1906</v>
      </c>
      <c r="G110" s="80" t="s">
        <v>355</v>
      </c>
      <c r="H110" s="80">
        <v>1906035</v>
      </c>
      <c r="I110" s="80" t="s">
        <v>884</v>
      </c>
      <c r="J110" s="81">
        <v>190603500</v>
      </c>
      <c r="K110" s="80" t="s">
        <v>885</v>
      </c>
      <c r="L110" s="80" t="s">
        <v>24</v>
      </c>
      <c r="M110" s="80">
        <v>8</v>
      </c>
      <c r="N110" s="83" t="s">
        <v>232</v>
      </c>
      <c r="O110" s="81">
        <v>202400000005285</v>
      </c>
      <c r="P110" s="80" t="s">
        <v>410</v>
      </c>
      <c r="Q110" s="80">
        <v>8</v>
      </c>
      <c r="R110" s="80" t="s">
        <v>492</v>
      </c>
      <c r="S110" s="84">
        <v>431350523.89999998</v>
      </c>
      <c r="T110" s="15" t="s">
        <v>348</v>
      </c>
    </row>
    <row r="111" spans="2:20" ht="76.5">
      <c r="B111" s="80">
        <v>1</v>
      </c>
      <c r="C111" s="80" t="s">
        <v>129</v>
      </c>
      <c r="D111" s="80">
        <v>19</v>
      </c>
      <c r="E111" s="80" t="s">
        <v>855</v>
      </c>
      <c r="F111" s="80">
        <v>1905</v>
      </c>
      <c r="G111" s="80" t="s">
        <v>862</v>
      </c>
      <c r="H111" s="80">
        <v>1905043</v>
      </c>
      <c r="I111" s="80" t="s">
        <v>344</v>
      </c>
      <c r="J111" s="81">
        <v>190504302</v>
      </c>
      <c r="K111" s="80" t="s">
        <v>411</v>
      </c>
      <c r="L111" s="80" t="s">
        <v>345</v>
      </c>
      <c r="M111" s="80">
        <v>66</v>
      </c>
      <c r="N111" s="83" t="s">
        <v>232</v>
      </c>
      <c r="O111" s="81">
        <v>202500000035158</v>
      </c>
      <c r="P111" s="80" t="s">
        <v>346</v>
      </c>
      <c r="Q111" s="80">
        <v>22</v>
      </c>
      <c r="R111" s="80" t="s">
        <v>412</v>
      </c>
      <c r="S111" s="84">
        <v>65847301.409999996</v>
      </c>
      <c r="T111" s="15" t="s">
        <v>348</v>
      </c>
    </row>
    <row r="112" spans="2:20" ht="51">
      <c r="B112" s="80">
        <v>1</v>
      </c>
      <c r="C112" s="80" t="s">
        <v>129</v>
      </c>
      <c r="D112" s="80">
        <v>19</v>
      </c>
      <c r="E112" s="80" t="s">
        <v>855</v>
      </c>
      <c r="F112" s="80">
        <v>1906</v>
      </c>
      <c r="G112" s="80" t="s">
        <v>355</v>
      </c>
      <c r="H112" s="80">
        <v>1906035</v>
      </c>
      <c r="I112" s="80" t="s">
        <v>884</v>
      </c>
      <c r="J112" s="81">
        <v>190603500</v>
      </c>
      <c r="K112" s="80" t="s">
        <v>885</v>
      </c>
      <c r="L112" s="80" t="s">
        <v>24</v>
      </c>
      <c r="M112" s="80">
        <v>8</v>
      </c>
      <c r="N112" s="83" t="s">
        <v>232</v>
      </c>
      <c r="O112" s="81">
        <v>202400000005285</v>
      </c>
      <c r="P112" s="80" t="s">
        <v>410</v>
      </c>
      <c r="Q112" s="80">
        <v>8</v>
      </c>
      <c r="R112" s="80" t="s">
        <v>413</v>
      </c>
      <c r="S112" s="84">
        <v>15018022381</v>
      </c>
      <c r="T112" s="15" t="s">
        <v>348</v>
      </c>
    </row>
    <row r="113" spans="2:20" ht="138" customHeight="1">
      <c r="B113" s="80">
        <v>1</v>
      </c>
      <c r="C113" s="80" t="s">
        <v>129</v>
      </c>
      <c r="D113" s="80">
        <v>19</v>
      </c>
      <c r="E113" s="80" t="s">
        <v>855</v>
      </c>
      <c r="F113" s="80">
        <v>1903</v>
      </c>
      <c r="G113" s="80" t="s">
        <v>349</v>
      </c>
      <c r="H113" s="80">
        <v>1903011</v>
      </c>
      <c r="I113" s="80" t="s">
        <v>350</v>
      </c>
      <c r="J113" s="81">
        <v>190301100</v>
      </c>
      <c r="K113" s="80" t="s">
        <v>351</v>
      </c>
      <c r="L113" s="80" t="s">
        <v>24</v>
      </c>
      <c r="M113" s="80">
        <v>960</v>
      </c>
      <c r="N113" s="83" t="s">
        <v>232</v>
      </c>
      <c r="O113" s="81">
        <v>202500000011433</v>
      </c>
      <c r="P113" s="80" t="s">
        <v>352</v>
      </c>
      <c r="Q113" s="80">
        <v>320</v>
      </c>
      <c r="R113" s="80" t="s">
        <v>414</v>
      </c>
      <c r="S113" s="84">
        <v>252374665</v>
      </c>
      <c r="T113" s="15" t="s">
        <v>348</v>
      </c>
    </row>
    <row r="114" spans="2:20" ht="89.25">
      <c r="B114" s="80">
        <v>1</v>
      </c>
      <c r="C114" s="80" t="s">
        <v>129</v>
      </c>
      <c r="D114" s="80">
        <v>19</v>
      </c>
      <c r="E114" s="80" t="s">
        <v>855</v>
      </c>
      <c r="F114" s="80">
        <v>1903</v>
      </c>
      <c r="G114" s="80" t="s">
        <v>349</v>
      </c>
      <c r="H114" s="80">
        <v>1903011</v>
      </c>
      <c r="I114" s="80" t="s">
        <v>350</v>
      </c>
      <c r="J114" s="81">
        <v>190301100</v>
      </c>
      <c r="K114" s="80" t="s">
        <v>351</v>
      </c>
      <c r="L114" s="80" t="s">
        <v>24</v>
      </c>
      <c r="M114" s="80">
        <v>960</v>
      </c>
      <c r="N114" s="83" t="s">
        <v>354</v>
      </c>
      <c r="O114" s="81">
        <v>202500000011433</v>
      </c>
      <c r="P114" s="80" t="s">
        <v>352</v>
      </c>
      <c r="Q114" s="80">
        <v>320</v>
      </c>
      <c r="R114" s="80" t="s">
        <v>414</v>
      </c>
      <c r="S114" s="84">
        <v>20220956.199999999</v>
      </c>
      <c r="T114" s="15" t="s">
        <v>348</v>
      </c>
    </row>
    <row r="115" spans="2:20" ht="89.25">
      <c r="B115" s="80">
        <v>1</v>
      </c>
      <c r="C115" s="80" t="s">
        <v>129</v>
      </c>
      <c r="D115" s="80">
        <v>19</v>
      </c>
      <c r="E115" s="80" t="s">
        <v>855</v>
      </c>
      <c r="F115" s="80">
        <v>1905</v>
      </c>
      <c r="G115" s="80" t="s">
        <v>862</v>
      </c>
      <c r="H115" s="80">
        <v>1905050</v>
      </c>
      <c r="I115" s="80" t="s">
        <v>22</v>
      </c>
      <c r="J115" s="81">
        <v>190505000</v>
      </c>
      <c r="K115" s="80" t="s">
        <v>343</v>
      </c>
      <c r="L115" s="80" t="s">
        <v>345</v>
      </c>
      <c r="M115" s="80">
        <v>1809</v>
      </c>
      <c r="N115" s="83" t="s">
        <v>232</v>
      </c>
      <c r="O115" s="81">
        <v>202500000034705</v>
      </c>
      <c r="P115" s="80" t="s">
        <v>415</v>
      </c>
      <c r="Q115" s="80">
        <v>234</v>
      </c>
      <c r="R115" s="80" t="s">
        <v>414</v>
      </c>
      <c r="S115" s="84">
        <v>692950000</v>
      </c>
      <c r="T115" s="15" t="s">
        <v>348</v>
      </c>
    </row>
    <row r="116" spans="2:20" ht="89.25">
      <c r="B116" s="80">
        <v>1</v>
      </c>
      <c r="C116" s="80" t="s">
        <v>129</v>
      </c>
      <c r="D116" s="80">
        <v>19</v>
      </c>
      <c r="E116" s="80" t="s">
        <v>855</v>
      </c>
      <c r="F116" s="80">
        <v>1905</v>
      </c>
      <c r="G116" s="80" t="s">
        <v>862</v>
      </c>
      <c r="H116" s="80">
        <v>1905026</v>
      </c>
      <c r="I116" s="80" t="s">
        <v>416</v>
      </c>
      <c r="J116" s="81">
        <v>190502602</v>
      </c>
      <c r="K116" s="80" t="s">
        <v>417</v>
      </c>
      <c r="L116" s="80" t="s">
        <v>345</v>
      </c>
      <c r="M116" s="80">
        <v>2</v>
      </c>
      <c r="N116" s="83" t="s">
        <v>232</v>
      </c>
      <c r="O116" s="81">
        <v>202500000034705</v>
      </c>
      <c r="P116" s="80" t="s">
        <v>415</v>
      </c>
      <c r="Q116" s="80">
        <v>2</v>
      </c>
      <c r="R116" s="80" t="s">
        <v>414</v>
      </c>
      <c r="S116" s="84">
        <v>28350000</v>
      </c>
      <c r="T116" s="15" t="s">
        <v>348</v>
      </c>
    </row>
    <row r="117" spans="2:20" ht="89.25">
      <c r="B117" s="80">
        <v>1</v>
      </c>
      <c r="C117" s="80" t="s">
        <v>129</v>
      </c>
      <c r="D117" s="80">
        <v>19</v>
      </c>
      <c r="E117" s="80" t="s">
        <v>855</v>
      </c>
      <c r="F117" s="80">
        <v>1905</v>
      </c>
      <c r="G117" s="80" t="s">
        <v>862</v>
      </c>
      <c r="H117" s="80">
        <v>1905015</v>
      </c>
      <c r="I117" s="80" t="s">
        <v>311</v>
      </c>
      <c r="J117" s="81">
        <v>190501504</v>
      </c>
      <c r="K117" s="80" t="s">
        <v>418</v>
      </c>
      <c r="L117" s="80" t="s">
        <v>345</v>
      </c>
      <c r="M117" s="80">
        <v>32</v>
      </c>
      <c r="N117" s="83" t="s">
        <v>232</v>
      </c>
      <c r="O117" s="81">
        <v>202500000034705</v>
      </c>
      <c r="P117" s="80" t="s">
        <v>415</v>
      </c>
      <c r="Q117" s="80">
        <v>10</v>
      </c>
      <c r="R117" s="80" t="s">
        <v>414</v>
      </c>
      <c r="S117" s="84">
        <v>115000000</v>
      </c>
      <c r="T117" s="15" t="s">
        <v>348</v>
      </c>
    </row>
    <row r="118" spans="2:20" ht="89.25">
      <c r="B118" s="80">
        <v>1</v>
      </c>
      <c r="C118" s="80" t="s">
        <v>129</v>
      </c>
      <c r="D118" s="80">
        <v>19</v>
      </c>
      <c r="E118" s="80" t="s">
        <v>855</v>
      </c>
      <c r="F118" s="80">
        <v>1905</v>
      </c>
      <c r="G118" s="80" t="s">
        <v>862</v>
      </c>
      <c r="H118" s="80">
        <v>1905029</v>
      </c>
      <c r="I118" s="80" t="s">
        <v>419</v>
      </c>
      <c r="J118" s="81">
        <v>190502900</v>
      </c>
      <c r="K118" s="80" t="s">
        <v>420</v>
      </c>
      <c r="L118" s="80" t="s">
        <v>345</v>
      </c>
      <c r="M118" s="80">
        <v>2</v>
      </c>
      <c r="N118" s="83" t="s">
        <v>232</v>
      </c>
      <c r="O118" s="81">
        <v>202500000034923</v>
      </c>
      <c r="P118" s="80" t="s">
        <v>421</v>
      </c>
      <c r="Q118" s="80">
        <v>1</v>
      </c>
      <c r="R118" s="80" t="s">
        <v>414</v>
      </c>
      <c r="S118" s="84">
        <v>164515000</v>
      </c>
      <c r="T118" s="15" t="s">
        <v>348</v>
      </c>
    </row>
    <row r="119" spans="2:20" ht="89.25">
      <c r="B119" s="80">
        <v>1</v>
      </c>
      <c r="C119" s="80" t="s">
        <v>129</v>
      </c>
      <c r="D119" s="80">
        <v>19</v>
      </c>
      <c r="E119" s="80" t="s">
        <v>855</v>
      </c>
      <c r="F119" s="80">
        <v>1905</v>
      </c>
      <c r="G119" s="80" t="s">
        <v>862</v>
      </c>
      <c r="H119" s="80">
        <v>1905050</v>
      </c>
      <c r="I119" s="80" t="s">
        <v>22</v>
      </c>
      <c r="J119" s="81">
        <v>190505000</v>
      </c>
      <c r="K119" s="80" t="s">
        <v>343</v>
      </c>
      <c r="L119" s="80" t="s">
        <v>345</v>
      </c>
      <c r="M119" s="80">
        <v>1809</v>
      </c>
      <c r="N119" s="83" t="s">
        <v>232</v>
      </c>
      <c r="O119" s="81">
        <v>202500000034923</v>
      </c>
      <c r="P119" s="80" t="s">
        <v>421</v>
      </c>
      <c r="Q119" s="80">
        <v>234</v>
      </c>
      <c r="R119" s="80" t="s">
        <v>414</v>
      </c>
      <c r="S119" s="84">
        <v>835485000</v>
      </c>
      <c r="T119" s="15" t="s">
        <v>348</v>
      </c>
    </row>
    <row r="120" spans="2:20" ht="89.25">
      <c r="B120" s="80">
        <v>1</v>
      </c>
      <c r="C120" s="80" t="s">
        <v>129</v>
      </c>
      <c r="D120" s="80">
        <v>19</v>
      </c>
      <c r="E120" s="80" t="s">
        <v>855</v>
      </c>
      <c r="F120" s="80">
        <v>1905</v>
      </c>
      <c r="G120" s="80" t="s">
        <v>862</v>
      </c>
      <c r="H120" s="80">
        <v>1905050</v>
      </c>
      <c r="I120" s="80" t="s">
        <v>22</v>
      </c>
      <c r="J120" s="81">
        <v>190505000</v>
      </c>
      <c r="K120" s="80" t="s">
        <v>343</v>
      </c>
      <c r="L120" s="80" t="s">
        <v>345</v>
      </c>
      <c r="M120" s="80">
        <v>1809</v>
      </c>
      <c r="N120" s="83" t="s">
        <v>354</v>
      </c>
      <c r="O120" s="81">
        <v>202500000034923</v>
      </c>
      <c r="P120" s="80" t="s">
        <v>421</v>
      </c>
      <c r="Q120" s="80">
        <v>234</v>
      </c>
      <c r="R120" s="80" t="s">
        <v>414</v>
      </c>
      <c r="S120" s="84">
        <v>40000000</v>
      </c>
      <c r="T120" s="15" t="s">
        <v>348</v>
      </c>
    </row>
    <row r="121" spans="2:20" ht="63.75">
      <c r="B121" s="80">
        <v>1</v>
      </c>
      <c r="C121" s="80" t="s">
        <v>129</v>
      </c>
      <c r="D121" s="80">
        <v>19</v>
      </c>
      <c r="E121" s="80" t="s">
        <v>855</v>
      </c>
      <c r="F121" s="80">
        <v>1905</v>
      </c>
      <c r="G121" s="80" t="s">
        <v>862</v>
      </c>
      <c r="H121" s="80">
        <v>1905015</v>
      </c>
      <c r="I121" s="80" t="s">
        <v>311</v>
      </c>
      <c r="J121" s="81">
        <v>190501504</v>
      </c>
      <c r="K121" s="80" t="s">
        <v>418</v>
      </c>
      <c r="L121" s="80" t="s">
        <v>345</v>
      </c>
      <c r="M121" s="80">
        <v>32</v>
      </c>
      <c r="N121" s="83" t="s">
        <v>232</v>
      </c>
      <c r="O121" s="81">
        <v>202500000035168</v>
      </c>
      <c r="P121" s="80" t="s">
        <v>422</v>
      </c>
      <c r="Q121" s="80">
        <v>10</v>
      </c>
      <c r="R121" s="80" t="s">
        <v>414</v>
      </c>
      <c r="S121" s="84">
        <v>120000000</v>
      </c>
      <c r="T121" s="15" t="s">
        <v>348</v>
      </c>
    </row>
    <row r="122" spans="2:20" ht="63.75">
      <c r="B122" s="80">
        <v>1</v>
      </c>
      <c r="C122" s="80" t="s">
        <v>129</v>
      </c>
      <c r="D122" s="80">
        <v>19</v>
      </c>
      <c r="E122" s="80" t="s">
        <v>855</v>
      </c>
      <c r="F122" s="80">
        <v>1905</v>
      </c>
      <c r="G122" s="80" t="s">
        <v>862</v>
      </c>
      <c r="H122" s="80">
        <v>1905026</v>
      </c>
      <c r="I122" s="80" t="s">
        <v>416</v>
      </c>
      <c r="J122" s="81">
        <v>190502600</v>
      </c>
      <c r="K122" s="80" t="s">
        <v>423</v>
      </c>
      <c r="L122" s="80" t="s">
        <v>345</v>
      </c>
      <c r="M122" s="80">
        <v>2</v>
      </c>
      <c r="N122" s="83" t="s">
        <v>232</v>
      </c>
      <c r="O122" s="81">
        <v>202500000035168</v>
      </c>
      <c r="P122" s="80" t="s">
        <v>422</v>
      </c>
      <c r="Q122" s="80">
        <v>2</v>
      </c>
      <c r="R122" s="80" t="s">
        <v>414</v>
      </c>
      <c r="S122" s="84">
        <v>90900000</v>
      </c>
      <c r="T122" s="15" t="s">
        <v>348</v>
      </c>
    </row>
    <row r="123" spans="2:20" ht="63.75">
      <c r="B123" s="80">
        <v>1</v>
      </c>
      <c r="C123" s="80" t="s">
        <v>129</v>
      </c>
      <c r="D123" s="80">
        <v>19</v>
      </c>
      <c r="E123" s="80" t="s">
        <v>855</v>
      </c>
      <c r="F123" s="80">
        <v>1905</v>
      </c>
      <c r="G123" s="80" t="s">
        <v>862</v>
      </c>
      <c r="H123" s="80">
        <v>1905054</v>
      </c>
      <c r="I123" s="80" t="s">
        <v>424</v>
      </c>
      <c r="J123" s="81">
        <v>190505400</v>
      </c>
      <c r="K123" s="80" t="s">
        <v>425</v>
      </c>
      <c r="L123" s="80" t="s">
        <v>345</v>
      </c>
      <c r="M123" s="80">
        <v>32</v>
      </c>
      <c r="N123" s="83" t="s">
        <v>232</v>
      </c>
      <c r="O123" s="81">
        <v>202500000035168</v>
      </c>
      <c r="P123" s="80" t="s">
        <v>422</v>
      </c>
      <c r="Q123" s="80">
        <v>8</v>
      </c>
      <c r="R123" s="80" t="s">
        <v>414</v>
      </c>
      <c r="S123" s="84">
        <v>158445000</v>
      </c>
      <c r="T123" s="15" t="s">
        <v>348</v>
      </c>
    </row>
    <row r="124" spans="2:20" ht="63.75">
      <c r="B124" s="80">
        <v>1</v>
      </c>
      <c r="C124" s="80" t="s">
        <v>129</v>
      </c>
      <c r="D124" s="80">
        <v>19</v>
      </c>
      <c r="E124" s="80" t="s">
        <v>855</v>
      </c>
      <c r="F124" s="80">
        <v>1905</v>
      </c>
      <c r="G124" s="80" t="s">
        <v>862</v>
      </c>
      <c r="H124" s="80">
        <v>1905054</v>
      </c>
      <c r="I124" s="80" t="s">
        <v>424</v>
      </c>
      <c r="J124" s="81">
        <v>190505400</v>
      </c>
      <c r="K124" s="80" t="s">
        <v>425</v>
      </c>
      <c r="L124" s="80" t="s">
        <v>345</v>
      </c>
      <c r="M124" s="80">
        <v>32</v>
      </c>
      <c r="N124" s="83" t="s">
        <v>354</v>
      </c>
      <c r="O124" s="81">
        <v>202500000035168</v>
      </c>
      <c r="P124" s="80" t="s">
        <v>422</v>
      </c>
      <c r="Q124" s="80">
        <v>8</v>
      </c>
      <c r="R124" s="80" t="s">
        <v>414</v>
      </c>
      <c r="S124" s="84">
        <v>18655000</v>
      </c>
      <c r="T124" s="15" t="s">
        <v>348</v>
      </c>
    </row>
    <row r="125" spans="2:20" ht="76.5">
      <c r="B125" s="80">
        <v>1</v>
      </c>
      <c r="C125" s="80" t="s">
        <v>129</v>
      </c>
      <c r="D125" s="80">
        <v>19</v>
      </c>
      <c r="E125" s="80" t="s">
        <v>855</v>
      </c>
      <c r="F125" s="80">
        <v>1905</v>
      </c>
      <c r="G125" s="80" t="s">
        <v>862</v>
      </c>
      <c r="H125" s="80">
        <v>1905043</v>
      </c>
      <c r="I125" s="80" t="s">
        <v>344</v>
      </c>
      <c r="J125" s="81">
        <v>190504302</v>
      </c>
      <c r="K125" s="80" t="s">
        <v>411</v>
      </c>
      <c r="L125" s="80" t="s">
        <v>345</v>
      </c>
      <c r="M125" s="80">
        <v>66</v>
      </c>
      <c r="N125" s="83" t="s">
        <v>232</v>
      </c>
      <c r="O125" s="81">
        <v>202500000035158</v>
      </c>
      <c r="P125" s="80" t="s">
        <v>346</v>
      </c>
      <c r="Q125" s="80">
        <v>22</v>
      </c>
      <c r="R125" s="80" t="s">
        <v>414</v>
      </c>
      <c r="S125" s="84">
        <v>170000000</v>
      </c>
      <c r="T125" s="15" t="s">
        <v>348</v>
      </c>
    </row>
    <row r="126" spans="2:20" ht="76.5">
      <c r="B126" s="80">
        <v>1</v>
      </c>
      <c r="C126" s="80" t="s">
        <v>129</v>
      </c>
      <c r="D126" s="80">
        <v>19</v>
      </c>
      <c r="E126" s="80" t="s">
        <v>855</v>
      </c>
      <c r="F126" s="80">
        <v>1905</v>
      </c>
      <c r="G126" s="80" t="s">
        <v>862</v>
      </c>
      <c r="H126" s="80">
        <v>1905043</v>
      </c>
      <c r="I126" s="80" t="s">
        <v>344</v>
      </c>
      <c r="J126" s="81">
        <v>190504302</v>
      </c>
      <c r="K126" s="80" t="s">
        <v>411</v>
      </c>
      <c r="L126" s="80" t="s">
        <v>345</v>
      </c>
      <c r="M126" s="80">
        <v>66</v>
      </c>
      <c r="N126" s="83" t="s">
        <v>354</v>
      </c>
      <c r="O126" s="81">
        <v>202500000035158</v>
      </c>
      <c r="P126" s="80" t="s">
        <v>346</v>
      </c>
      <c r="Q126" s="80">
        <v>22</v>
      </c>
      <c r="R126" s="80" t="s">
        <v>414</v>
      </c>
      <c r="S126" s="84">
        <v>35000000</v>
      </c>
      <c r="T126" s="15" t="s">
        <v>348</v>
      </c>
    </row>
    <row r="127" spans="2:20" ht="76.5">
      <c r="B127" s="80">
        <v>1</v>
      </c>
      <c r="C127" s="80" t="s">
        <v>129</v>
      </c>
      <c r="D127" s="80">
        <v>19</v>
      </c>
      <c r="E127" s="80" t="s">
        <v>855</v>
      </c>
      <c r="F127" s="80">
        <v>1905</v>
      </c>
      <c r="G127" s="80" t="s">
        <v>862</v>
      </c>
      <c r="H127" s="80">
        <v>1905015</v>
      </c>
      <c r="I127" s="80" t="s">
        <v>311</v>
      </c>
      <c r="J127" s="81">
        <v>190501504</v>
      </c>
      <c r="K127" s="80" t="s">
        <v>418</v>
      </c>
      <c r="L127" s="80" t="s">
        <v>345</v>
      </c>
      <c r="M127" s="80">
        <v>32</v>
      </c>
      <c r="N127" s="83" t="s">
        <v>232</v>
      </c>
      <c r="O127" s="81">
        <v>202500000035158</v>
      </c>
      <c r="P127" s="80" t="s">
        <v>346</v>
      </c>
      <c r="Q127" s="80">
        <v>10</v>
      </c>
      <c r="R127" s="80" t="s">
        <v>414</v>
      </c>
      <c r="S127" s="84">
        <v>514999999.80000001</v>
      </c>
      <c r="T127" s="15" t="s">
        <v>348</v>
      </c>
    </row>
    <row r="128" spans="2:20" ht="63.75">
      <c r="B128" s="80">
        <v>1</v>
      </c>
      <c r="C128" s="80" t="s">
        <v>129</v>
      </c>
      <c r="D128" s="80">
        <v>19</v>
      </c>
      <c r="E128" s="80" t="s">
        <v>855</v>
      </c>
      <c r="F128" s="80">
        <v>1903</v>
      </c>
      <c r="G128" s="80" t="s">
        <v>349</v>
      </c>
      <c r="H128" s="80">
        <v>1903031</v>
      </c>
      <c r="I128" s="80" t="s">
        <v>426</v>
      </c>
      <c r="J128" s="81">
        <v>190303100</v>
      </c>
      <c r="K128" s="80" t="s">
        <v>427</v>
      </c>
      <c r="L128" s="80" t="s">
        <v>345</v>
      </c>
      <c r="M128" s="80">
        <v>60</v>
      </c>
      <c r="N128" s="83" t="s">
        <v>232</v>
      </c>
      <c r="O128" s="81">
        <v>202400000005428</v>
      </c>
      <c r="P128" s="80" t="s">
        <v>428</v>
      </c>
      <c r="Q128" s="80">
        <v>20</v>
      </c>
      <c r="R128" s="80" t="s">
        <v>414</v>
      </c>
      <c r="S128" s="84">
        <v>998700000</v>
      </c>
      <c r="T128" s="15" t="s">
        <v>348</v>
      </c>
    </row>
    <row r="129" spans="2:20" ht="51">
      <c r="B129" s="80">
        <v>1</v>
      </c>
      <c r="C129" s="80" t="s">
        <v>129</v>
      </c>
      <c r="D129" s="80">
        <v>19</v>
      </c>
      <c r="E129" s="80" t="s">
        <v>855</v>
      </c>
      <c r="F129" s="80">
        <v>1905</v>
      </c>
      <c r="G129" s="80" t="s">
        <v>862</v>
      </c>
      <c r="H129" s="80">
        <v>1905027</v>
      </c>
      <c r="I129" s="80" t="s">
        <v>871</v>
      </c>
      <c r="J129" s="81">
        <v>190502701</v>
      </c>
      <c r="K129" s="80" t="s">
        <v>872</v>
      </c>
      <c r="L129" s="80" t="s">
        <v>345</v>
      </c>
      <c r="M129" s="80">
        <v>51226</v>
      </c>
      <c r="N129" s="83" t="s">
        <v>232</v>
      </c>
      <c r="O129" s="81">
        <v>202500000034995</v>
      </c>
      <c r="P129" s="80" t="s">
        <v>429</v>
      </c>
      <c r="Q129" s="80">
        <v>51226</v>
      </c>
      <c r="R129" s="80" t="s">
        <v>414</v>
      </c>
      <c r="S129" s="84">
        <v>248640000</v>
      </c>
      <c r="T129" s="15" t="s">
        <v>348</v>
      </c>
    </row>
    <row r="130" spans="2:20" ht="51">
      <c r="B130" s="80">
        <v>1</v>
      </c>
      <c r="C130" s="80" t="s">
        <v>129</v>
      </c>
      <c r="D130" s="80">
        <v>19</v>
      </c>
      <c r="E130" s="80" t="s">
        <v>855</v>
      </c>
      <c r="F130" s="80">
        <v>1905</v>
      </c>
      <c r="G130" s="80" t="s">
        <v>862</v>
      </c>
      <c r="H130" s="80">
        <v>1905027</v>
      </c>
      <c r="I130" s="80" t="s">
        <v>871</v>
      </c>
      <c r="J130" s="81">
        <v>190502701</v>
      </c>
      <c r="K130" s="80" t="s">
        <v>872</v>
      </c>
      <c r="L130" s="80" t="s">
        <v>345</v>
      </c>
      <c r="M130" s="80">
        <v>51226</v>
      </c>
      <c r="N130" s="83" t="s">
        <v>354</v>
      </c>
      <c r="O130" s="81">
        <v>202500000034995</v>
      </c>
      <c r="P130" s="80" t="s">
        <v>429</v>
      </c>
      <c r="Q130" s="80">
        <v>51226</v>
      </c>
      <c r="R130" s="80" t="s">
        <v>414</v>
      </c>
      <c r="S130" s="84">
        <v>16360000</v>
      </c>
      <c r="T130" s="15" t="s">
        <v>348</v>
      </c>
    </row>
    <row r="131" spans="2:20" ht="38.25">
      <c r="B131" s="80">
        <v>1</v>
      </c>
      <c r="C131" s="80" t="s">
        <v>129</v>
      </c>
      <c r="D131" s="80">
        <v>19</v>
      </c>
      <c r="E131" s="80" t="s">
        <v>855</v>
      </c>
      <c r="F131" s="80">
        <v>1905</v>
      </c>
      <c r="G131" s="80" t="s">
        <v>862</v>
      </c>
      <c r="H131" s="80">
        <v>1905015</v>
      </c>
      <c r="I131" s="80" t="s">
        <v>311</v>
      </c>
      <c r="J131" s="81">
        <v>190501504</v>
      </c>
      <c r="K131" s="80" t="s">
        <v>418</v>
      </c>
      <c r="L131" s="80" t="s">
        <v>345</v>
      </c>
      <c r="M131" s="80">
        <v>32</v>
      </c>
      <c r="N131" s="83" t="s">
        <v>232</v>
      </c>
      <c r="O131" s="81">
        <v>202500000034995</v>
      </c>
      <c r="P131" s="80" t="s">
        <v>429</v>
      </c>
      <c r="Q131" s="80">
        <v>10</v>
      </c>
      <c r="R131" s="80" t="s">
        <v>414</v>
      </c>
      <c r="S131" s="84">
        <v>281826695</v>
      </c>
      <c r="T131" s="15" t="s">
        <v>348</v>
      </c>
    </row>
    <row r="132" spans="2:20" ht="51">
      <c r="B132" s="80">
        <v>1</v>
      </c>
      <c r="C132" s="80" t="s">
        <v>129</v>
      </c>
      <c r="D132" s="80">
        <v>19</v>
      </c>
      <c r="E132" s="80" t="s">
        <v>855</v>
      </c>
      <c r="F132" s="80">
        <v>1905</v>
      </c>
      <c r="G132" s="80" t="s">
        <v>862</v>
      </c>
      <c r="H132" s="80">
        <v>1905054</v>
      </c>
      <c r="I132" s="80" t="s">
        <v>424</v>
      </c>
      <c r="J132" s="81">
        <v>190505400</v>
      </c>
      <c r="K132" s="80" t="s">
        <v>425</v>
      </c>
      <c r="L132" s="80" t="s">
        <v>345</v>
      </c>
      <c r="M132" s="80">
        <v>8</v>
      </c>
      <c r="N132" s="83" t="s">
        <v>232</v>
      </c>
      <c r="O132" s="81">
        <v>202500000034849</v>
      </c>
      <c r="P132" s="80" t="s">
        <v>430</v>
      </c>
      <c r="Q132" s="80">
        <v>8</v>
      </c>
      <c r="R132" s="80" t="s">
        <v>414</v>
      </c>
      <c r="S132" s="84">
        <v>69300000</v>
      </c>
      <c r="T132" s="15" t="s">
        <v>348</v>
      </c>
    </row>
    <row r="133" spans="2:20" ht="51">
      <c r="B133" s="80">
        <v>1</v>
      </c>
      <c r="C133" s="80" t="s">
        <v>129</v>
      </c>
      <c r="D133" s="80">
        <v>19</v>
      </c>
      <c r="E133" s="80" t="s">
        <v>855</v>
      </c>
      <c r="F133" s="80">
        <v>1905</v>
      </c>
      <c r="G133" s="80" t="s">
        <v>862</v>
      </c>
      <c r="H133" s="80">
        <v>1905050</v>
      </c>
      <c r="I133" s="80" t="s">
        <v>22</v>
      </c>
      <c r="J133" s="81">
        <v>190505000</v>
      </c>
      <c r="K133" s="80" t="s">
        <v>343</v>
      </c>
      <c r="L133" s="80" t="s">
        <v>345</v>
      </c>
      <c r="M133" s="80">
        <v>1809</v>
      </c>
      <c r="N133" s="83" t="s">
        <v>232</v>
      </c>
      <c r="O133" s="81">
        <v>202500000034849</v>
      </c>
      <c r="P133" s="80" t="s">
        <v>430</v>
      </c>
      <c r="Q133" s="80">
        <v>234</v>
      </c>
      <c r="R133" s="80" t="s">
        <v>414</v>
      </c>
      <c r="S133" s="84">
        <v>78750000</v>
      </c>
      <c r="T133" s="15" t="s">
        <v>348</v>
      </c>
    </row>
    <row r="134" spans="2:20" ht="51">
      <c r="B134" s="80">
        <v>1</v>
      </c>
      <c r="C134" s="80" t="s">
        <v>129</v>
      </c>
      <c r="D134" s="80">
        <v>19</v>
      </c>
      <c r="E134" s="80" t="s">
        <v>855</v>
      </c>
      <c r="F134" s="80">
        <v>1905</v>
      </c>
      <c r="G134" s="80" t="s">
        <v>862</v>
      </c>
      <c r="H134" s="80">
        <v>1905050</v>
      </c>
      <c r="I134" s="80" t="s">
        <v>22</v>
      </c>
      <c r="J134" s="81">
        <v>190505000</v>
      </c>
      <c r="K134" s="80" t="s">
        <v>343</v>
      </c>
      <c r="L134" s="80" t="s">
        <v>345</v>
      </c>
      <c r="M134" s="80">
        <v>1809</v>
      </c>
      <c r="N134" s="83" t="s">
        <v>354</v>
      </c>
      <c r="O134" s="81">
        <v>202500000034849</v>
      </c>
      <c r="P134" s="80" t="s">
        <v>430</v>
      </c>
      <c r="Q134" s="80">
        <v>234</v>
      </c>
      <c r="R134" s="80" t="s">
        <v>414</v>
      </c>
      <c r="S134" s="84">
        <v>11950000</v>
      </c>
      <c r="T134" s="15" t="s">
        <v>348</v>
      </c>
    </row>
    <row r="135" spans="2:20" ht="51">
      <c r="B135" s="80">
        <v>1</v>
      </c>
      <c r="C135" s="80" t="s">
        <v>129</v>
      </c>
      <c r="D135" s="80">
        <v>19</v>
      </c>
      <c r="E135" s="80" t="s">
        <v>855</v>
      </c>
      <c r="F135" s="80">
        <v>1905</v>
      </c>
      <c r="G135" s="80" t="s">
        <v>862</v>
      </c>
      <c r="H135" s="80">
        <v>1905015</v>
      </c>
      <c r="I135" s="80" t="s">
        <v>311</v>
      </c>
      <c r="J135" s="81">
        <v>190501504</v>
      </c>
      <c r="K135" s="80" t="s">
        <v>418</v>
      </c>
      <c r="L135" s="80" t="s">
        <v>345</v>
      </c>
      <c r="M135" s="80">
        <v>32</v>
      </c>
      <c r="N135" s="83" t="s">
        <v>232</v>
      </c>
      <c r="O135" s="81">
        <v>202500000034849</v>
      </c>
      <c r="P135" s="80" t="s">
        <v>430</v>
      </c>
      <c r="Q135" s="80">
        <v>10</v>
      </c>
      <c r="R135" s="80" t="s">
        <v>414</v>
      </c>
      <c r="S135" s="84">
        <v>400000000</v>
      </c>
      <c r="T135" s="15" t="s">
        <v>348</v>
      </c>
    </row>
    <row r="136" spans="2:20" ht="51">
      <c r="B136" s="80">
        <v>1</v>
      </c>
      <c r="C136" s="80" t="s">
        <v>129</v>
      </c>
      <c r="D136" s="80">
        <v>19</v>
      </c>
      <c r="E136" s="80" t="s">
        <v>855</v>
      </c>
      <c r="F136" s="80">
        <v>1905</v>
      </c>
      <c r="G136" s="80" t="s">
        <v>862</v>
      </c>
      <c r="H136" s="80">
        <v>1905054</v>
      </c>
      <c r="I136" s="80" t="s">
        <v>424</v>
      </c>
      <c r="J136" s="81">
        <v>190505400</v>
      </c>
      <c r="K136" s="80" t="s">
        <v>425</v>
      </c>
      <c r="L136" s="80" t="s">
        <v>345</v>
      </c>
      <c r="M136" s="80">
        <v>8</v>
      </c>
      <c r="N136" s="83" t="s">
        <v>232</v>
      </c>
      <c r="O136" s="81">
        <v>202500000034842</v>
      </c>
      <c r="P136" s="80" t="s">
        <v>431</v>
      </c>
      <c r="Q136" s="80">
        <v>8</v>
      </c>
      <c r="R136" s="80" t="s">
        <v>414</v>
      </c>
      <c r="S136" s="84">
        <v>46200000</v>
      </c>
      <c r="T136" s="15" t="s">
        <v>348</v>
      </c>
    </row>
    <row r="137" spans="2:20" ht="51">
      <c r="B137" s="80">
        <v>1</v>
      </c>
      <c r="C137" s="80" t="s">
        <v>129</v>
      </c>
      <c r="D137" s="80">
        <v>19</v>
      </c>
      <c r="E137" s="80" t="s">
        <v>855</v>
      </c>
      <c r="F137" s="80">
        <v>1905</v>
      </c>
      <c r="G137" s="80" t="s">
        <v>862</v>
      </c>
      <c r="H137" s="80">
        <v>1905050</v>
      </c>
      <c r="I137" s="80" t="s">
        <v>22</v>
      </c>
      <c r="J137" s="81">
        <v>190505000</v>
      </c>
      <c r="K137" s="80" t="s">
        <v>343</v>
      </c>
      <c r="L137" s="80" t="s">
        <v>345</v>
      </c>
      <c r="M137" s="80">
        <v>1809</v>
      </c>
      <c r="N137" s="83" t="s">
        <v>232</v>
      </c>
      <c r="O137" s="81">
        <v>202500000034842</v>
      </c>
      <c r="P137" s="80" t="s">
        <v>431</v>
      </c>
      <c r="Q137" s="80">
        <v>234</v>
      </c>
      <c r="R137" s="80" t="s">
        <v>414</v>
      </c>
      <c r="S137" s="84">
        <v>103950000</v>
      </c>
      <c r="T137" s="15" t="s">
        <v>348</v>
      </c>
    </row>
    <row r="138" spans="2:20" ht="51">
      <c r="B138" s="80">
        <v>1</v>
      </c>
      <c r="C138" s="80" t="s">
        <v>129</v>
      </c>
      <c r="D138" s="80">
        <v>19</v>
      </c>
      <c r="E138" s="80" t="s">
        <v>855</v>
      </c>
      <c r="F138" s="80">
        <v>1905</v>
      </c>
      <c r="G138" s="80" t="s">
        <v>862</v>
      </c>
      <c r="H138" s="80">
        <v>1905050</v>
      </c>
      <c r="I138" s="80" t="s">
        <v>22</v>
      </c>
      <c r="J138" s="81">
        <v>190505000</v>
      </c>
      <c r="K138" s="80" t="s">
        <v>343</v>
      </c>
      <c r="L138" s="80" t="s">
        <v>345</v>
      </c>
      <c r="M138" s="80">
        <v>1809</v>
      </c>
      <c r="N138" s="83" t="s">
        <v>354</v>
      </c>
      <c r="O138" s="81">
        <v>202500000034842</v>
      </c>
      <c r="P138" s="80" t="s">
        <v>431</v>
      </c>
      <c r="Q138" s="80">
        <v>234</v>
      </c>
      <c r="R138" s="80" t="s">
        <v>414</v>
      </c>
      <c r="S138" s="84">
        <v>6000000</v>
      </c>
      <c r="T138" s="15" t="s">
        <v>348</v>
      </c>
    </row>
    <row r="139" spans="2:20" ht="51">
      <c r="B139" s="80">
        <v>1</v>
      </c>
      <c r="C139" s="80" t="s">
        <v>129</v>
      </c>
      <c r="D139" s="80">
        <v>19</v>
      </c>
      <c r="E139" s="80" t="s">
        <v>855</v>
      </c>
      <c r="F139" s="80">
        <v>1905</v>
      </c>
      <c r="G139" s="80" t="s">
        <v>862</v>
      </c>
      <c r="H139" s="80">
        <v>1905015</v>
      </c>
      <c r="I139" s="80" t="s">
        <v>311</v>
      </c>
      <c r="J139" s="81">
        <v>190501504</v>
      </c>
      <c r="K139" s="80" t="s">
        <v>418</v>
      </c>
      <c r="L139" s="80" t="s">
        <v>345</v>
      </c>
      <c r="M139" s="80">
        <v>32</v>
      </c>
      <c r="N139" s="83" t="s">
        <v>232</v>
      </c>
      <c r="O139" s="81">
        <v>202500000034842</v>
      </c>
      <c r="P139" s="80" t="s">
        <v>431</v>
      </c>
      <c r="Q139" s="80">
        <v>10</v>
      </c>
      <c r="R139" s="80" t="s">
        <v>414</v>
      </c>
      <c r="S139" s="84">
        <v>170000000</v>
      </c>
      <c r="T139" s="15" t="s">
        <v>348</v>
      </c>
    </row>
    <row r="140" spans="2:20" ht="38.25">
      <c r="B140" s="80">
        <v>1</v>
      </c>
      <c r="C140" s="80" t="s">
        <v>129</v>
      </c>
      <c r="D140" s="80">
        <v>19</v>
      </c>
      <c r="E140" s="80" t="s">
        <v>855</v>
      </c>
      <c r="F140" s="80">
        <v>1905</v>
      </c>
      <c r="G140" s="80" t="s">
        <v>862</v>
      </c>
      <c r="H140" s="80">
        <v>1905054</v>
      </c>
      <c r="I140" s="80" t="s">
        <v>424</v>
      </c>
      <c r="J140" s="81">
        <v>190505400</v>
      </c>
      <c r="K140" s="80" t="s">
        <v>425</v>
      </c>
      <c r="L140" s="80" t="s">
        <v>345</v>
      </c>
      <c r="M140" s="80">
        <v>8</v>
      </c>
      <c r="N140" s="83" t="s">
        <v>232</v>
      </c>
      <c r="O140" s="81">
        <v>202500000034808</v>
      </c>
      <c r="P140" s="80" t="s">
        <v>432</v>
      </c>
      <c r="Q140" s="80">
        <v>8</v>
      </c>
      <c r="R140" s="80" t="s">
        <v>414</v>
      </c>
      <c r="S140" s="84">
        <v>46200000</v>
      </c>
      <c r="T140" s="15" t="s">
        <v>348</v>
      </c>
    </row>
    <row r="141" spans="2:20" ht="38.25">
      <c r="B141" s="80">
        <v>1</v>
      </c>
      <c r="C141" s="80" t="s">
        <v>129</v>
      </c>
      <c r="D141" s="80">
        <v>19</v>
      </c>
      <c r="E141" s="80" t="s">
        <v>855</v>
      </c>
      <c r="F141" s="80">
        <v>1905</v>
      </c>
      <c r="G141" s="80" t="s">
        <v>862</v>
      </c>
      <c r="H141" s="80">
        <v>1905050</v>
      </c>
      <c r="I141" s="80" t="s">
        <v>22</v>
      </c>
      <c r="J141" s="81">
        <v>190505000</v>
      </c>
      <c r="K141" s="80" t="s">
        <v>343</v>
      </c>
      <c r="L141" s="80" t="s">
        <v>345</v>
      </c>
      <c r="M141" s="80">
        <v>1809</v>
      </c>
      <c r="N141" s="83" t="s">
        <v>232</v>
      </c>
      <c r="O141" s="81">
        <v>202500000034808</v>
      </c>
      <c r="P141" s="80" t="s">
        <v>432</v>
      </c>
      <c r="Q141" s="80">
        <v>234</v>
      </c>
      <c r="R141" s="80" t="s">
        <v>414</v>
      </c>
      <c r="S141" s="84">
        <v>1118150000</v>
      </c>
      <c r="T141" s="15" t="s">
        <v>348</v>
      </c>
    </row>
    <row r="142" spans="2:20" ht="38.25">
      <c r="B142" s="80">
        <v>1</v>
      </c>
      <c r="C142" s="80" t="s">
        <v>129</v>
      </c>
      <c r="D142" s="80">
        <v>19</v>
      </c>
      <c r="E142" s="80" t="s">
        <v>855</v>
      </c>
      <c r="F142" s="80">
        <v>1905</v>
      </c>
      <c r="G142" s="80" t="s">
        <v>862</v>
      </c>
      <c r="H142" s="80">
        <v>1905050</v>
      </c>
      <c r="I142" s="80" t="s">
        <v>22</v>
      </c>
      <c r="J142" s="81">
        <v>190505000</v>
      </c>
      <c r="K142" s="80" t="s">
        <v>343</v>
      </c>
      <c r="L142" s="80" t="s">
        <v>345</v>
      </c>
      <c r="M142" s="80">
        <v>1809</v>
      </c>
      <c r="N142" s="83" t="s">
        <v>354</v>
      </c>
      <c r="O142" s="81">
        <v>202500000034808</v>
      </c>
      <c r="P142" s="80" t="s">
        <v>432</v>
      </c>
      <c r="Q142" s="80">
        <v>234</v>
      </c>
      <c r="R142" s="80" t="s">
        <v>414</v>
      </c>
      <c r="S142" s="84">
        <v>3500000</v>
      </c>
      <c r="T142" s="15" t="s">
        <v>348</v>
      </c>
    </row>
    <row r="143" spans="2:20" ht="38.25">
      <c r="B143" s="80">
        <v>1</v>
      </c>
      <c r="C143" s="80" t="s">
        <v>129</v>
      </c>
      <c r="D143" s="80">
        <v>19</v>
      </c>
      <c r="E143" s="80" t="s">
        <v>855</v>
      </c>
      <c r="F143" s="80">
        <v>1905</v>
      </c>
      <c r="G143" s="80" t="s">
        <v>862</v>
      </c>
      <c r="H143" s="80">
        <v>1905015</v>
      </c>
      <c r="I143" s="80" t="s">
        <v>311</v>
      </c>
      <c r="J143" s="81">
        <v>190501504</v>
      </c>
      <c r="K143" s="80" t="s">
        <v>418</v>
      </c>
      <c r="L143" s="80" t="s">
        <v>345</v>
      </c>
      <c r="M143" s="80">
        <v>32</v>
      </c>
      <c r="N143" s="83" t="s">
        <v>232</v>
      </c>
      <c r="O143" s="81">
        <v>202500000034808</v>
      </c>
      <c r="P143" s="80" t="s">
        <v>432</v>
      </c>
      <c r="Q143" s="80">
        <v>10</v>
      </c>
      <c r="R143" s="80" t="s">
        <v>414</v>
      </c>
      <c r="S143" s="84">
        <v>80000000</v>
      </c>
      <c r="T143" s="15" t="s">
        <v>348</v>
      </c>
    </row>
    <row r="144" spans="2:20" ht="51">
      <c r="B144" s="80">
        <v>1</v>
      </c>
      <c r="C144" s="80" t="s">
        <v>129</v>
      </c>
      <c r="D144" s="80">
        <v>19</v>
      </c>
      <c r="E144" s="80" t="s">
        <v>855</v>
      </c>
      <c r="F144" s="80">
        <v>1905</v>
      </c>
      <c r="G144" s="80" t="s">
        <v>862</v>
      </c>
      <c r="H144" s="80">
        <v>1905054</v>
      </c>
      <c r="I144" s="80" t="s">
        <v>424</v>
      </c>
      <c r="J144" s="81">
        <v>190505400</v>
      </c>
      <c r="K144" s="80" t="s">
        <v>425</v>
      </c>
      <c r="L144" s="80" t="s">
        <v>345</v>
      </c>
      <c r="M144" s="80">
        <v>8</v>
      </c>
      <c r="N144" s="83" t="s">
        <v>232</v>
      </c>
      <c r="O144" s="81">
        <v>202500000034825</v>
      </c>
      <c r="P144" s="80" t="s">
        <v>433</v>
      </c>
      <c r="Q144" s="80">
        <v>8</v>
      </c>
      <c r="R144" s="80" t="s">
        <v>414</v>
      </c>
      <c r="S144" s="84">
        <v>60900000</v>
      </c>
      <c r="T144" s="15" t="s">
        <v>348</v>
      </c>
    </row>
    <row r="145" spans="1:20" ht="51">
      <c r="B145" s="80">
        <v>1</v>
      </c>
      <c r="C145" s="80" t="s">
        <v>129</v>
      </c>
      <c r="D145" s="80">
        <v>19</v>
      </c>
      <c r="E145" s="80" t="s">
        <v>855</v>
      </c>
      <c r="F145" s="80">
        <v>1905</v>
      </c>
      <c r="G145" s="80" t="s">
        <v>862</v>
      </c>
      <c r="H145" s="80">
        <v>1905050</v>
      </c>
      <c r="I145" s="80" t="s">
        <v>22</v>
      </c>
      <c r="J145" s="81">
        <v>190505000</v>
      </c>
      <c r="K145" s="80" t="s">
        <v>343</v>
      </c>
      <c r="L145" s="80" t="s">
        <v>345</v>
      </c>
      <c r="M145" s="80">
        <v>1809</v>
      </c>
      <c r="N145" s="83" t="s">
        <v>232</v>
      </c>
      <c r="O145" s="81">
        <v>202500000034825</v>
      </c>
      <c r="P145" s="80" t="s">
        <v>433</v>
      </c>
      <c r="Q145" s="80">
        <v>234</v>
      </c>
      <c r="R145" s="80" t="s">
        <v>414</v>
      </c>
      <c r="S145" s="84">
        <v>167090000</v>
      </c>
      <c r="T145" s="15" t="s">
        <v>348</v>
      </c>
    </row>
    <row r="146" spans="1:20" ht="51">
      <c r="B146" s="80">
        <v>1</v>
      </c>
      <c r="C146" s="80" t="s">
        <v>129</v>
      </c>
      <c r="D146" s="80">
        <v>19</v>
      </c>
      <c r="E146" s="80" t="s">
        <v>855</v>
      </c>
      <c r="F146" s="80">
        <v>1905</v>
      </c>
      <c r="G146" s="80" t="s">
        <v>862</v>
      </c>
      <c r="H146" s="80">
        <v>1905015</v>
      </c>
      <c r="I146" s="80" t="s">
        <v>311</v>
      </c>
      <c r="J146" s="81">
        <v>190501504</v>
      </c>
      <c r="K146" s="80" t="s">
        <v>418</v>
      </c>
      <c r="L146" s="80" t="s">
        <v>345</v>
      </c>
      <c r="M146" s="80">
        <v>32</v>
      </c>
      <c r="N146" s="83" t="s">
        <v>232</v>
      </c>
      <c r="O146" s="81">
        <v>202500000034825</v>
      </c>
      <c r="P146" s="80" t="s">
        <v>433</v>
      </c>
      <c r="Q146" s="80">
        <v>10</v>
      </c>
      <c r="R146" s="80" t="s">
        <v>414</v>
      </c>
      <c r="S146" s="84">
        <v>400000000</v>
      </c>
      <c r="T146" s="15" t="s">
        <v>348</v>
      </c>
    </row>
    <row r="147" spans="1:20" ht="51">
      <c r="B147" s="80">
        <v>1</v>
      </c>
      <c r="C147" s="80" t="s">
        <v>129</v>
      </c>
      <c r="D147" s="80">
        <v>19</v>
      </c>
      <c r="E147" s="80" t="s">
        <v>855</v>
      </c>
      <c r="F147" s="80">
        <v>1905</v>
      </c>
      <c r="G147" s="80" t="s">
        <v>862</v>
      </c>
      <c r="H147" s="80">
        <v>1905050</v>
      </c>
      <c r="I147" s="80" t="s">
        <v>22</v>
      </c>
      <c r="J147" s="81">
        <v>190505000</v>
      </c>
      <c r="K147" s="80" t="s">
        <v>343</v>
      </c>
      <c r="L147" s="80" t="s">
        <v>345</v>
      </c>
      <c r="M147" s="80">
        <v>1809</v>
      </c>
      <c r="N147" s="83" t="s">
        <v>434</v>
      </c>
      <c r="O147" s="81">
        <v>202500000034825</v>
      </c>
      <c r="P147" s="80" t="s">
        <v>433</v>
      </c>
      <c r="Q147" s="80">
        <v>234</v>
      </c>
      <c r="R147" s="80" t="s">
        <v>414</v>
      </c>
      <c r="S147" s="84">
        <v>22010000</v>
      </c>
      <c r="T147" s="15" t="s">
        <v>348</v>
      </c>
    </row>
    <row r="148" spans="1:20" ht="51">
      <c r="B148" s="80">
        <v>1</v>
      </c>
      <c r="C148" s="80" t="s">
        <v>129</v>
      </c>
      <c r="D148" s="80">
        <v>19</v>
      </c>
      <c r="E148" s="80" t="s">
        <v>855</v>
      </c>
      <c r="F148" s="80">
        <v>1905</v>
      </c>
      <c r="G148" s="80" t="s">
        <v>862</v>
      </c>
      <c r="H148" s="80">
        <v>1905054</v>
      </c>
      <c r="I148" s="80" t="s">
        <v>424</v>
      </c>
      <c r="J148" s="81">
        <v>190505400</v>
      </c>
      <c r="K148" s="80" t="s">
        <v>425</v>
      </c>
      <c r="L148" s="80" t="s">
        <v>345</v>
      </c>
      <c r="M148" s="80">
        <v>8</v>
      </c>
      <c r="N148" s="83" t="s">
        <v>232</v>
      </c>
      <c r="O148" s="81">
        <v>202500000035095</v>
      </c>
      <c r="P148" s="80" t="s">
        <v>435</v>
      </c>
      <c r="Q148" s="80">
        <v>8</v>
      </c>
      <c r="R148" s="80" t="s">
        <v>414</v>
      </c>
      <c r="S148" s="84">
        <v>69300000</v>
      </c>
      <c r="T148" s="15" t="s">
        <v>348</v>
      </c>
    </row>
    <row r="149" spans="1:20" ht="51">
      <c r="B149" s="80">
        <v>1</v>
      </c>
      <c r="C149" s="80" t="s">
        <v>129</v>
      </c>
      <c r="D149" s="80">
        <v>19</v>
      </c>
      <c r="E149" s="80" t="s">
        <v>855</v>
      </c>
      <c r="F149" s="80">
        <v>1905</v>
      </c>
      <c r="G149" s="80" t="s">
        <v>862</v>
      </c>
      <c r="H149" s="80">
        <v>1905050</v>
      </c>
      <c r="I149" s="80" t="s">
        <v>22</v>
      </c>
      <c r="J149" s="81">
        <v>190505000</v>
      </c>
      <c r="K149" s="80" t="s">
        <v>343</v>
      </c>
      <c r="L149" s="80" t="s">
        <v>345</v>
      </c>
      <c r="M149" s="80">
        <v>1809</v>
      </c>
      <c r="N149" s="83" t="s">
        <v>232</v>
      </c>
      <c r="O149" s="81">
        <v>202500000035095</v>
      </c>
      <c r="P149" s="80" t="s">
        <v>435</v>
      </c>
      <c r="Q149" s="80">
        <v>234</v>
      </c>
      <c r="R149" s="80" t="s">
        <v>414</v>
      </c>
      <c r="S149" s="84">
        <v>78540000</v>
      </c>
      <c r="T149" s="15" t="s">
        <v>348</v>
      </c>
    </row>
    <row r="150" spans="1:20" ht="51">
      <c r="B150" s="80">
        <v>1</v>
      </c>
      <c r="C150" s="80" t="s">
        <v>129</v>
      </c>
      <c r="D150" s="80">
        <v>19</v>
      </c>
      <c r="E150" s="80" t="s">
        <v>855</v>
      </c>
      <c r="F150" s="80">
        <v>1905</v>
      </c>
      <c r="G150" s="80" t="s">
        <v>862</v>
      </c>
      <c r="H150" s="80">
        <v>1905050</v>
      </c>
      <c r="I150" s="80" t="s">
        <v>22</v>
      </c>
      <c r="J150" s="81">
        <v>190505000</v>
      </c>
      <c r="K150" s="80" t="s">
        <v>343</v>
      </c>
      <c r="L150" s="80" t="s">
        <v>345</v>
      </c>
      <c r="M150" s="80">
        <v>1809</v>
      </c>
      <c r="N150" s="83" t="s">
        <v>354</v>
      </c>
      <c r="O150" s="81">
        <v>202500000035095</v>
      </c>
      <c r="P150" s="80" t="s">
        <v>435</v>
      </c>
      <c r="Q150" s="80">
        <v>234</v>
      </c>
      <c r="R150" s="80" t="s">
        <v>414</v>
      </c>
      <c r="S150" s="84">
        <v>15160000</v>
      </c>
      <c r="T150" s="15" t="s">
        <v>348</v>
      </c>
    </row>
    <row r="151" spans="1:20" ht="51">
      <c r="B151" s="80">
        <v>1</v>
      </c>
      <c r="C151" s="80" t="s">
        <v>129</v>
      </c>
      <c r="D151" s="80">
        <v>19</v>
      </c>
      <c r="E151" s="80" t="s">
        <v>855</v>
      </c>
      <c r="F151" s="80">
        <v>1905</v>
      </c>
      <c r="G151" s="80" t="s">
        <v>862</v>
      </c>
      <c r="H151" s="80">
        <v>1905015</v>
      </c>
      <c r="I151" s="80" t="s">
        <v>311</v>
      </c>
      <c r="J151" s="81">
        <v>190501504</v>
      </c>
      <c r="K151" s="80" t="s">
        <v>418</v>
      </c>
      <c r="L151" s="80" t="s">
        <v>345</v>
      </c>
      <c r="M151" s="80">
        <v>32</v>
      </c>
      <c r="N151" s="83" t="s">
        <v>232</v>
      </c>
      <c r="O151" s="81">
        <v>202500000035095</v>
      </c>
      <c r="P151" s="80" t="s">
        <v>435</v>
      </c>
      <c r="Q151" s="80">
        <v>10</v>
      </c>
      <c r="R151" s="80" t="s">
        <v>414</v>
      </c>
      <c r="S151" s="84">
        <v>190000000</v>
      </c>
      <c r="T151" s="15" t="s">
        <v>348</v>
      </c>
    </row>
    <row r="152" spans="1:20" ht="102">
      <c r="B152" s="80">
        <v>1</v>
      </c>
      <c r="C152" s="80" t="s">
        <v>448</v>
      </c>
      <c r="D152" s="80">
        <v>40</v>
      </c>
      <c r="E152" s="80" t="s">
        <v>449</v>
      </c>
      <c r="F152" s="80">
        <v>4003</v>
      </c>
      <c r="G152" s="80" t="s">
        <v>450</v>
      </c>
      <c r="H152" s="80">
        <v>4003018</v>
      </c>
      <c r="I152" s="80" t="s">
        <v>451</v>
      </c>
      <c r="J152" s="81">
        <v>400301800</v>
      </c>
      <c r="K152" s="80" t="s">
        <v>451</v>
      </c>
      <c r="L152" s="80" t="s">
        <v>24</v>
      </c>
      <c r="M152" s="80">
        <v>5</v>
      </c>
      <c r="N152" s="83" t="s">
        <v>503</v>
      </c>
      <c r="O152" s="81">
        <v>202500000034447</v>
      </c>
      <c r="P152" s="80" t="s">
        <v>502</v>
      </c>
      <c r="Q152" s="80">
        <v>1</v>
      </c>
      <c r="R152" s="80" t="s">
        <v>452</v>
      </c>
      <c r="S152" s="84">
        <v>19226279.890000001</v>
      </c>
      <c r="T152" s="15" t="s">
        <v>446</v>
      </c>
    </row>
    <row r="153" spans="1:20" ht="102">
      <c r="B153" s="80">
        <v>1</v>
      </c>
      <c r="C153" s="80" t="s">
        <v>448</v>
      </c>
      <c r="D153" s="80">
        <v>40</v>
      </c>
      <c r="E153" s="80" t="s">
        <v>449</v>
      </c>
      <c r="F153" s="80">
        <v>4003</v>
      </c>
      <c r="G153" s="80" t="s">
        <v>450</v>
      </c>
      <c r="H153" s="80">
        <v>4003018</v>
      </c>
      <c r="I153" s="80" t="s">
        <v>451</v>
      </c>
      <c r="J153" s="81">
        <v>400301800</v>
      </c>
      <c r="K153" s="80" t="s">
        <v>451</v>
      </c>
      <c r="L153" s="80" t="s">
        <v>24</v>
      </c>
      <c r="M153" s="80">
        <v>5</v>
      </c>
      <c r="N153" s="83" t="s">
        <v>503</v>
      </c>
      <c r="O153" s="81">
        <v>202500000034447</v>
      </c>
      <c r="P153" s="80" t="s">
        <v>502</v>
      </c>
      <c r="Q153" s="80">
        <v>1</v>
      </c>
      <c r="R153" s="80" t="s">
        <v>453</v>
      </c>
      <c r="S153" s="84">
        <v>6131763579.1899996</v>
      </c>
      <c r="T153" s="15" t="s">
        <v>446</v>
      </c>
    </row>
    <row r="154" spans="1:20" ht="102">
      <c r="B154" s="80">
        <v>1</v>
      </c>
      <c r="C154" s="80" t="s">
        <v>448</v>
      </c>
      <c r="D154" s="80">
        <v>40</v>
      </c>
      <c r="E154" s="80" t="s">
        <v>449</v>
      </c>
      <c r="F154" s="80">
        <v>4003</v>
      </c>
      <c r="G154" s="80" t="s">
        <v>450</v>
      </c>
      <c r="H154" s="80">
        <v>4003018</v>
      </c>
      <c r="I154" s="80" t="s">
        <v>451</v>
      </c>
      <c r="J154" s="81">
        <v>400301800</v>
      </c>
      <c r="K154" s="80" t="s">
        <v>451</v>
      </c>
      <c r="L154" s="80" t="s">
        <v>24</v>
      </c>
      <c r="M154" s="80">
        <v>5</v>
      </c>
      <c r="N154" s="83" t="s">
        <v>503</v>
      </c>
      <c r="O154" s="81">
        <v>202500000034447</v>
      </c>
      <c r="P154" s="80" t="s">
        <v>502</v>
      </c>
      <c r="Q154" s="80">
        <v>1</v>
      </c>
      <c r="R154" s="80" t="s">
        <v>190</v>
      </c>
      <c r="S154" s="84">
        <v>200338643.28304005</v>
      </c>
      <c r="T154" s="15" t="s">
        <v>446</v>
      </c>
    </row>
    <row r="155" spans="1:20" ht="102">
      <c r="B155" s="80">
        <v>1</v>
      </c>
      <c r="C155" s="80" t="s">
        <v>448</v>
      </c>
      <c r="D155" s="80">
        <v>40</v>
      </c>
      <c r="E155" s="80" t="s">
        <v>449</v>
      </c>
      <c r="F155" s="80">
        <v>4003</v>
      </c>
      <c r="G155" s="80" t="s">
        <v>450</v>
      </c>
      <c r="H155" s="80">
        <v>4003018</v>
      </c>
      <c r="I155" s="80" t="s">
        <v>451</v>
      </c>
      <c r="J155" s="81">
        <v>400301800</v>
      </c>
      <c r="K155" s="80" t="s">
        <v>451</v>
      </c>
      <c r="L155" s="80" t="s">
        <v>24</v>
      </c>
      <c r="M155" s="80">
        <v>5</v>
      </c>
      <c r="N155" s="83" t="s">
        <v>503</v>
      </c>
      <c r="O155" s="81">
        <v>202500000034447</v>
      </c>
      <c r="P155" s="80" t="s">
        <v>502</v>
      </c>
      <c r="Q155" s="80">
        <v>1</v>
      </c>
      <c r="R155" s="80" t="s">
        <v>195</v>
      </c>
      <c r="S155" s="84">
        <v>1552672.98</v>
      </c>
      <c r="T155" s="15" t="s">
        <v>446</v>
      </c>
    </row>
    <row r="156" spans="1:20" ht="114.75">
      <c r="A156" s="1"/>
      <c r="B156" s="80">
        <v>1</v>
      </c>
      <c r="C156" s="80" t="s">
        <v>448</v>
      </c>
      <c r="D156" s="80">
        <v>40</v>
      </c>
      <c r="E156" s="80" t="s">
        <v>449</v>
      </c>
      <c r="F156" s="80">
        <v>4003</v>
      </c>
      <c r="G156" s="80" t="s">
        <v>450</v>
      </c>
      <c r="H156" s="80">
        <v>4003008</v>
      </c>
      <c r="I156" s="80" t="s">
        <v>454</v>
      </c>
      <c r="J156" s="81">
        <v>400300800</v>
      </c>
      <c r="K156" s="80" t="s">
        <v>455</v>
      </c>
      <c r="L156" s="80" t="s">
        <v>24</v>
      </c>
      <c r="M156" s="80">
        <v>14</v>
      </c>
      <c r="N156" s="83" t="s">
        <v>504</v>
      </c>
      <c r="O156" s="81">
        <v>202500000035022</v>
      </c>
      <c r="P156" s="80" t="s">
        <v>456</v>
      </c>
      <c r="Q156" s="80">
        <v>1</v>
      </c>
      <c r="R156" s="80" t="s">
        <v>453</v>
      </c>
      <c r="S156" s="84">
        <v>1022246708.3400002</v>
      </c>
      <c r="T156" s="15" t="s">
        <v>446</v>
      </c>
    </row>
    <row r="157" spans="1:20" ht="89.25">
      <c r="B157" s="80">
        <v>1</v>
      </c>
      <c r="C157" s="80" t="s">
        <v>129</v>
      </c>
      <c r="D157" s="80">
        <v>33</v>
      </c>
      <c r="E157" s="80" t="s">
        <v>295</v>
      </c>
      <c r="F157" s="80">
        <v>3301</v>
      </c>
      <c r="G157" s="80" t="s">
        <v>671</v>
      </c>
      <c r="H157" s="80">
        <v>3301126</v>
      </c>
      <c r="I157" s="80" t="s">
        <v>296</v>
      </c>
      <c r="J157" s="81">
        <v>330112600</v>
      </c>
      <c r="K157" s="80" t="s">
        <v>297</v>
      </c>
      <c r="L157" s="80" t="s">
        <v>24</v>
      </c>
      <c r="M157" s="80">
        <v>8</v>
      </c>
      <c r="N157" s="83" t="s">
        <v>58</v>
      </c>
      <c r="O157" s="81">
        <v>202500000034417</v>
      </c>
      <c r="P157" s="80" t="s">
        <v>298</v>
      </c>
      <c r="Q157" s="80">
        <v>4</v>
      </c>
      <c r="R157" s="80" t="s">
        <v>299</v>
      </c>
      <c r="S157" s="84">
        <v>150000000</v>
      </c>
      <c r="T157" s="15" t="s">
        <v>300</v>
      </c>
    </row>
    <row r="158" spans="1:20" ht="89.25">
      <c r="B158" s="80">
        <v>1</v>
      </c>
      <c r="C158" s="80" t="s">
        <v>129</v>
      </c>
      <c r="D158" s="80">
        <v>33</v>
      </c>
      <c r="E158" s="80" t="s">
        <v>295</v>
      </c>
      <c r="F158" s="80">
        <v>3301</v>
      </c>
      <c r="G158" s="80" t="s">
        <v>671</v>
      </c>
      <c r="H158" s="80">
        <v>3301126</v>
      </c>
      <c r="I158" s="80" t="s">
        <v>296</v>
      </c>
      <c r="J158" s="81">
        <v>330112600</v>
      </c>
      <c r="K158" s="80" t="s">
        <v>297</v>
      </c>
      <c r="L158" s="80" t="s">
        <v>24</v>
      </c>
      <c r="M158" s="80">
        <v>8</v>
      </c>
      <c r="N158" s="83" t="s">
        <v>58</v>
      </c>
      <c r="O158" s="81">
        <v>202500000034417</v>
      </c>
      <c r="P158" s="80" t="s">
        <v>298</v>
      </c>
      <c r="Q158" s="80">
        <v>4</v>
      </c>
      <c r="R158" s="80" t="s">
        <v>26</v>
      </c>
      <c r="S158" s="84">
        <v>50000000</v>
      </c>
      <c r="T158" s="15" t="s">
        <v>300</v>
      </c>
    </row>
    <row r="159" spans="1:20" ht="89.25">
      <c r="B159" s="80">
        <v>1</v>
      </c>
      <c r="C159" s="80" t="s">
        <v>129</v>
      </c>
      <c r="D159" s="80">
        <v>33</v>
      </c>
      <c r="E159" s="80" t="s">
        <v>295</v>
      </c>
      <c r="F159" s="80">
        <v>3301</v>
      </c>
      <c r="G159" s="80" t="s">
        <v>671</v>
      </c>
      <c r="H159" s="80">
        <v>3301054</v>
      </c>
      <c r="I159" s="80" t="s">
        <v>301</v>
      </c>
      <c r="J159" s="81">
        <v>330105400</v>
      </c>
      <c r="K159" s="80" t="s">
        <v>302</v>
      </c>
      <c r="L159" s="80" t="s">
        <v>24</v>
      </c>
      <c r="M159" s="80">
        <v>75</v>
      </c>
      <c r="N159" s="83" t="s">
        <v>58</v>
      </c>
      <c r="O159" s="81">
        <v>202500000034417</v>
      </c>
      <c r="P159" s="80" t="s">
        <v>298</v>
      </c>
      <c r="Q159" s="80">
        <v>25</v>
      </c>
      <c r="R159" s="80" t="s">
        <v>299</v>
      </c>
      <c r="S159" s="84">
        <v>70000000</v>
      </c>
      <c r="T159" s="15" t="s">
        <v>300</v>
      </c>
    </row>
    <row r="160" spans="1:20" ht="89.25">
      <c r="B160" s="80">
        <v>1</v>
      </c>
      <c r="C160" s="80" t="s">
        <v>129</v>
      </c>
      <c r="D160" s="80">
        <v>33</v>
      </c>
      <c r="E160" s="80" t="s">
        <v>295</v>
      </c>
      <c r="F160" s="80">
        <v>3301</v>
      </c>
      <c r="G160" s="80" t="s">
        <v>671</v>
      </c>
      <c r="H160" s="80">
        <v>3301085</v>
      </c>
      <c r="I160" s="80" t="s">
        <v>303</v>
      </c>
      <c r="J160" s="81">
        <v>330108500</v>
      </c>
      <c r="K160" s="80" t="s">
        <v>304</v>
      </c>
      <c r="L160" s="80" t="s">
        <v>24</v>
      </c>
      <c r="M160" s="80">
        <v>4900</v>
      </c>
      <c r="N160" s="83" t="s">
        <v>58</v>
      </c>
      <c r="O160" s="81">
        <v>202500000034417</v>
      </c>
      <c r="P160" s="80" t="s">
        <v>298</v>
      </c>
      <c r="Q160" s="80">
        <v>1300</v>
      </c>
      <c r="R160" s="80" t="s">
        <v>299</v>
      </c>
      <c r="S160" s="84">
        <v>110000000</v>
      </c>
      <c r="T160" s="15" t="s">
        <v>300</v>
      </c>
    </row>
    <row r="161" spans="2:20" ht="89.25">
      <c r="B161" s="80">
        <v>1</v>
      </c>
      <c r="C161" s="80" t="s">
        <v>129</v>
      </c>
      <c r="D161" s="80">
        <v>33</v>
      </c>
      <c r="E161" s="80" t="s">
        <v>295</v>
      </c>
      <c r="F161" s="80">
        <v>3301</v>
      </c>
      <c r="G161" s="80" t="s">
        <v>671</v>
      </c>
      <c r="H161" s="80">
        <v>3301085</v>
      </c>
      <c r="I161" s="80" t="s">
        <v>303</v>
      </c>
      <c r="J161" s="81">
        <v>330108500</v>
      </c>
      <c r="K161" s="80" t="s">
        <v>304</v>
      </c>
      <c r="L161" s="80" t="s">
        <v>24</v>
      </c>
      <c r="M161" s="80">
        <v>4900</v>
      </c>
      <c r="N161" s="83" t="s">
        <v>58</v>
      </c>
      <c r="O161" s="81">
        <v>202500000034417</v>
      </c>
      <c r="P161" s="80" t="s">
        <v>298</v>
      </c>
      <c r="Q161" s="80">
        <v>1300</v>
      </c>
      <c r="R161" s="80" t="s">
        <v>26</v>
      </c>
      <c r="S161" s="84">
        <v>50000000</v>
      </c>
      <c r="T161" s="15" t="s">
        <v>300</v>
      </c>
    </row>
    <row r="162" spans="2:20" ht="89.25">
      <c r="B162" s="80">
        <v>1</v>
      </c>
      <c r="C162" s="80" t="s">
        <v>129</v>
      </c>
      <c r="D162" s="80">
        <v>33</v>
      </c>
      <c r="E162" s="80" t="s">
        <v>295</v>
      </c>
      <c r="F162" s="80">
        <v>3301</v>
      </c>
      <c r="G162" s="80" t="s">
        <v>671</v>
      </c>
      <c r="H162" s="80">
        <v>3301051</v>
      </c>
      <c r="I162" s="80" t="s">
        <v>305</v>
      </c>
      <c r="J162" s="81">
        <v>330105100</v>
      </c>
      <c r="K162" s="80" t="s">
        <v>157</v>
      </c>
      <c r="L162" s="80" t="s">
        <v>24</v>
      </c>
      <c r="M162" s="80">
        <v>180</v>
      </c>
      <c r="N162" s="83" t="s">
        <v>58</v>
      </c>
      <c r="O162" s="81">
        <v>202500000034417</v>
      </c>
      <c r="P162" s="80" t="s">
        <v>298</v>
      </c>
      <c r="Q162" s="80">
        <v>60</v>
      </c>
      <c r="R162" s="80" t="s">
        <v>299</v>
      </c>
      <c r="S162" s="84">
        <v>80000000</v>
      </c>
      <c r="T162" s="15" t="s">
        <v>300</v>
      </c>
    </row>
    <row r="163" spans="2:20" ht="89.25">
      <c r="B163" s="80">
        <v>1</v>
      </c>
      <c r="C163" s="80" t="s">
        <v>129</v>
      </c>
      <c r="D163" s="80">
        <v>33</v>
      </c>
      <c r="E163" s="80" t="s">
        <v>295</v>
      </c>
      <c r="F163" s="80">
        <v>3301</v>
      </c>
      <c r="G163" s="80" t="s">
        <v>671</v>
      </c>
      <c r="H163" s="80">
        <v>3301051</v>
      </c>
      <c r="I163" s="80" t="s">
        <v>305</v>
      </c>
      <c r="J163" s="81">
        <v>330105100</v>
      </c>
      <c r="K163" s="80" t="s">
        <v>157</v>
      </c>
      <c r="L163" s="80" t="s">
        <v>24</v>
      </c>
      <c r="M163" s="80">
        <v>180</v>
      </c>
      <c r="N163" s="83" t="s">
        <v>58</v>
      </c>
      <c r="O163" s="81">
        <v>202500000034417</v>
      </c>
      <c r="P163" s="80" t="s">
        <v>298</v>
      </c>
      <c r="Q163" s="80">
        <v>60</v>
      </c>
      <c r="R163" s="80" t="s">
        <v>26</v>
      </c>
      <c r="S163" s="84">
        <v>40000000</v>
      </c>
      <c r="T163" s="15" t="s">
        <v>300</v>
      </c>
    </row>
    <row r="164" spans="2:20" ht="89.25">
      <c r="B164" s="80">
        <v>1</v>
      </c>
      <c r="C164" s="80" t="s">
        <v>129</v>
      </c>
      <c r="D164" s="80">
        <v>33</v>
      </c>
      <c r="E164" s="80" t="s">
        <v>295</v>
      </c>
      <c r="F164" s="80">
        <v>3301</v>
      </c>
      <c r="G164" s="80" t="s">
        <v>671</v>
      </c>
      <c r="H164" s="80">
        <v>3301095</v>
      </c>
      <c r="I164" s="80" t="s">
        <v>306</v>
      </c>
      <c r="J164" s="81">
        <v>330109500</v>
      </c>
      <c r="K164" s="80" t="s">
        <v>94</v>
      </c>
      <c r="L164" s="80" t="s">
        <v>24</v>
      </c>
      <c r="M164" s="80">
        <v>150</v>
      </c>
      <c r="N164" s="83" t="s">
        <v>58</v>
      </c>
      <c r="O164" s="81">
        <v>202500000034417</v>
      </c>
      <c r="P164" s="80" t="s">
        <v>298</v>
      </c>
      <c r="Q164" s="80">
        <v>50</v>
      </c>
      <c r="R164" s="80" t="s">
        <v>299</v>
      </c>
      <c r="S164" s="84">
        <v>70000000</v>
      </c>
      <c r="T164" s="15" t="s">
        <v>300</v>
      </c>
    </row>
    <row r="165" spans="2:20" ht="89.25">
      <c r="B165" s="80">
        <v>1</v>
      </c>
      <c r="C165" s="80" t="s">
        <v>129</v>
      </c>
      <c r="D165" s="80">
        <v>33</v>
      </c>
      <c r="E165" s="80" t="s">
        <v>295</v>
      </c>
      <c r="F165" s="80">
        <v>3301</v>
      </c>
      <c r="G165" s="80" t="s">
        <v>671</v>
      </c>
      <c r="H165" s="80">
        <v>3301095</v>
      </c>
      <c r="I165" s="80" t="s">
        <v>306</v>
      </c>
      <c r="J165" s="81">
        <v>330109500</v>
      </c>
      <c r="K165" s="80" t="s">
        <v>94</v>
      </c>
      <c r="L165" s="80" t="s">
        <v>24</v>
      </c>
      <c r="M165" s="80">
        <v>150</v>
      </c>
      <c r="N165" s="83" t="s">
        <v>58</v>
      </c>
      <c r="O165" s="81">
        <v>202500000034417</v>
      </c>
      <c r="P165" s="80" t="s">
        <v>298</v>
      </c>
      <c r="Q165" s="80">
        <v>50</v>
      </c>
      <c r="R165" s="80" t="s">
        <v>26</v>
      </c>
      <c r="S165" s="84">
        <v>70000000</v>
      </c>
      <c r="T165" s="15" t="s">
        <v>300</v>
      </c>
    </row>
    <row r="166" spans="2:20" ht="89.25">
      <c r="B166" s="80">
        <v>1</v>
      </c>
      <c r="C166" s="80" t="s">
        <v>129</v>
      </c>
      <c r="D166" s="80">
        <v>33</v>
      </c>
      <c r="E166" s="80" t="s">
        <v>295</v>
      </c>
      <c r="F166" s="80">
        <v>3301</v>
      </c>
      <c r="G166" s="80" t="s">
        <v>671</v>
      </c>
      <c r="H166" s="80">
        <v>3301053</v>
      </c>
      <c r="I166" s="80" t="s">
        <v>307</v>
      </c>
      <c r="J166" s="81">
        <v>330105300</v>
      </c>
      <c r="K166" s="80" t="s">
        <v>308</v>
      </c>
      <c r="L166" s="80" t="s">
        <v>24</v>
      </c>
      <c r="M166" s="80">
        <v>39</v>
      </c>
      <c r="N166" s="83" t="s">
        <v>58</v>
      </c>
      <c r="O166" s="81">
        <v>202500000034417</v>
      </c>
      <c r="P166" s="80" t="s">
        <v>298</v>
      </c>
      <c r="Q166" s="80">
        <v>13</v>
      </c>
      <c r="R166" s="80" t="s">
        <v>309</v>
      </c>
      <c r="S166" s="84">
        <v>1090572.76</v>
      </c>
      <c r="T166" s="15" t="s">
        <v>300</v>
      </c>
    </row>
    <row r="167" spans="2:20" ht="89.25">
      <c r="B167" s="80">
        <v>1</v>
      </c>
      <c r="C167" s="80" t="s">
        <v>129</v>
      </c>
      <c r="D167" s="80">
        <v>33</v>
      </c>
      <c r="E167" s="80" t="s">
        <v>295</v>
      </c>
      <c r="F167" s="80">
        <v>3301</v>
      </c>
      <c r="G167" s="80" t="s">
        <v>671</v>
      </c>
      <c r="H167" s="80">
        <v>3301053</v>
      </c>
      <c r="I167" s="80" t="s">
        <v>307</v>
      </c>
      <c r="J167" s="81">
        <v>330105300</v>
      </c>
      <c r="K167" s="80" t="s">
        <v>308</v>
      </c>
      <c r="L167" s="80" t="s">
        <v>24</v>
      </c>
      <c r="M167" s="80">
        <v>13</v>
      </c>
      <c r="N167" s="83" t="s">
        <v>58</v>
      </c>
      <c r="O167" s="81">
        <v>202500000034417</v>
      </c>
      <c r="P167" s="80" t="s">
        <v>298</v>
      </c>
      <c r="Q167" s="80">
        <v>13</v>
      </c>
      <c r="R167" s="80" t="s">
        <v>26</v>
      </c>
      <c r="S167" s="84">
        <v>90000000</v>
      </c>
      <c r="T167" s="15" t="s">
        <v>300</v>
      </c>
    </row>
    <row r="168" spans="2:20" ht="89.25">
      <c r="B168" s="80">
        <v>1</v>
      </c>
      <c r="C168" s="80" t="s">
        <v>129</v>
      </c>
      <c r="D168" s="80">
        <v>33</v>
      </c>
      <c r="E168" s="80" t="s">
        <v>295</v>
      </c>
      <c r="F168" s="80">
        <v>3301</v>
      </c>
      <c r="G168" s="80" t="s">
        <v>671</v>
      </c>
      <c r="H168" s="80">
        <v>3301053</v>
      </c>
      <c r="I168" s="80" t="s">
        <v>307</v>
      </c>
      <c r="J168" s="81">
        <v>330105300</v>
      </c>
      <c r="K168" s="80" t="s">
        <v>308</v>
      </c>
      <c r="L168" s="80" t="s">
        <v>24</v>
      </c>
      <c r="M168" s="80">
        <v>13</v>
      </c>
      <c r="N168" s="83" t="s">
        <v>58</v>
      </c>
      <c r="O168" s="81">
        <v>202500000034417</v>
      </c>
      <c r="P168" s="80" t="s">
        <v>298</v>
      </c>
      <c r="Q168" s="80">
        <v>13</v>
      </c>
      <c r="R168" s="80" t="s">
        <v>310</v>
      </c>
      <c r="S168" s="84">
        <v>30000000</v>
      </c>
      <c r="T168" s="15" t="s">
        <v>300</v>
      </c>
    </row>
    <row r="169" spans="2:20" ht="89.25">
      <c r="B169" s="80">
        <v>1</v>
      </c>
      <c r="C169" s="80" t="s">
        <v>129</v>
      </c>
      <c r="D169" s="80">
        <v>33</v>
      </c>
      <c r="E169" s="80" t="s">
        <v>295</v>
      </c>
      <c r="F169" s="80">
        <v>3301</v>
      </c>
      <c r="G169" s="80" t="s">
        <v>671</v>
      </c>
      <c r="H169" s="80">
        <v>3301053</v>
      </c>
      <c r="I169" s="80" t="s">
        <v>307</v>
      </c>
      <c r="J169" s="81">
        <v>330105300</v>
      </c>
      <c r="K169" s="80" t="s">
        <v>308</v>
      </c>
      <c r="L169" s="80" t="s">
        <v>24</v>
      </c>
      <c r="M169" s="80">
        <v>13</v>
      </c>
      <c r="N169" s="83" t="s">
        <v>58</v>
      </c>
      <c r="O169" s="81">
        <v>202500000034417</v>
      </c>
      <c r="P169" s="80" t="s">
        <v>298</v>
      </c>
      <c r="Q169" s="80">
        <v>13</v>
      </c>
      <c r="R169" s="80" t="s">
        <v>299</v>
      </c>
      <c r="S169" s="84">
        <v>206481564.3633</v>
      </c>
      <c r="T169" s="15" t="s">
        <v>300</v>
      </c>
    </row>
    <row r="170" spans="2:20" ht="89.25">
      <c r="B170" s="80">
        <v>1</v>
      </c>
      <c r="C170" s="80" t="s">
        <v>129</v>
      </c>
      <c r="D170" s="80">
        <v>33</v>
      </c>
      <c r="E170" s="80" t="s">
        <v>295</v>
      </c>
      <c r="F170" s="80">
        <v>3301</v>
      </c>
      <c r="G170" s="80" t="s">
        <v>671</v>
      </c>
      <c r="H170" s="80">
        <v>3301129</v>
      </c>
      <c r="I170" s="80" t="s">
        <v>311</v>
      </c>
      <c r="J170" s="81">
        <v>330112900</v>
      </c>
      <c r="K170" s="80" t="s">
        <v>312</v>
      </c>
      <c r="L170" s="80" t="s">
        <v>24</v>
      </c>
      <c r="M170" s="80">
        <v>2</v>
      </c>
      <c r="N170" s="83" t="s">
        <v>58</v>
      </c>
      <c r="O170" s="81">
        <v>202500000034417</v>
      </c>
      <c r="P170" s="80" t="s">
        <v>298</v>
      </c>
      <c r="Q170" s="80">
        <v>1</v>
      </c>
      <c r="R170" s="80" t="s">
        <v>299</v>
      </c>
      <c r="S170" s="84">
        <v>75000000</v>
      </c>
      <c r="T170" s="15" t="s">
        <v>300</v>
      </c>
    </row>
    <row r="171" spans="2:20" ht="63.75">
      <c r="B171" s="80">
        <v>1</v>
      </c>
      <c r="C171" s="80" t="s">
        <v>129</v>
      </c>
      <c r="D171" s="80">
        <v>33</v>
      </c>
      <c r="E171" s="80" t="s">
        <v>295</v>
      </c>
      <c r="F171" s="80">
        <v>3302</v>
      </c>
      <c r="G171" s="80" t="s">
        <v>678</v>
      </c>
      <c r="H171" s="80">
        <v>3302049</v>
      </c>
      <c r="I171" s="80" t="s">
        <v>313</v>
      </c>
      <c r="J171" s="81">
        <v>330204900</v>
      </c>
      <c r="K171" s="80" t="s">
        <v>314</v>
      </c>
      <c r="L171" s="80" t="s">
        <v>24</v>
      </c>
      <c r="M171" s="80">
        <v>9</v>
      </c>
      <c r="N171" s="83" t="s">
        <v>58</v>
      </c>
      <c r="O171" s="81">
        <v>202500000034799</v>
      </c>
      <c r="P171" s="80" t="s">
        <v>315</v>
      </c>
      <c r="Q171" s="80">
        <v>3</v>
      </c>
      <c r="R171" s="80" t="s">
        <v>299</v>
      </c>
      <c r="S171" s="84">
        <v>115000000</v>
      </c>
      <c r="T171" s="15" t="s">
        <v>300</v>
      </c>
    </row>
    <row r="172" spans="2:20" ht="89.25">
      <c r="B172" s="80">
        <v>1</v>
      </c>
      <c r="C172" s="80" t="s">
        <v>129</v>
      </c>
      <c r="D172" s="80">
        <v>33</v>
      </c>
      <c r="E172" s="80" t="s">
        <v>295</v>
      </c>
      <c r="F172" s="80">
        <v>3302</v>
      </c>
      <c r="G172" s="80" t="s">
        <v>678</v>
      </c>
      <c r="H172" s="80">
        <v>3302049</v>
      </c>
      <c r="I172" s="80" t="s">
        <v>313</v>
      </c>
      <c r="J172" s="81">
        <v>330204900</v>
      </c>
      <c r="K172" s="80" t="s">
        <v>314</v>
      </c>
      <c r="L172" s="80" t="s">
        <v>24</v>
      </c>
      <c r="M172" s="80">
        <v>3</v>
      </c>
      <c r="N172" s="83" t="s">
        <v>58</v>
      </c>
      <c r="O172" s="81">
        <v>202500000034799</v>
      </c>
      <c r="P172" s="80" t="s">
        <v>315</v>
      </c>
      <c r="Q172" s="80">
        <v>3</v>
      </c>
      <c r="R172" s="80" t="s">
        <v>310</v>
      </c>
      <c r="S172" s="84">
        <v>67919000</v>
      </c>
      <c r="T172" s="15" t="s">
        <v>300</v>
      </c>
    </row>
    <row r="173" spans="2:20" ht="63.75">
      <c r="B173" s="80">
        <v>1</v>
      </c>
      <c r="C173" s="80" t="s">
        <v>129</v>
      </c>
      <c r="D173" s="80">
        <v>43</v>
      </c>
      <c r="E173" s="80" t="s">
        <v>316</v>
      </c>
      <c r="F173" s="80">
        <v>4301</v>
      </c>
      <c r="G173" s="80" t="s">
        <v>317</v>
      </c>
      <c r="H173" s="80">
        <v>4301029</v>
      </c>
      <c r="I173" s="80" t="s">
        <v>318</v>
      </c>
      <c r="J173" s="81">
        <v>430102900</v>
      </c>
      <c r="K173" s="80" t="s">
        <v>318</v>
      </c>
      <c r="L173" s="80" t="s">
        <v>24</v>
      </c>
      <c r="M173" s="80">
        <v>2</v>
      </c>
      <c r="N173" s="83" t="s">
        <v>319</v>
      </c>
      <c r="O173" s="81">
        <v>202500000035182</v>
      </c>
      <c r="P173" s="80" t="s">
        <v>320</v>
      </c>
      <c r="Q173" s="80">
        <v>1</v>
      </c>
      <c r="R173" s="80" t="s">
        <v>190</v>
      </c>
      <c r="S173" s="84">
        <v>10038206.51</v>
      </c>
      <c r="T173" s="15" t="s">
        <v>300</v>
      </c>
    </row>
    <row r="174" spans="2:20" ht="63.75">
      <c r="B174" s="80">
        <v>1</v>
      </c>
      <c r="C174" s="80" t="s">
        <v>129</v>
      </c>
      <c r="D174" s="80">
        <v>43</v>
      </c>
      <c r="E174" s="80" t="s">
        <v>316</v>
      </c>
      <c r="F174" s="80">
        <v>4301</v>
      </c>
      <c r="G174" s="80" t="s">
        <v>317</v>
      </c>
      <c r="H174" s="80">
        <v>4301029</v>
      </c>
      <c r="I174" s="80" t="s">
        <v>318</v>
      </c>
      <c r="J174" s="81">
        <v>430102900</v>
      </c>
      <c r="K174" s="80" t="s">
        <v>318</v>
      </c>
      <c r="L174" s="80" t="s">
        <v>24</v>
      </c>
      <c r="M174" s="80">
        <v>2</v>
      </c>
      <c r="N174" s="83" t="s">
        <v>319</v>
      </c>
      <c r="O174" s="81">
        <v>202500000035182</v>
      </c>
      <c r="P174" s="80" t="s">
        <v>320</v>
      </c>
      <c r="Q174" s="80">
        <v>1</v>
      </c>
      <c r="R174" s="80" t="s">
        <v>321</v>
      </c>
      <c r="S174" s="84">
        <v>49050000</v>
      </c>
      <c r="T174" s="15" t="s">
        <v>300</v>
      </c>
    </row>
    <row r="175" spans="2:20" ht="63.75">
      <c r="B175" s="80">
        <v>1</v>
      </c>
      <c r="C175" s="80" t="s">
        <v>129</v>
      </c>
      <c r="D175" s="80">
        <v>43</v>
      </c>
      <c r="E175" s="80" t="s">
        <v>316</v>
      </c>
      <c r="F175" s="80">
        <v>4301</v>
      </c>
      <c r="G175" s="80" t="s">
        <v>317</v>
      </c>
      <c r="H175" s="80">
        <v>4301023</v>
      </c>
      <c r="I175" s="80" t="s">
        <v>322</v>
      </c>
      <c r="J175" s="81">
        <v>430102300</v>
      </c>
      <c r="K175" s="80" t="s">
        <v>322</v>
      </c>
      <c r="L175" s="80" t="s">
        <v>24</v>
      </c>
      <c r="M175" s="80">
        <v>20</v>
      </c>
      <c r="N175" s="83" t="s">
        <v>319</v>
      </c>
      <c r="O175" s="81">
        <v>202500000035182</v>
      </c>
      <c r="P175" s="80" t="s">
        <v>320</v>
      </c>
      <c r="Q175" s="80">
        <v>7</v>
      </c>
      <c r="R175" s="80" t="s">
        <v>190</v>
      </c>
      <c r="S175" s="84">
        <v>315865884.88</v>
      </c>
      <c r="T175" s="15" t="s">
        <v>300</v>
      </c>
    </row>
    <row r="176" spans="2:20" ht="63.75">
      <c r="B176" s="80">
        <v>1</v>
      </c>
      <c r="C176" s="80" t="s">
        <v>129</v>
      </c>
      <c r="D176" s="80">
        <v>43</v>
      </c>
      <c r="E176" s="80" t="s">
        <v>316</v>
      </c>
      <c r="F176" s="80">
        <v>4301</v>
      </c>
      <c r="G176" s="80" t="s">
        <v>317</v>
      </c>
      <c r="H176" s="80">
        <v>4301023</v>
      </c>
      <c r="I176" s="80" t="s">
        <v>322</v>
      </c>
      <c r="J176" s="81">
        <v>430102300</v>
      </c>
      <c r="K176" s="80" t="s">
        <v>322</v>
      </c>
      <c r="L176" s="80" t="s">
        <v>24</v>
      </c>
      <c r="M176" s="80">
        <v>20</v>
      </c>
      <c r="N176" s="83" t="s">
        <v>319</v>
      </c>
      <c r="O176" s="81">
        <v>202500000035182</v>
      </c>
      <c r="P176" s="80" t="s">
        <v>320</v>
      </c>
      <c r="Q176" s="80">
        <v>2</v>
      </c>
      <c r="R176" s="80" t="s">
        <v>321</v>
      </c>
      <c r="S176" s="84">
        <v>76804043.359999999</v>
      </c>
      <c r="T176" s="15" t="s">
        <v>300</v>
      </c>
    </row>
    <row r="177" spans="2:20" ht="89.25">
      <c r="B177" s="80">
        <v>1</v>
      </c>
      <c r="C177" s="80" t="s">
        <v>129</v>
      </c>
      <c r="D177" s="80">
        <v>43</v>
      </c>
      <c r="E177" s="80" t="s">
        <v>316</v>
      </c>
      <c r="F177" s="80">
        <v>4301</v>
      </c>
      <c r="G177" s="80" t="s">
        <v>317</v>
      </c>
      <c r="H177" s="80">
        <v>4301007</v>
      </c>
      <c r="I177" s="80" t="s">
        <v>323</v>
      </c>
      <c r="J177" s="81">
        <v>430100700</v>
      </c>
      <c r="K177" s="80" t="s">
        <v>324</v>
      </c>
      <c r="L177" s="80" t="s">
        <v>24</v>
      </c>
      <c r="M177" s="80">
        <v>3000</v>
      </c>
      <c r="N177" s="83" t="s">
        <v>58</v>
      </c>
      <c r="O177" s="81">
        <v>202500000034798</v>
      </c>
      <c r="P177" s="80" t="s">
        <v>325</v>
      </c>
      <c r="Q177" s="80">
        <v>1000</v>
      </c>
      <c r="R177" s="80" t="s">
        <v>321</v>
      </c>
      <c r="S177" s="84">
        <v>800000000</v>
      </c>
      <c r="T177" s="15" t="s">
        <v>300</v>
      </c>
    </row>
    <row r="178" spans="2:20" ht="89.25">
      <c r="B178" s="80">
        <v>1</v>
      </c>
      <c r="C178" s="80" t="s">
        <v>129</v>
      </c>
      <c r="D178" s="80">
        <v>43</v>
      </c>
      <c r="E178" s="80" t="s">
        <v>316</v>
      </c>
      <c r="F178" s="80">
        <v>4301</v>
      </c>
      <c r="G178" s="80" t="s">
        <v>317</v>
      </c>
      <c r="H178" s="80">
        <v>4301007</v>
      </c>
      <c r="I178" s="80" t="s">
        <v>323</v>
      </c>
      <c r="J178" s="81">
        <v>430100700</v>
      </c>
      <c r="K178" s="80" t="s">
        <v>324</v>
      </c>
      <c r="L178" s="80" t="s">
        <v>24</v>
      </c>
      <c r="M178" s="80">
        <v>3000</v>
      </c>
      <c r="N178" s="83" t="s">
        <v>58</v>
      </c>
      <c r="O178" s="81">
        <v>202500000034798</v>
      </c>
      <c r="P178" s="80" t="s">
        <v>325</v>
      </c>
      <c r="Q178" s="80">
        <v>1000</v>
      </c>
      <c r="R178" s="80" t="s">
        <v>326</v>
      </c>
      <c r="S178" s="84">
        <v>15928538.109999999</v>
      </c>
      <c r="T178" s="15" t="s">
        <v>300</v>
      </c>
    </row>
    <row r="179" spans="2:20" ht="89.25">
      <c r="B179" s="80">
        <v>1</v>
      </c>
      <c r="C179" s="80" t="s">
        <v>129</v>
      </c>
      <c r="D179" s="80">
        <v>43</v>
      </c>
      <c r="E179" s="80" t="s">
        <v>316</v>
      </c>
      <c r="F179" s="80">
        <v>4301</v>
      </c>
      <c r="G179" s="80" t="s">
        <v>317</v>
      </c>
      <c r="H179" s="80">
        <v>4301032</v>
      </c>
      <c r="I179" s="80" t="s">
        <v>327</v>
      </c>
      <c r="J179" s="81">
        <v>430103200</v>
      </c>
      <c r="K179" s="80" t="s">
        <v>328</v>
      </c>
      <c r="L179" s="80" t="s">
        <v>24</v>
      </c>
      <c r="M179" s="80">
        <v>75</v>
      </c>
      <c r="N179" s="83" t="s">
        <v>58</v>
      </c>
      <c r="O179" s="81">
        <v>202500000034798</v>
      </c>
      <c r="P179" s="80" t="s">
        <v>325</v>
      </c>
      <c r="Q179" s="80">
        <v>25</v>
      </c>
      <c r="R179" s="80" t="s">
        <v>329</v>
      </c>
      <c r="S179" s="84">
        <v>15084207.109999999</v>
      </c>
      <c r="T179" s="15" t="s">
        <v>300</v>
      </c>
    </row>
    <row r="180" spans="2:20" ht="89.25">
      <c r="B180" s="80">
        <v>1</v>
      </c>
      <c r="C180" s="80" t="s">
        <v>129</v>
      </c>
      <c r="D180" s="80">
        <v>43</v>
      </c>
      <c r="E180" s="80" t="s">
        <v>316</v>
      </c>
      <c r="F180" s="80">
        <v>4301</v>
      </c>
      <c r="G180" s="80" t="s">
        <v>317</v>
      </c>
      <c r="H180" s="80">
        <v>4301032</v>
      </c>
      <c r="I180" s="80" t="s">
        <v>327</v>
      </c>
      <c r="J180" s="81">
        <v>430103200</v>
      </c>
      <c r="K180" s="80" t="s">
        <v>328</v>
      </c>
      <c r="L180" s="80" t="s">
        <v>24</v>
      </c>
      <c r="M180" s="80">
        <v>75</v>
      </c>
      <c r="N180" s="83" t="s">
        <v>58</v>
      </c>
      <c r="O180" s="81">
        <v>202500000034798</v>
      </c>
      <c r="P180" s="80" t="s">
        <v>325</v>
      </c>
      <c r="Q180" s="80">
        <v>25</v>
      </c>
      <c r="R180" s="80" t="s">
        <v>321</v>
      </c>
      <c r="S180" s="84">
        <v>700000000</v>
      </c>
      <c r="T180" s="15" t="s">
        <v>300</v>
      </c>
    </row>
    <row r="181" spans="2:20" ht="102">
      <c r="B181" s="80">
        <v>1</v>
      </c>
      <c r="C181" s="80" t="s">
        <v>129</v>
      </c>
      <c r="D181" s="80">
        <v>43</v>
      </c>
      <c r="E181" s="80" t="s">
        <v>316</v>
      </c>
      <c r="F181" s="80">
        <v>4301</v>
      </c>
      <c r="G181" s="80" t="s">
        <v>317</v>
      </c>
      <c r="H181" s="80">
        <v>4301032</v>
      </c>
      <c r="I181" s="80" t="s">
        <v>327</v>
      </c>
      <c r="J181" s="81">
        <v>430103200</v>
      </c>
      <c r="K181" s="80" t="s">
        <v>328</v>
      </c>
      <c r="L181" s="80" t="s">
        <v>24</v>
      </c>
      <c r="M181" s="80">
        <v>75</v>
      </c>
      <c r="N181" s="83" t="s">
        <v>58</v>
      </c>
      <c r="O181" s="81">
        <v>202500000034798</v>
      </c>
      <c r="P181" s="80" t="s">
        <v>325</v>
      </c>
      <c r="Q181" s="80">
        <v>25</v>
      </c>
      <c r="R181" s="80" t="s">
        <v>166</v>
      </c>
      <c r="S181" s="84">
        <v>134341316.93000001</v>
      </c>
      <c r="T181" s="15" t="s">
        <v>300</v>
      </c>
    </row>
    <row r="182" spans="2:20" ht="89.25">
      <c r="B182" s="80">
        <v>1</v>
      </c>
      <c r="C182" s="80" t="s">
        <v>129</v>
      </c>
      <c r="D182" s="80">
        <v>43</v>
      </c>
      <c r="E182" s="80" t="s">
        <v>316</v>
      </c>
      <c r="F182" s="80">
        <v>4301</v>
      </c>
      <c r="G182" s="80" t="s">
        <v>317</v>
      </c>
      <c r="H182" s="80">
        <v>4301037</v>
      </c>
      <c r="I182" s="80" t="s">
        <v>330</v>
      </c>
      <c r="J182" s="81">
        <v>430103700</v>
      </c>
      <c r="K182" s="80" t="s">
        <v>331</v>
      </c>
      <c r="L182" s="80" t="s">
        <v>24</v>
      </c>
      <c r="M182" s="80">
        <v>36000</v>
      </c>
      <c r="N182" s="83" t="s">
        <v>58</v>
      </c>
      <c r="O182" s="81">
        <v>202500000034798</v>
      </c>
      <c r="P182" s="80" t="s">
        <v>325</v>
      </c>
      <c r="Q182" s="80">
        <v>12000</v>
      </c>
      <c r="R182" s="80" t="s">
        <v>321</v>
      </c>
      <c r="S182" s="84">
        <v>1300000000</v>
      </c>
      <c r="T182" s="15" t="s">
        <v>300</v>
      </c>
    </row>
    <row r="183" spans="2:20" ht="102">
      <c r="B183" s="80">
        <v>1</v>
      </c>
      <c r="C183" s="80" t="s">
        <v>129</v>
      </c>
      <c r="D183" s="80">
        <v>43</v>
      </c>
      <c r="E183" s="80" t="s">
        <v>316</v>
      </c>
      <c r="F183" s="80">
        <v>4301</v>
      </c>
      <c r="G183" s="80" t="s">
        <v>317</v>
      </c>
      <c r="H183" s="80">
        <v>4301037</v>
      </c>
      <c r="I183" s="80" t="s">
        <v>330</v>
      </c>
      <c r="J183" s="81">
        <v>430103700</v>
      </c>
      <c r="K183" s="80" t="s">
        <v>331</v>
      </c>
      <c r="L183" s="80" t="s">
        <v>24</v>
      </c>
      <c r="M183" s="80">
        <v>36000</v>
      </c>
      <c r="N183" s="83" t="s">
        <v>58</v>
      </c>
      <c r="O183" s="81">
        <v>202500000034798</v>
      </c>
      <c r="P183" s="80" t="s">
        <v>325</v>
      </c>
      <c r="Q183" s="80">
        <v>12000</v>
      </c>
      <c r="R183" s="80" t="s">
        <v>192</v>
      </c>
      <c r="S183" s="84">
        <v>2909111.4</v>
      </c>
      <c r="T183" s="15" t="s">
        <v>300</v>
      </c>
    </row>
    <row r="184" spans="2:20" ht="102">
      <c r="B184" s="80">
        <v>1</v>
      </c>
      <c r="C184" s="80" t="s">
        <v>129</v>
      </c>
      <c r="D184" s="80">
        <v>43</v>
      </c>
      <c r="E184" s="80" t="s">
        <v>316</v>
      </c>
      <c r="F184" s="80">
        <v>4301</v>
      </c>
      <c r="G184" s="80" t="s">
        <v>317</v>
      </c>
      <c r="H184" s="80">
        <v>4301037</v>
      </c>
      <c r="I184" s="80" t="s">
        <v>330</v>
      </c>
      <c r="J184" s="81">
        <v>430103700</v>
      </c>
      <c r="K184" s="80" t="s">
        <v>331</v>
      </c>
      <c r="L184" s="80" t="s">
        <v>24</v>
      </c>
      <c r="M184" s="80">
        <v>36000</v>
      </c>
      <c r="N184" s="83" t="s">
        <v>58</v>
      </c>
      <c r="O184" s="81">
        <v>202500000034798</v>
      </c>
      <c r="P184" s="80" t="s">
        <v>325</v>
      </c>
      <c r="Q184" s="80">
        <v>12000</v>
      </c>
      <c r="R184" s="80" t="s">
        <v>193</v>
      </c>
      <c r="S184" s="84">
        <v>5325367.8</v>
      </c>
      <c r="T184" s="15" t="s">
        <v>300</v>
      </c>
    </row>
    <row r="185" spans="2:20" ht="89.25">
      <c r="B185" s="80">
        <v>1</v>
      </c>
      <c r="C185" s="80" t="s">
        <v>129</v>
      </c>
      <c r="D185" s="80">
        <v>43</v>
      </c>
      <c r="E185" s="80" t="s">
        <v>316</v>
      </c>
      <c r="F185" s="80">
        <v>4301</v>
      </c>
      <c r="G185" s="80" t="s">
        <v>317</v>
      </c>
      <c r="H185" s="80">
        <v>4301037</v>
      </c>
      <c r="I185" s="80" t="s">
        <v>330</v>
      </c>
      <c r="J185" s="81">
        <v>430103700</v>
      </c>
      <c r="K185" s="80" t="s">
        <v>331</v>
      </c>
      <c r="L185" s="80" t="s">
        <v>24</v>
      </c>
      <c r="M185" s="80">
        <v>36000</v>
      </c>
      <c r="N185" s="83" t="s">
        <v>58</v>
      </c>
      <c r="O185" s="81">
        <v>202500000034798</v>
      </c>
      <c r="P185" s="80" t="s">
        <v>325</v>
      </c>
      <c r="Q185" s="80">
        <v>12000</v>
      </c>
      <c r="R185" s="80" t="s">
        <v>191</v>
      </c>
      <c r="S185" s="84">
        <v>37472639.740000002</v>
      </c>
      <c r="T185" s="15" t="s">
        <v>300</v>
      </c>
    </row>
    <row r="186" spans="2:20" ht="89.25">
      <c r="B186" s="80">
        <v>1</v>
      </c>
      <c r="C186" s="80" t="s">
        <v>129</v>
      </c>
      <c r="D186" s="80">
        <v>43</v>
      </c>
      <c r="E186" s="80" t="s">
        <v>316</v>
      </c>
      <c r="F186" s="80">
        <v>4301</v>
      </c>
      <c r="G186" s="80" t="s">
        <v>317</v>
      </c>
      <c r="H186" s="80">
        <v>4301037</v>
      </c>
      <c r="I186" s="80" t="s">
        <v>330</v>
      </c>
      <c r="J186" s="81">
        <v>430103700</v>
      </c>
      <c r="K186" s="80" t="s">
        <v>331</v>
      </c>
      <c r="L186" s="80" t="s">
        <v>24</v>
      </c>
      <c r="M186" s="80">
        <v>36000</v>
      </c>
      <c r="N186" s="83" t="s">
        <v>58</v>
      </c>
      <c r="O186" s="81">
        <v>202500000034798</v>
      </c>
      <c r="P186" s="80" t="s">
        <v>325</v>
      </c>
      <c r="Q186" s="80">
        <v>12000</v>
      </c>
      <c r="R186" s="80" t="s">
        <v>170</v>
      </c>
      <c r="S186" s="84">
        <v>100000000</v>
      </c>
      <c r="T186" s="15" t="s">
        <v>300</v>
      </c>
    </row>
    <row r="187" spans="2:20" ht="89.25">
      <c r="B187" s="80">
        <v>1</v>
      </c>
      <c r="C187" s="80" t="s">
        <v>129</v>
      </c>
      <c r="D187" s="80">
        <v>43</v>
      </c>
      <c r="E187" s="80" t="s">
        <v>316</v>
      </c>
      <c r="F187" s="80">
        <v>4302</v>
      </c>
      <c r="G187" s="80" t="s">
        <v>332</v>
      </c>
      <c r="H187" s="80">
        <v>4302004</v>
      </c>
      <c r="I187" s="80" t="s">
        <v>333</v>
      </c>
      <c r="J187" s="81">
        <v>430200400</v>
      </c>
      <c r="K187" s="80" t="s">
        <v>334</v>
      </c>
      <c r="L187" s="80" t="s">
        <v>24</v>
      </c>
      <c r="M187" s="80">
        <v>2000</v>
      </c>
      <c r="N187" s="83" t="s">
        <v>58</v>
      </c>
      <c r="O187" s="81">
        <v>202500000034411</v>
      </c>
      <c r="P187" s="80" t="s">
        <v>335</v>
      </c>
      <c r="Q187" s="80">
        <v>800</v>
      </c>
      <c r="R187" s="80" t="s">
        <v>321</v>
      </c>
      <c r="S187" s="84">
        <v>1000000000</v>
      </c>
      <c r="T187" s="15" t="s">
        <v>300</v>
      </c>
    </row>
    <row r="188" spans="2:20" ht="89.25">
      <c r="B188" s="80">
        <v>1</v>
      </c>
      <c r="C188" s="80" t="s">
        <v>129</v>
      </c>
      <c r="D188" s="80">
        <v>43</v>
      </c>
      <c r="E188" s="80" t="s">
        <v>316</v>
      </c>
      <c r="F188" s="80">
        <v>4302</v>
      </c>
      <c r="G188" s="80" t="s">
        <v>332</v>
      </c>
      <c r="H188" s="80">
        <v>4302004</v>
      </c>
      <c r="I188" s="80" t="s">
        <v>333</v>
      </c>
      <c r="J188" s="81">
        <v>430200400</v>
      </c>
      <c r="K188" s="80" t="s">
        <v>334</v>
      </c>
      <c r="L188" s="80" t="s">
        <v>24</v>
      </c>
      <c r="M188" s="80">
        <v>2000</v>
      </c>
      <c r="N188" s="83" t="s">
        <v>58</v>
      </c>
      <c r="O188" s="81">
        <v>202500000034411</v>
      </c>
      <c r="P188" s="80" t="s">
        <v>335</v>
      </c>
      <c r="Q188" s="80">
        <v>700</v>
      </c>
      <c r="R188" s="80" t="s">
        <v>170</v>
      </c>
      <c r="S188" s="84">
        <v>152278419.30000001</v>
      </c>
      <c r="T188" s="15" t="s">
        <v>300</v>
      </c>
    </row>
    <row r="189" spans="2:20" ht="76.5">
      <c r="B189" s="80">
        <v>1</v>
      </c>
      <c r="C189" s="80" t="s">
        <v>129</v>
      </c>
      <c r="D189" s="80">
        <v>43</v>
      </c>
      <c r="E189" s="80" t="s">
        <v>316</v>
      </c>
      <c r="F189" s="80">
        <v>4302</v>
      </c>
      <c r="G189" s="80" t="s">
        <v>332</v>
      </c>
      <c r="H189" s="80">
        <v>4302069</v>
      </c>
      <c r="I189" s="80" t="s">
        <v>336</v>
      </c>
      <c r="J189" s="81">
        <v>430206900</v>
      </c>
      <c r="K189" s="80" t="s">
        <v>336</v>
      </c>
      <c r="L189" s="80" t="s">
        <v>24</v>
      </c>
      <c r="M189" s="80">
        <v>3</v>
      </c>
      <c r="N189" s="83" t="s">
        <v>319</v>
      </c>
      <c r="O189" s="81">
        <v>202500000034863</v>
      </c>
      <c r="P189" s="80" t="s">
        <v>337</v>
      </c>
      <c r="Q189" s="80">
        <v>1</v>
      </c>
      <c r="R189" s="80" t="s">
        <v>190</v>
      </c>
      <c r="S189" s="84">
        <v>174942516.81999999</v>
      </c>
      <c r="T189" s="15" t="s">
        <v>300</v>
      </c>
    </row>
    <row r="190" spans="2:20" ht="76.5">
      <c r="B190" s="80">
        <v>1</v>
      </c>
      <c r="C190" s="80" t="s">
        <v>129</v>
      </c>
      <c r="D190" s="80">
        <v>43</v>
      </c>
      <c r="E190" s="80" t="s">
        <v>316</v>
      </c>
      <c r="F190" s="80">
        <v>4302</v>
      </c>
      <c r="G190" s="80" t="s">
        <v>332</v>
      </c>
      <c r="H190" s="80">
        <v>4302069</v>
      </c>
      <c r="I190" s="80" t="s">
        <v>336</v>
      </c>
      <c r="J190" s="81">
        <v>430206900</v>
      </c>
      <c r="K190" s="80" t="s">
        <v>336</v>
      </c>
      <c r="L190" s="80" t="s">
        <v>24</v>
      </c>
      <c r="M190" s="80">
        <v>3</v>
      </c>
      <c r="N190" s="83" t="s">
        <v>319</v>
      </c>
      <c r="O190" s="81">
        <v>202500000034863</v>
      </c>
      <c r="P190" s="80" t="s">
        <v>337</v>
      </c>
      <c r="Q190" s="80">
        <v>1</v>
      </c>
      <c r="R190" s="80" t="s">
        <v>195</v>
      </c>
      <c r="S190" s="84">
        <v>3881682.47</v>
      </c>
      <c r="T190" s="15" t="s">
        <v>300</v>
      </c>
    </row>
    <row r="191" spans="2:20" ht="76.5">
      <c r="B191" s="80">
        <v>1</v>
      </c>
      <c r="C191" s="80" t="s">
        <v>129</v>
      </c>
      <c r="D191" s="80">
        <v>43</v>
      </c>
      <c r="E191" s="80" t="s">
        <v>316</v>
      </c>
      <c r="F191" s="80">
        <v>4302</v>
      </c>
      <c r="G191" s="80" t="s">
        <v>332</v>
      </c>
      <c r="H191" s="80">
        <v>4302069</v>
      </c>
      <c r="I191" s="80" t="s">
        <v>336</v>
      </c>
      <c r="J191" s="81">
        <v>430206900</v>
      </c>
      <c r="K191" s="80" t="s">
        <v>336</v>
      </c>
      <c r="L191" s="80" t="s">
        <v>24</v>
      </c>
      <c r="M191" s="80">
        <v>3</v>
      </c>
      <c r="N191" s="83" t="s">
        <v>319</v>
      </c>
      <c r="O191" s="81">
        <v>202500000034863</v>
      </c>
      <c r="P191" s="80" t="s">
        <v>337</v>
      </c>
      <c r="Q191" s="80">
        <v>1</v>
      </c>
      <c r="R191" s="80" t="s">
        <v>321</v>
      </c>
      <c r="S191" s="84">
        <v>124145956.64</v>
      </c>
      <c r="T191" s="15" t="s">
        <v>300</v>
      </c>
    </row>
    <row r="192" spans="2:20" ht="89.25">
      <c r="B192" s="80">
        <v>1</v>
      </c>
      <c r="C192" s="80" t="s">
        <v>129</v>
      </c>
      <c r="D192" s="80">
        <v>43</v>
      </c>
      <c r="E192" s="80" t="s">
        <v>316</v>
      </c>
      <c r="F192" s="80">
        <v>4302</v>
      </c>
      <c r="G192" s="80" t="s">
        <v>332</v>
      </c>
      <c r="H192" s="80">
        <v>4302002</v>
      </c>
      <c r="I192" s="80" t="s">
        <v>338</v>
      </c>
      <c r="J192" s="81">
        <v>430200200</v>
      </c>
      <c r="K192" s="80" t="s">
        <v>339</v>
      </c>
      <c r="L192" s="80" t="s">
        <v>24</v>
      </c>
      <c r="M192" s="80">
        <v>30</v>
      </c>
      <c r="N192" s="83" t="s">
        <v>58</v>
      </c>
      <c r="O192" s="81">
        <v>202500000034411</v>
      </c>
      <c r="P192" s="80" t="s">
        <v>335</v>
      </c>
      <c r="Q192" s="80">
        <v>10</v>
      </c>
      <c r="R192" s="80" t="s">
        <v>321</v>
      </c>
      <c r="S192" s="84">
        <v>80000000</v>
      </c>
      <c r="T192" s="15" t="s">
        <v>300</v>
      </c>
    </row>
    <row r="193" spans="2:20" ht="89.25">
      <c r="B193" s="80">
        <v>1</v>
      </c>
      <c r="C193" s="80" t="s">
        <v>129</v>
      </c>
      <c r="D193" s="80">
        <v>43</v>
      </c>
      <c r="E193" s="80" t="s">
        <v>316</v>
      </c>
      <c r="F193" s="80">
        <v>4302</v>
      </c>
      <c r="G193" s="80" t="s">
        <v>332</v>
      </c>
      <c r="H193" s="80">
        <v>4302062</v>
      </c>
      <c r="I193" s="80" t="s">
        <v>141</v>
      </c>
      <c r="J193" s="81">
        <v>430206200</v>
      </c>
      <c r="K193" s="80" t="s">
        <v>340</v>
      </c>
      <c r="L193" s="80" t="s">
        <v>24</v>
      </c>
      <c r="M193" s="80">
        <v>9</v>
      </c>
      <c r="N193" s="83" t="s">
        <v>58</v>
      </c>
      <c r="O193" s="81">
        <v>202500000034411</v>
      </c>
      <c r="P193" s="80" t="s">
        <v>335</v>
      </c>
      <c r="Q193" s="80">
        <v>3</v>
      </c>
      <c r="R193" s="80" t="s">
        <v>321</v>
      </c>
      <c r="S193" s="84">
        <v>125000000</v>
      </c>
      <c r="T193" s="15" t="s">
        <v>300</v>
      </c>
    </row>
    <row r="194" spans="2:20" ht="89.25">
      <c r="B194" s="80">
        <v>1</v>
      </c>
      <c r="C194" s="80" t="s">
        <v>129</v>
      </c>
      <c r="D194" s="80">
        <v>43</v>
      </c>
      <c r="E194" s="80" t="s">
        <v>316</v>
      </c>
      <c r="F194" s="80">
        <v>4302</v>
      </c>
      <c r="G194" s="80" t="s">
        <v>332</v>
      </c>
      <c r="H194" s="80">
        <v>4302001</v>
      </c>
      <c r="I194" s="80" t="s">
        <v>341</v>
      </c>
      <c r="J194" s="81">
        <v>430200100</v>
      </c>
      <c r="K194" s="80" t="s">
        <v>342</v>
      </c>
      <c r="L194" s="80" t="s">
        <v>24</v>
      </c>
      <c r="M194" s="80">
        <v>600</v>
      </c>
      <c r="N194" s="83" t="s">
        <v>58</v>
      </c>
      <c r="O194" s="81">
        <v>202500000034411</v>
      </c>
      <c r="P194" s="80" t="s">
        <v>335</v>
      </c>
      <c r="Q194" s="80">
        <v>200</v>
      </c>
      <c r="R194" s="80" t="s">
        <v>321</v>
      </c>
      <c r="S194" s="84">
        <v>500000000</v>
      </c>
      <c r="T194" s="15" t="s">
        <v>300</v>
      </c>
    </row>
    <row r="195" spans="2:20" ht="102">
      <c r="B195" s="80">
        <v>1</v>
      </c>
      <c r="C195" s="80" t="s">
        <v>129</v>
      </c>
      <c r="D195" s="80">
        <v>43</v>
      </c>
      <c r="E195" s="80" t="s">
        <v>316</v>
      </c>
      <c r="F195" s="80">
        <v>4302</v>
      </c>
      <c r="G195" s="80" t="s">
        <v>332</v>
      </c>
      <c r="H195" s="80">
        <v>4302001</v>
      </c>
      <c r="I195" s="80" t="s">
        <v>341</v>
      </c>
      <c r="J195" s="81">
        <v>430200100</v>
      </c>
      <c r="K195" s="80" t="s">
        <v>342</v>
      </c>
      <c r="L195" s="80" t="s">
        <v>24</v>
      </c>
      <c r="M195" s="80">
        <v>600</v>
      </c>
      <c r="N195" s="83" t="s">
        <v>58</v>
      </c>
      <c r="O195" s="81">
        <v>202500000034411</v>
      </c>
      <c r="P195" s="80" t="s">
        <v>335</v>
      </c>
      <c r="Q195" s="80">
        <v>200</v>
      </c>
      <c r="R195" s="80" t="s">
        <v>172</v>
      </c>
      <c r="S195" s="84">
        <v>128559439.25</v>
      </c>
      <c r="T195" s="15" t="s">
        <v>300</v>
      </c>
    </row>
    <row r="196" spans="2:20" ht="89.25">
      <c r="B196" s="80">
        <v>1</v>
      </c>
      <c r="C196" s="80" t="s">
        <v>129</v>
      </c>
      <c r="D196" s="80">
        <v>43</v>
      </c>
      <c r="E196" s="80" t="s">
        <v>316</v>
      </c>
      <c r="F196" s="80">
        <v>4302</v>
      </c>
      <c r="G196" s="80" t="s">
        <v>332</v>
      </c>
      <c r="H196" s="80">
        <v>4302089</v>
      </c>
      <c r="I196" s="80" t="s">
        <v>22</v>
      </c>
      <c r="J196" s="81">
        <v>430208900</v>
      </c>
      <c r="K196" s="80" t="s">
        <v>343</v>
      </c>
      <c r="L196" s="80" t="s">
        <v>24</v>
      </c>
      <c r="M196" s="80">
        <v>12</v>
      </c>
      <c r="N196" s="83" t="s">
        <v>58</v>
      </c>
      <c r="O196" s="81">
        <v>202500000034411</v>
      </c>
      <c r="P196" s="80" t="s">
        <v>335</v>
      </c>
      <c r="Q196" s="80">
        <v>4</v>
      </c>
      <c r="R196" s="80" t="s">
        <v>321</v>
      </c>
      <c r="S196" s="84">
        <v>672721836.90999997</v>
      </c>
      <c r="T196" s="15" t="s">
        <v>300</v>
      </c>
    </row>
    <row r="197" spans="2:20" ht="89.25">
      <c r="B197" s="80">
        <v>1</v>
      </c>
      <c r="C197" s="80" t="s">
        <v>129</v>
      </c>
      <c r="D197" s="80">
        <v>43</v>
      </c>
      <c r="E197" s="80" t="s">
        <v>316</v>
      </c>
      <c r="F197" s="80">
        <v>4302</v>
      </c>
      <c r="G197" s="80" t="s">
        <v>332</v>
      </c>
      <c r="H197" s="80">
        <v>4302089</v>
      </c>
      <c r="I197" s="80" t="s">
        <v>22</v>
      </c>
      <c r="J197" s="81">
        <v>430208900</v>
      </c>
      <c r="K197" s="80" t="s">
        <v>343</v>
      </c>
      <c r="L197" s="80" t="s">
        <v>24</v>
      </c>
      <c r="M197" s="80">
        <v>12</v>
      </c>
      <c r="N197" s="83" t="s">
        <v>58</v>
      </c>
      <c r="O197" s="81">
        <v>202500000034411</v>
      </c>
      <c r="P197" s="80" t="s">
        <v>335</v>
      </c>
      <c r="Q197" s="80">
        <v>4</v>
      </c>
      <c r="R197" s="80" t="s">
        <v>26</v>
      </c>
      <c r="S197" s="84">
        <v>100000000</v>
      </c>
      <c r="T197" s="15" t="s">
        <v>300</v>
      </c>
    </row>
    <row r="198" spans="2:20" ht="127.5">
      <c r="B198" s="80">
        <v>2</v>
      </c>
      <c r="C198" s="80" t="s">
        <v>46</v>
      </c>
      <c r="D198" s="80">
        <v>24</v>
      </c>
      <c r="E198" s="80" t="s">
        <v>47</v>
      </c>
      <c r="F198" s="80">
        <v>2409</v>
      </c>
      <c r="G198" s="80" t="s">
        <v>48</v>
      </c>
      <c r="H198" s="80">
        <v>2409022</v>
      </c>
      <c r="I198" s="80" t="s">
        <v>49</v>
      </c>
      <c r="J198" s="81">
        <v>240902200</v>
      </c>
      <c r="K198" s="80" t="s">
        <v>50</v>
      </c>
      <c r="L198" s="80" t="s">
        <v>24</v>
      </c>
      <c r="M198" s="80">
        <v>20000</v>
      </c>
      <c r="N198" s="83" t="s">
        <v>58</v>
      </c>
      <c r="O198" s="81">
        <v>202500000034419</v>
      </c>
      <c r="P198" s="80" t="s">
        <v>51</v>
      </c>
      <c r="Q198" s="80">
        <v>7500</v>
      </c>
      <c r="R198" s="80" t="s">
        <v>52</v>
      </c>
      <c r="S198" s="84">
        <v>264648628</v>
      </c>
      <c r="T198" s="15" t="s">
        <v>27</v>
      </c>
    </row>
    <row r="199" spans="2:20" ht="76.5">
      <c r="B199" s="80">
        <v>2</v>
      </c>
      <c r="C199" s="80" t="s">
        <v>46</v>
      </c>
      <c r="D199" s="80">
        <v>17</v>
      </c>
      <c r="E199" s="80" t="s">
        <v>53</v>
      </c>
      <c r="F199" s="80">
        <v>1702</v>
      </c>
      <c r="G199" s="80" t="s">
        <v>54</v>
      </c>
      <c r="H199" s="80">
        <v>1702010</v>
      </c>
      <c r="I199" s="80" t="s">
        <v>55</v>
      </c>
      <c r="J199" s="81">
        <v>170201000</v>
      </c>
      <c r="K199" s="80" t="s">
        <v>56</v>
      </c>
      <c r="L199" s="80" t="s">
        <v>57</v>
      </c>
      <c r="M199" s="80">
        <v>376</v>
      </c>
      <c r="N199" s="83" t="s">
        <v>58</v>
      </c>
      <c r="O199" s="81">
        <v>202500000034380</v>
      </c>
      <c r="P199" s="80" t="s">
        <v>59</v>
      </c>
      <c r="Q199" s="80">
        <v>50</v>
      </c>
      <c r="R199" s="80" t="s">
        <v>60</v>
      </c>
      <c r="S199" s="84">
        <v>18750000</v>
      </c>
      <c r="T199" s="15" t="s">
        <v>888</v>
      </c>
    </row>
    <row r="200" spans="2:20" ht="76.5">
      <c r="B200" s="80">
        <v>2</v>
      </c>
      <c r="C200" s="80" t="s">
        <v>46</v>
      </c>
      <c r="D200" s="80">
        <v>17</v>
      </c>
      <c r="E200" s="80" t="s">
        <v>53</v>
      </c>
      <c r="F200" s="80">
        <v>1702</v>
      </c>
      <c r="G200" s="80" t="s">
        <v>54</v>
      </c>
      <c r="H200" s="80">
        <v>1702009</v>
      </c>
      <c r="I200" s="80" t="s">
        <v>61</v>
      </c>
      <c r="J200" s="81">
        <v>170200900</v>
      </c>
      <c r="K200" s="80" t="s">
        <v>62</v>
      </c>
      <c r="L200" s="80" t="s">
        <v>57</v>
      </c>
      <c r="M200" s="80">
        <v>1371</v>
      </c>
      <c r="N200" s="83" t="s">
        <v>63</v>
      </c>
      <c r="O200" s="81">
        <v>202500000034380</v>
      </c>
      <c r="P200" s="80" t="s">
        <v>59</v>
      </c>
      <c r="Q200" s="80">
        <v>50</v>
      </c>
      <c r="R200" s="80" t="s">
        <v>60</v>
      </c>
      <c r="S200" s="84">
        <v>168050000</v>
      </c>
      <c r="T200" s="15" t="s">
        <v>888</v>
      </c>
    </row>
    <row r="201" spans="2:20" ht="76.5">
      <c r="B201" s="80">
        <v>2</v>
      </c>
      <c r="C201" s="80" t="s">
        <v>46</v>
      </c>
      <c r="D201" s="80">
        <v>17</v>
      </c>
      <c r="E201" s="80" t="s">
        <v>53</v>
      </c>
      <c r="F201" s="80">
        <v>1702</v>
      </c>
      <c r="G201" s="80" t="s">
        <v>54</v>
      </c>
      <c r="H201" s="80">
        <v>1702010</v>
      </c>
      <c r="I201" s="80" t="s">
        <v>55</v>
      </c>
      <c r="J201" s="81">
        <v>170201000</v>
      </c>
      <c r="K201" s="80" t="s">
        <v>56</v>
      </c>
      <c r="L201" s="80" t="s">
        <v>57</v>
      </c>
      <c r="M201" s="80">
        <v>376</v>
      </c>
      <c r="N201" s="83" t="s">
        <v>58</v>
      </c>
      <c r="O201" s="81">
        <v>20250000002920</v>
      </c>
      <c r="P201" s="80" t="s">
        <v>64</v>
      </c>
      <c r="Q201" s="80">
        <v>24</v>
      </c>
      <c r="R201" s="80" t="s">
        <v>60</v>
      </c>
      <c r="S201" s="84">
        <v>100000000</v>
      </c>
      <c r="T201" s="15" t="s">
        <v>888</v>
      </c>
    </row>
    <row r="202" spans="2:20" ht="76.5">
      <c r="B202" s="80">
        <v>2</v>
      </c>
      <c r="C202" s="80" t="s">
        <v>46</v>
      </c>
      <c r="D202" s="80">
        <v>17</v>
      </c>
      <c r="E202" s="80" t="s">
        <v>53</v>
      </c>
      <c r="F202" s="80">
        <v>1708</v>
      </c>
      <c r="G202" s="80" t="s">
        <v>65</v>
      </c>
      <c r="H202" s="80">
        <v>1708016</v>
      </c>
      <c r="I202" s="80" t="s">
        <v>66</v>
      </c>
      <c r="J202" s="81">
        <v>170801600</v>
      </c>
      <c r="K202" s="80" t="s">
        <v>67</v>
      </c>
      <c r="L202" s="80" t="s">
        <v>57</v>
      </c>
      <c r="M202" s="80">
        <v>2</v>
      </c>
      <c r="N202" s="83" t="s">
        <v>58</v>
      </c>
      <c r="O202" s="81">
        <v>202500000022895</v>
      </c>
      <c r="P202" s="80" t="s">
        <v>68</v>
      </c>
      <c r="Q202" s="80">
        <v>1</v>
      </c>
      <c r="R202" s="80" t="s">
        <v>60</v>
      </c>
      <c r="S202" s="84">
        <v>71680000</v>
      </c>
      <c r="T202" s="15" t="s">
        <v>888</v>
      </c>
    </row>
    <row r="203" spans="2:20" ht="89.25">
      <c r="B203" s="80">
        <v>2</v>
      </c>
      <c r="C203" s="80" t="s">
        <v>46</v>
      </c>
      <c r="D203" s="80">
        <v>17</v>
      </c>
      <c r="E203" s="80" t="s">
        <v>53</v>
      </c>
      <c r="F203" s="80">
        <v>1702</v>
      </c>
      <c r="G203" s="80" t="s">
        <v>54</v>
      </c>
      <c r="H203" s="80">
        <v>1702010</v>
      </c>
      <c r="I203" s="80" t="s">
        <v>55</v>
      </c>
      <c r="J203" s="81">
        <v>170201000</v>
      </c>
      <c r="K203" s="80" t="s">
        <v>56</v>
      </c>
      <c r="L203" s="80" t="s">
        <v>24</v>
      </c>
      <c r="M203" s="80">
        <v>376</v>
      </c>
      <c r="N203" s="83" t="s">
        <v>58</v>
      </c>
      <c r="O203" s="81">
        <v>202500000034779</v>
      </c>
      <c r="P203" s="80" t="s">
        <v>69</v>
      </c>
      <c r="Q203" s="80">
        <v>40</v>
      </c>
      <c r="R203" s="80" t="s">
        <v>26</v>
      </c>
      <c r="S203" s="84">
        <v>60491660</v>
      </c>
      <c r="T203" s="15" t="s">
        <v>888</v>
      </c>
    </row>
    <row r="204" spans="2:20" ht="89.25">
      <c r="B204" s="80">
        <v>2</v>
      </c>
      <c r="C204" s="80" t="s">
        <v>46</v>
      </c>
      <c r="D204" s="80">
        <v>17</v>
      </c>
      <c r="E204" s="80" t="s">
        <v>53</v>
      </c>
      <c r="F204" s="80">
        <v>1702</v>
      </c>
      <c r="G204" s="80" t="s">
        <v>54</v>
      </c>
      <c r="H204" s="80">
        <v>1702010</v>
      </c>
      <c r="I204" s="80" t="s">
        <v>55</v>
      </c>
      <c r="J204" s="81">
        <v>170201000</v>
      </c>
      <c r="K204" s="80" t="s">
        <v>56</v>
      </c>
      <c r="L204" s="80" t="s">
        <v>24</v>
      </c>
      <c r="M204" s="80">
        <v>376</v>
      </c>
      <c r="N204" s="83" t="s">
        <v>58</v>
      </c>
      <c r="O204" s="81">
        <v>202500000034779</v>
      </c>
      <c r="P204" s="80" t="s">
        <v>69</v>
      </c>
      <c r="Q204" s="80">
        <v>40</v>
      </c>
      <c r="R204" s="80" t="s">
        <v>70</v>
      </c>
      <c r="S204" s="84">
        <v>2000000</v>
      </c>
      <c r="T204" s="15" t="s">
        <v>888</v>
      </c>
    </row>
    <row r="205" spans="2:20" ht="89.25">
      <c r="B205" s="80">
        <v>2</v>
      </c>
      <c r="C205" s="80" t="s">
        <v>46</v>
      </c>
      <c r="D205" s="80">
        <v>17</v>
      </c>
      <c r="E205" s="80" t="s">
        <v>53</v>
      </c>
      <c r="F205" s="80">
        <v>1702</v>
      </c>
      <c r="G205" s="80" t="s">
        <v>54</v>
      </c>
      <c r="H205" s="80">
        <v>1702007</v>
      </c>
      <c r="I205" s="80" t="s">
        <v>71</v>
      </c>
      <c r="J205" s="81">
        <v>170200700</v>
      </c>
      <c r="K205" s="80" t="s">
        <v>72</v>
      </c>
      <c r="L205" s="80" t="s">
        <v>24</v>
      </c>
      <c r="M205" s="80">
        <v>18</v>
      </c>
      <c r="N205" s="83" t="s">
        <v>58</v>
      </c>
      <c r="O205" s="81">
        <v>202500000034779</v>
      </c>
      <c r="P205" s="80" t="s">
        <v>69</v>
      </c>
      <c r="Q205" s="80">
        <v>1</v>
      </c>
      <c r="R205" s="80" t="s">
        <v>26</v>
      </c>
      <c r="S205" s="84">
        <v>159508340</v>
      </c>
      <c r="T205" s="15" t="s">
        <v>888</v>
      </c>
    </row>
    <row r="206" spans="2:20" ht="102">
      <c r="B206" s="80">
        <v>2</v>
      </c>
      <c r="C206" s="80" t="s">
        <v>46</v>
      </c>
      <c r="D206" s="80">
        <v>17</v>
      </c>
      <c r="E206" s="80" t="s">
        <v>53</v>
      </c>
      <c r="F206" s="80">
        <v>1708</v>
      </c>
      <c r="G206" s="80" t="s">
        <v>65</v>
      </c>
      <c r="H206" s="80">
        <v>1708041</v>
      </c>
      <c r="I206" s="80" t="s">
        <v>73</v>
      </c>
      <c r="J206" s="81">
        <v>170804100</v>
      </c>
      <c r="K206" s="80" t="s">
        <v>74</v>
      </c>
      <c r="L206" s="80" t="s">
        <v>24</v>
      </c>
      <c r="M206" s="80">
        <v>5100</v>
      </c>
      <c r="N206" s="83" t="s">
        <v>63</v>
      </c>
      <c r="O206" s="81">
        <v>202500000035154</v>
      </c>
      <c r="P206" s="80" t="s">
        <v>75</v>
      </c>
      <c r="Q206" s="80">
        <v>146</v>
      </c>
      <c r="R206" s="80" t="s">
        <v>60</v>
      </c>
      <c r="S206" s="84">
        <v>178531000</v>
      </c>
      <c r="T206" s="15" t="s">
        <v>888</v>
      </c>
    </row>
    <row r="207" spans="2:20" ht="114.75">
      <c r="B207" s="80">
        <v>2</v>
      </c>
      <c r="C207" s="80" t="s">
        <v>46</v>
      </c>
      <c r="D207" s="80">
        <v>17</v>
      </c>
      <c r="E207" s="80" t="s">
        <v>53</v>
      </c>
      <c r="F207" s="80">
        <v>1702</v>
      </c>
      <c r="G207" s="80" t="s">
        <v>54</v>
      </c>
      <c r="H207" s="80">
        <v>1702007</v>
      </c>
      <c r="I207" s="80" t="s">
        <v>71</v>
      </c>
      <c r="J207" s="81">
        <v>170200700</v>
      </c>
      <c r="K207" s="80" t="s">
        <v>72</v>
      </c>
      <c r="L207" s="80" t="s">
        <v>24</v>
      </c>
      <c r="M207" s="80">
        <v>18</v>
      </c>
      <c r="N207" s="83" t="s">
        <v>63</v>
      </c>
      <c r="O207" s="81">
        <v>202500000034414</v>
      </c>
      <c r="P207" s="80" t="s">
        <v>76</v>
      </c>
      <c r="Q207" s="80">
        <v>1</v>
      </c>
      <c r="R207" s="80" t="s">
        <v>26</v>
      </c>
      <c r="S207" s="84">
        <v>210432000</v>
      </c>
      <c r="T207" s="15" t="s">
        <v>888</v>
      </c>
    </row>
    <row r="208" spans="2:20" ht="114.75">
      <c r="B208" s="80">
        <v>2</v>
      </c>
      <c r="C208" s="80" t="s">
        <v>46</v>
      </c>
      <c r="D208" s="80">
        <v>17</v>
      </c>
      <c r="E208" s="80" t="s">
        <v>53</v>
      </c>
      <c r="F208" s="80">
        <v>1702</v>
      </c>
      <c r="G208" s="80" t="s">
        <v>54</v>
      </c>
      <c r="H208" s="80">
        <v>1702009</v>
      </c>
      <c r="I208" s="80" t="s">
        <v>61</v>
      </c>
      <c r="J208" s="81">
        <v>170200900</v>
      </c>
      <c r="K208" s="80" t="s">
        <v>62</v>
      </c>
      <c r="L208" s="80" t="s">
        <v>57</v>
      </c>
      <c r="M208" s="80">
        <v>1371</v>
      </c>
      <c r="N208" s="83" t="s">
        <v>58</v>
      </c>
      <c r="O208" s="81">
        <v>202500000034414</v>
      </c>
      <c r="P208" s="80" t="s">
        <v>76</v>
      </c>
      <c r="Q208" s="80">
        <v>16</v>
      </c>
      <c r="R208" s="80" t="s">
        <v>26</v>
      </c>
      <c r="S208" s="84">
        <v>189568000</v>
      </c>
      <c r="T208" s="15" t="s">
        <v>888</v>
      </c>
    </row>
    <row r="209" spans="2:20" ht="63.75">
      <c r="B209" s="80">
        <v>2</v>
      </c>
      <c r="C209" s="80" t="s">
        <v>46</v>
      </c>
      <c r="D209" s="80">
        <v>17</v>
      </c>
      <c r="E209" s="80" t="s">
        <v>53</v>
      </c>
      <c r="F209" s="80">
        <v>1702</v>
      </c>
      <c r="G209" s="80" t="s">
        <v>54</v>
      </c>
      <c r="H209" s="80">
        <v>1702010</v>
      </c>
      <c r="I209" s="80" t="s">
        <v>55</v>
      </c>
      <c r="J209" s="81">
        <v>170201000</v>
      </c>
      <c r="K209" s="80" t="s">
        <v>56</v>
      </c>
      <c r="L209" s="80" t="s">
        <v>24</v>
      </c>
      <c r="M209" s="80">
        <v>376</v>
      </c>
      <c r="N209" s="83" t="s">
        <v>58</v>
      </c>
      <c r="O209" s="81">
        <v>202500000034381</v>
      </c>
      <c r="P209" s="80" t="s">
        <v>77</v>
      </c>
      <c r="Q209" s="80">
        <v>60</v>
      </c>
      <c r="R209" s="80" t="s">
        <v>60</v>
      </c>
      <c r="S209" s="84">
        <v>22740000</v>
      </c>
      <c r="T209" s="15" t="s">
        <v>888</v>
      </c>
    </row>
    <row r="210" spans="2:20" ht="63.75">
      <c r="B210" s="80">
        <v>2</v>
      </c>
      <c r="C210" s="80" t="s">
        <v>46</v>
      </c>
      <c r="D210" s="80">
        <v>17</v>
      </c>
      <c r="E210" s="80" t="s">
        <v>53</v>
      </c>
      <c r="F210" s="80">
        <v>1702</v>
      </c>
      <c r="G210" s="80" t="s">
        <v>54</v>
      </c>
      <c r="H210" s="80">
        <v>1702009</v>
      </c>
      <c r="I210" s="80" t="s">
        <v>61</v>
      </c>
      <c r="J210" s="81">
        <v>170200900</v>
      </c>
      <c r="K210" s="80" t="s">
        <v>62</v>
      </c>
      <c r="L210" s="80" t="s">
        <v>57</v>
      </c>
      <c r="M210" s="80">
        <v>1371</v>
      </c>
      <c r="N210" s="83" t="s">
        <v>63</v>
      </c>
      <c r="O210" s="81">
        <v>202500000034381</v>
      </c>
      <c r="P210" s="80" t="s">
        <v>77</v>
      </c>
      <c r="Q210" s="80">
        <v>60</v>
      </c>
      <c r="R210" s="80" t="s">
        <v>60</v>
      </c>
      <c r="S210" s="84">
        <v>120960000</v>
      </c>
      <c r="T210" s="15" t="s">
        <v>888</v>
      </c>
    </row>
    <row r="211" spans="2:20" ht="51">
      <c r="B211" s="80">
        <v>2</v>
      </c>
      <c r="C211" s="80" t="s">
        <v>46</v>
      </c>
      <c r="D211" s="80">
        <v>17</v>
      </c>
      <c r="E211" s="80" t="s">
        <v>53</v>
      </c>
      <c r="F211" s="80">
        <v>1702</v>
      </c>
      <c r="G211" s="80" t="s">
        <v>54</v>
      </c>
      <c r="H211" s="80">
        <v>1702034</v>
      </c>
      <c r="I211" s="80" t="s">
        <v>86</v>
      </c>
      <c r="J211" s="81">
        <v>170203400</v>
      </c>
      <c r="K211" s="80" t="s">
        <v>87</v>
      </c>
      <c r="L211" s="80" t="s">
        <v>88</v>
      </c>
      <c r="M211" s="80">
        <v>50</v>
      </c>
      <c r="N211" s="83" t="s">
        <v>89</v>
      </c>
      <c r="O211" s="81">
        <v>202400000005517</v>
      </c>
      <c r="P211" s="80" t="s">
        <v>90</v>
      </c>
      <c r="Q211" s="80">
        <v>22</v>
      </c>
      <c r="R211" s="80" t="s">
        <v>60</v>
      </c>
      <c r="S211" s="84">
        <v>121200516.831838</v>
      </c>
      <c r="T211" s="15" t="s">
        <v>888</v>
      </c>
    </row>
    <row r="212" spans="2:20" ht="51">
      <c r="B212" s="80">
        <v>2</v>
      </c>
      <c r="C212" s="80" t="s">
        <v>46</v>
      </c>
      <c r="D212" s="80">
        <v>17</v>
      </c>
      <c r="E212" s="80" t="s">
        <v>53</v>
      </c>
      <c r="F212" s="80">
        <v>1702</v>
      </c>
      <c r="G212" s="80" t="s">
        <v>54</v>
      </c>
      <c r="H212" s="80">
        <v>1702034</v>
      </c>
      <c r="I212" s="80" t="s">
        <v>86</v>
      </c>
      <c r="J212" s="81">
        <v>170203400</v>
      </c>
      <c r="K212" s="80" t="s">
        <v>87</v>
      </c>
      <c r="L212" s="80" t="s">
        <v>88</v>
      </c>
      <c r="M212" s="80">
        <v>50</v>
      </c>
      <c r="N212" s="83" t="s">
        <v>89</v>
      </c>
      <c r="O212" s="81">
        <v>202400000005517</v>
      </c>
      <c r="P212" s="80" t="s">
        <v>90</v>
      </c>
      <c r="Q212" s="80">
        <v>22</v>
      </c>
      <c r="R212" s="80" t="s">
        <v>26</v>
      </c>
      <c r="S212" s="84">
        <v>80000000</v>
      </c>
      <c r="T212" s="15" t="s">
        <v>888</v>
      </c>
    </row>
    <row r="213" spans="2:20" ht="127.5">
      <c r="B213" s="80">
        <v>2</v>
      </c>
      <c r="C213" s="80" t="s">
        <v>46</v>
      </c>
      <c r="D213" s="80">
        <v>21</v>
      </c>
      <c r="E213" s="80" t="s">
        <v>91</v>
      </c>
      <c r="F213" s="80">
        <v>2105</v>
      </c>
      <c r="G213" s="80" t="s">
        <v>92</v>
      </c>
      <c r="H213" s="80">
        <v>2105019</v>
      </c>
      <c r="I213" s="80" t="s">
        <v>93</v>
      </c>
      <c r="J213" s="81">
        <v>210501900</v>
      </c>
      <c r="K213" s="80" t="s">
        <v>94</v>
      </c>
      <c r="L213" s="80" t="s">
        <v>24</v>
      </c>
      <c r="M213" s="80">
        <v>150</v>
      </c>
      <c r="N213" s="83" t="s">
        <v>58</v>
      </c>
      <c r="O213" s="81">
        <v>2024006860281</v>
      </c>
      <c r="P213" s="80" t="s">
        <v>95</v>
      </c>
      <c r="Q213" s="80">
        <v>50</v>
      </c>
      <c r="R213" s="80" t="s">
        <v>26</v>
      </c>
      <c r="S213" s="84">
        <v>50000000</v>
      </c>
      <c r="T213" s="15" t="s">
        <v>894</v>
      </c>
    </row>
    <row r="214" spans="2:20" ht="89.25">
      <c r="B214" s="80">
        <v>2</v>
      </c>
      <c r="C214" s="80" t="s">
        <v>46</v>
      </c>
      <c r="D214" s="80">
        <v>35</v>
      </c>
      <c r="E214" s="80" t="s">
        <v>97</v>
      </c>
      <c r="F214" s="80">
        <v>3502</v>
      </c>
      <c r="G214" s="80" t="s">
        <v>98</v>
      </c>
      <c r="H214" s="80">
        <v>3502004</v>
      </c>
      <c r="I214" s="80" t="s">
        <v>99</v>
      </c>
      <c r="J214" s="81">
        <v>350200400</v>
      </c>
      <c r="K214" s="80" t="s">
        <v>100</v>
      </c>
      <c r="L214" s="80" t="s">
        <v>24</v>
      </c>
      <c r="M214" s="80">
        <v>15</v>
      </c>
      <c r="N214" s="83" t="s">
        <v>58</v>
      </c>
      <c r="O214" s="81">
        <v>202500000033936</v>
      </c>
      <c r="P214" s="80" t="s">
        <v>101</v>
      </c>
      <c r="Q214" s="80">
        <v>5</v>
      </c>
      <c r="R214" s="80" t="s">
        <v>26</v>
      </c>
      <c r="S214" s="84">
        <v>234426956</v>
      </c>
      <c r="T214" s="15" t="s">
        <v>894</v>
      </c>
    </row>
    <row r="215" spans="2:20" ht="76.5">
      <c r="B215" s="80">
        <v>2</v>
      </c>
      <c r="C215" s="80" t="s">
        <v>46</v>
      </c>
      <c r="D215" s="80">
        <v>35</v>
      </c>
      <c r="E215" s="80" t="s">
        <v>97</v>
      </c>
      <c r="F215" s="80">
        <v>3502</v>
      </c>
      <c r="G215" s="80" t="s">
        <v>98</v>
      </c>
      <c r="H215" s="80">
        <v>3502046</v>
      </c>
      <c r="I215" s="80" t="s">
        <v>102</v>
      </c>
      <c r="J215" s="81">
        <v>350204600</v>
      </c>
      <c r="K215" s="80" t="s">
        <v>103</v>
      </c>
      <c r="L215" s="80" t="s">
        <v>24</v>
      </c>
      <c r="M215" s="80">
        <v>20</v>
      </c>
      <c r="N215" s="83" t="s">
        <v>104</v>
      </c>
      <c r="O215" s="81">
        <v>202500000034396</v>
      </c>
      <c r="P215" s="80" t="s">
        <v>105</v>
      </c>
      <c r="Q215" s="80">
        <v>7</v>
      </c>
      <c r="R215" s="80" t="s">
        <v>26</v>
      </c>
      <c r="S215" s="84">
        <v>97250000</v>
      </c>
      <c r="T215" s="15" t="s">
        <v>894</v>
      </c>
    </row>
    <row r="216" spans="2:20" ht="102">
      <c r="B216" s="80">
        <v>2</v>
      </c>
      <c r="C216" s="80" t="s">
        <v>46</v>
      </c>
      <c r="D216" s="80">
        <v>35</v>
      </c>
      <c r="E216" s="80" t="s">
        <v>97</v>
      </c>
      <c r="F216" s="80">
        <v>3502</v>
      </c>
      <c r="G216" s="80" t="s">
        <v>98</v>
      </c>
      <c r="H216" s="80">
        <v>3502046</v>
      </c>
      <c r="I216" s="80" t="s">
        <v>102</v>
      </c>
      <c r="J216" s="81">
        <v>350204600</v>
      </c>
      <c r="K216" s="80" t="s">
        <v>103</v>
      </c>
      <c r="L216" s="80" t="s">
        <v>24</v>
      </c>
      <c r="M216" s="80">
        <v>20</v>
      </c>
      <c r="N216" s="83" t="s">
        <v>104</v>
      </c>
      <c r="O216" s="81">
        <v>202500000034397</v>
      </c>
      <c r="P216" s="80" t="s">
        <v>106</v>
      </c>
      <c r="Q216" s="80">
        <v>7</v>
      </c>
      <c r="R216" s="80" t="s">
        <v>26</v>
      </c>
      <c r="S216" s="84">
        <v>97200000</v>
      </c>
      <c r="T216" s="15" t="s">
        <v>894</v>
      </c>
    </row>
    <row r="217" spans="2:20" ht="89.25">
      <c r="B217" s="80">
        <v>2</v>
      </c>
      <c r="C217" s="80" t="s">
        <v>46</v>
      </c>
      <c r="D217" s="80">
        <v>35</v>
      </c>
      <c r="E217" s="80" t="s">
        <v>97</v>
      </c>
      <c r="F217" s="80">
        <v>3502</v>
      </c>
      <c r="G217" s="80" t="s">
        <v>98</v>
      </c>
      <c r="H217" s="80">
        <v>3502046</v>
      </c>
      <c r="I217" s="80" t="s">
        <v>102</v>
      </c>
      <c r="J217" s="81">
        <v>350204600</v>
      </c>
      <c r="K217" s="80" t="s">
        <v>103</v>
      </c>
      <c r="L217" s="80" t="s">
        <v>24</v>
      </c>
      <c r="M217" s="80">
        <v>20</v>
      </c>
      <c r="N217" s="83" t="s">
        <v>104</v>
      </c>
      <c r="O217" s="81">
        <v>202500000034416</v>
      </c>
      <c r="P217" s="80" t="s">
        <v>107</v>
      </c>
      <c r="Q217" s="80">
        <v>7</v>
      </c>
      <c r="R217" s="80" t="s">
        <v>26</v>
      </c>
      <c r="S217" s="84">
        <v>89850000</v>
      </c>
      <c r="T217" s="15" t="s">
        <v>894</v>
      </c>
    </row>
    <row r="218" spans="2:20" ht="102">
      <c r="B218" s="80">
        <v>2</v>
      </c>
      <c r="C218" s="80" t="s">
        <v>46</v>
      </c>
      <c r="D218" s="80">
        <v>35</v>
      </c>
      <c r="E218" s="80" t="s">
        <v>97</v>
      </c>
      <c r="F218" s="80">
        <v>3502</v>
      </c>
      <c r="G218" s="80" t="s">
        <v>98</v>
      </c>
      <c r="H218" s="80">
        <v>3502046</v>
      </c>
      <c r="I218" s="80" t="s">
        <v>102</v>
      </c>
      <c r="J218" s="81">
        <v>350204600</v>
      </c>
      <c r="K218" s="80" t="s">
        <v>103</v>
      </c>
      <c r="L218" s="80" t="s">
        <v>24</v>
      </c>
      <c r="M218" s="80">
        <v>20</v>
      </c>
      <c r="N218" s="83" t="s">
        <v>104</v>
      </c>
      <c r="O218" s="81">
        <v>202500000034399</v>
      </c>
      <c r="P218" s="80" t="s">
        <v>108</v>
      </c>
      <c r="Q218" s="80">
        <v>7</v>
      </c>
      <c r="R218" s="80" t="s">
        <v>26</v>
      </c>
      <c r="S218" s="84">
        <v>48050000</v>
      </c>
      <c r="T218" s="15" t="s">
        <v>894</v>
      </c>
    </row>
    <row r="219" spans="2:20" ht="76.5">
      <c r="B219" s="80">
        <v>2</v>
      </c>
      <c r="C219" s="80" t="s">
        <v>46</v>
      </c>
      <c r="D219" s="80">
        <v>35</v>
      </c>
      <c r="E219" s="80" t="s">
        <v>97</v>
      </c>
      <c r="F219" s="80">
        <v>3502</v>
      </c>
      <c r="G219" s="80" t="s">
        <v>98</v>
      </c>
      <c r="H219" s="80">
        <v>3502046</v>
      </c>
      <c r="I219" s="80" t="s">
        <v>102</v>
      </c>
      <c r="J219" s="81">
        <v>350204600</v>
      </c>
      <c r="K219" s="80" t="s">
        <v>103</v>
      </c>
      <c r="L219" s="80" t="s">
        <v>24</v>
      </c>
      <c r="M219" s="80">
        <v>20</v>
      </c>
      <c r="N219" s="83" t="s">
        <v>104</v>
      </c>
      <c r="O219" s="81">
        <v>202500000034415</v>
      </c>
      <c r="P219" s="80" t="s">
        <v>109</v>
      </c>
      <c r="Q219" s="80">
        <v>7</v>
      </c>
      <c r="R219" s="80" t="s">
        <v>26</v>
      </c>
      <c r="S219" s="84">
        <v>99940000</v>
      </c>
      <c r="T219" s="15" t="s">
        <v>894</v>
      </c>
    </row>
    <row r="220" spans="2:20" ht="127.5">
      <c r="B220" s="80">
        <v>2</v>
      </c>
      <c r="C220" s="80" t="s">
        <v>46</v>
      </c>
      <c r="D220" s="80">
        <v>35</v>
      </c>
      <c r="E220" s="80" t="s">
        <v>97</v>
      </c>
      <c r="F220" s="80">
        <v>3502</v>
      </c>
      <c r="G220" s="80" t="s">
        <v>98</v>
      </c>
      <c r="H220" s="80">
        <v>3502046</v>
      </c>
      <c r="I220" s="80" t="s">
        <v>102</v>
      </c>
      <c r="J220" s="81">
        <v>350204600</v>
      </c>
      <c r="K220" s="80" t="s">
        <v>103</v>
      </c>
      <c r="L220" s="80" t="s">
        <v>24</v>
      </c>
      <c r="M220" s="80">
        <v>20</v>
      </c>
      <c r="N220" s="83" t="s">
        <v>104</v>
      </c>
      <c r="O220" s="81">
        <v>202500000035139</v>
      </c>
      <c r="P220" s="80" t="s">
        <v>110</v>
      </c>
      <c r="Q220" s="80">
        <v>7</v>
      </c>
      <c r="R220" s="80" t="s">
        <v>26</v>
      </c>
      <c r="S220" s="84">
        <v>210583044</v>
      </c>
      <c r="T220" s="15" t="s">
        <v>894</v>
      </c>
    </row>
    <row r="221" spans="2:20" ht="127.5">
      <c r="B221" s="80">
        <v>2</v>
      </c>
      <c r="C221" s="80" t="s">
        <v>46</v>
      </c>
      <c r="D221" s="80">
        <v>35</v>
      </c>
      <c r="E221" s="80" t="s">
        <v>97</v>
      </c>
      <c r="F221" s="80">
        <v>3502</v>
      </c>
      <c r="G221" s="80" t="s">
        <v>98</v>
      </c>
      <c r="H221" s="80">
        <v>3502046</v>
      </c>
      <c r="I221" s="80" t="s">
        <v>102</v>
      </c>
      <c r="J221" s="81">
        <v>350204600</v>
      </c>
      <c r="K221" s="80" t="s">
        <v>103</v>
      </c>
      <c r="L221" s="80" t="s">
        <v>24</v>
      </c>
      <c r="M221" s="80">
        <v>20</v>
      </c>
      <c r="N221" s="83" t="s">
        <v>104</v>
      </c>
      <c r="O221" s="81">
        <v>202500000035139</v>
      </c>
      <c r="P221" s="80" t="s">
        <v>110</v>
      </c>
      <c r="Q221" s="80">
        <v>7</v>
      </c>
      <c r="R221" s="80" t="s">
        <v>111</v>
      </c>
      <c r="S221" s="84">
        <v>88072500.420000002</v>
      </c>
      <c r="T221" s="15" t="s">
        <v>894</v>
      </c>
    </row>
    <row r="222" spans="2:20" ht="127.5">
      <c r="B222" s="80">
        <v>2</v>
      </c>
      <c r="C222" s="80" t="s">
        <v>46</v>
      </c>
      <c r="D222" s="80">
        <v>35</v>
      </c>
      <c r="E222" s="80" t="s">
        <v>97</v>
      </c>
      <c r="F222" s="80">
        <v>3502</v>
      </c>
      <c r="G222" s="80" t="s">
        <v>98</v>
      </c>
      <c r="H222" s="80">
        <v>3502046</v>
      </c>
      <c r="I222" s="80" t="s">
        <v>102</v>
      </c>
      <c r="J222" s="81">
        <v>350204600</v>
      </c>
      <c r="K222" s="80" t="s">
        <v>103</v>
      </c>
      <c r="L222" s="80" t="s">
        <v>24</v>
      </c>
      <c r="M222" s="80">
        <v>20</v>
      </c>
      <c r="N222" s="83" t="s">
        <v>104</v>
      </c>
      <c r="O222" s="81">
        <v>202500000035139</v>
      </c>
      <c r="P222" s="80" t="s">
        <v>110</v>
      </c>
      <c r="Q222" s="80">
        <v>7</v>
      </c>
      <c r="R222" s="80" t="s">
        <v>112</v>
      </c>
      <c r="S222" s="84">
        <v>11344456.050000001</v>
      </c>
      <c r="T222" s="15" t="s">
        <v>894</v>
      </c>
    </row>
    <row r="223" spans="2:20" ht="127.5">
      <c r="B223" s="80">
        <v>2</v>
      </c>
      <c r="C223" s="80" t="s">
        <v>46</v>
      </c>
      <c r="D223" s="80">
        <v>35</v>
      </c>
      <c r="E223" s="80" t="s">
        <v>97</v>
      </c>
      <c r="F223" s="80">
        <v>3502</v>
      </c>
      <c r="G223" s="80" t="s">
        <v>98</v>
      </c>
      <c r="H223" s="80">
        <v>3502006</v>
      </c>
      <c r="I223" s="80" t="s">
        <v>113</v>
      </c>
      <c r="J223" s="81">
        <v>350200600</v>
      </c>
      <c r="K223" s="80" t="s">
        <v>114</v>
      </c>
      <c r="L223" s="80" t="s">
        <v>24</v>
      </c>
      <c r="M223" s="80">
        <v>6</v>
      </c>
      <c r="N223" s="83" t="s">
        <v>104</v>
      </c>
      <c r="O223" s="81">
        <v>202500000033935</v>
      </c>
      <c r="P223" s="80" t="s">
        <v>115</v>
      </c>
      <c r="Q223" s="80">
        <v>2</v>
      </c>
      <c r="R223" s="80" t="s">
        <v>26</v>
      </c>
      <c r="S223" s="84">
        <v>22700000</v>
      </c>
      <c r="T223" s="15" t="s">
        <v>894</v>
      </c>
    </row>
    <row r="224" spans="2:20" ht="114.75">
      <c r="B224" s="80">
        <v>2</v>
      </c>
      <c r="C224" s="80" t="s">
        <v>46</v>
      </c>
      <c r="D224" s="80">
        <v>35</v>
      </c>
      <c r="E224" s="80" t="s">
        <v>97</v>
      </c>
      <c r="F224" s="80">
        <v>3502</v>
      </c>
      <c r="G224" s="80" t="s">
        <v>98</v>
      </c>
      <c r="H224" s="80">
        <v>3502008</v>
      </c>
      <c r="I224" s="80" t="s">
        <v>116</v>
      </c>
      <c r="J224" s="81">
        <v>350200800</v>
      </c>
      <c r="K224" s="80" t="s">
        <v>117</v>
      </c>
      <c r="L224" s="80" t="s">
        <v>24</v>
      </c>
      <c r="M224" s="80">
        <v>9</v>
      </c>
      <c r="N224" s="83" t="s">
        <v>104</v>
      </c>
      <c r="O224" s="81">
        <v>202500000035164</v>
      </c>
      <c r="P224" s="80" t="s">
        <v>118</v>
      </c>
      <c r="Q224" s="80">
        <v>3</v>
      </c>
      <c r="R224" s="80" t="s">
        <v>111</v>
      </c>
      <c r="S224" s="84">
        <v>300000000</v>
      </c>
      <c r="T224" s="15" t="s">
        <v>894</v>
      </c>
    </row>
    <row r="225" spans="2:20" ht="114.75">
      <c r="B225" s="80">
        <v>2</v>
      </c>
      <c r="C225" s="80" t="s">
        <v>46</v>
      </c>
      <c r="D225" s="80">
        <v>36</v>
      </c>
      <c r="E225" s="80" t="s">
        <v>119</v>
      </c>
      <c r="F225" s="80">
        <v>3602</v>
      </c>
      <c r="G225" s="80" t="s">
        <v>120</v>
      </c>
      <c r="H225" s="80" t="s">
        <v>121</v>
      </c>
      <c r="I225" s="80" t="s">
        <v>122</v>
      </c>
      <c r="J225" s="81">
        <v>360203200</v>
      </c>
      <c r="K225" s="80" t="s">
        <v>123</v>
      </c>
      <c r="L225" s="80" t="s">
        <v>24</v>
      </c>
      <c r="M225" s="80">
        <v>60</v>
      </c>
      <c r="N225" s="83" t="s">
        <v>58</v>
      </c>
      <c r="O225" s="81">
        <v>202500000034407</v>
      </c>
      <c r="P225" s="80" t="s">
        <v>124</v>
      </c>
      <c r="Q225" s="80">
        <v>20</v>
      </c>
      <c r="R225" s="80" t="s">
        <v>111</v>
      </c>
      <c r="S225" s="84">
        <v>613620716</v>
      </c>
      <c r="T225" s="15" t="s">
        <v>894</v>
      </c>
    </row>
    <row r="226" spans="2:20" ht="165.75">
      <c r="B226" s="80">
        <v>2</v>
      </c>
      <c r="C226" s="80" t="s">
        <v>46</v>
      </c>
      <c r="D226" s="80">
        <v>39</v>
      </c>
      <c r="E226" s="80" t="s">
        <v>125</v>
      </c>
      <c r="F226" s="80">
        <v>3905</v>
      </c>
      <c r="G226" s="80" t="s">
        <v>126</v>
      </c>
      <c r="H226" s="80">
        <v>3905005</v>
      </c>
      <c r="I226" s="80" t="s">
        <v>22</v>
      </c>
      <c r="J226" s="81">
        <v>390500500</v>
      </c>
      <c r="K226" s="80" t="s">
        <v>127</v>
      </c>
      <c r="L226" s="80" t="s">
        <v>24</v>
      </c>
      <c r="M226" s="80">
        <v>3</v>
      </c>
      <c r="N226" s="83" t="s">
        <v>58</v>
      </c>
      <c r="O226" s="81">
        <v>202500000034395</v>
      </c>
      <c r="P226" s="80" t="s">
        <v>128</v>
      </c>
      <c r="Q226" s="80">
        <v>1</v>
      </c>
      <c r="R226" s="80" t="s">
        <v>26</v>
      </c>
      <c r="S226" s="84">
        <v>50000000</v>
      </c>
      <c r="T226" s="15" t="s">
        <v>894</v>
      </c>
    </row>
    <row r="227" spans="2:20" ht="89.25">
      <c r="B227" s="80">
        <v>2</v>
      </c>
      <c r="C227" s="80" t="s">
        <v>442</v>
      </c>
      <c r="D227" s="80">
        <v>21</v>
      </c>
      <c r="E227" s="80" t="s">
        <v>91</v>
      </c>
      <c r="F227" s="80">
        <v>2102</v>
      </c>
      <c r="G227" s="80" t="s">
        <v>587</v>
      </c>
      <c r="H227" s="80">
        <v>2102045</v>
      </c>
      <c r="I227" s="80" t="s">
        <v>588</v>
      </c>
      <c r="J227" s="81">
        <v>210204500</v>
      </c>
      <c r="K227" s="80" t="s">
        <v>589</v>
      </c>
      <c r="L227" s="80" t="s">
        <v>24</v>
      </c>
      <c r="M227" s="80">
        <v>1200</v>
      </c>
      <c r="N227" s="83" t="s">
        <v>443</v>
      </c>
      <c r="O227" s="81">
        <v>202500000034388</v>
      </c>
      <c r="P227" s="80" t="s">
        <v>444</v>
      </c>
      <c r="Q227" s="80">
        <v>46</v>
      </c>
      <c r="R227" s="80" t="s">
        <v>445</v>
      </c>
      <c r="S227" s="84">
        <v>1001693216.4152</v>
      </c>
      <c r="T227" s="15" t="s">
        <v>446</v>
      </c>
    </row>
    <row r="228" spans="2:20" ht="89.25">
      <c r="B228" s="80">
        <v>2</v>
      </c>
      <c r="C228" s="80" t="s">
        <v>442</v>
      </c>
      <c r="D228" s="80">
        <v>21</v>
      </c>
      <c r="E228" s="80" t="s">
        <v>91</v>
      </c>
      <c r="F228" s="80">
        <v>2102</v>
      </c>
      <c r="G228" s="80" t="s">
        <v>587</v>
      </c>
      <c r="H228" s="80">
        <v>2102045</v>
      </c>
      <c r="I228" s="80" t="s">
        <v>588</v>
      </c>
      <c r="J228" s="81">
        <v>210204500</v>
      </c>
      <c r="K228" s="80" t="s">
        <v>589</v>
      </c>
      <c r="L228" s="80" t="s">
        <v>24</v>
      </c>
      <c r="M228" s="80">
        <v>1200</v>
      </c>
      <c r="N228" s="83" t="s">
        <v>443</v>
      </c>
      <c r="O228" s="81">
        <v>202500000034388</v>
      </c>
      <c r="P228" s="80" t="s">
        <v>444</v>
      </c>
      <c r="Q228" s="80">
        <v>46</v>
      </c>
      <c r="R228" s="80" t="s">
        <v>447</v>
      </c>
      <c r="S228" s="84">
        <v>6016230.5199999996</v>
      </c>
      <c r="T228" s="15" t="s">
        <v>446</v>
      </c>
    </row>
    <row r="229" spans="2:20" ht="89.25">
      <c r="B229" s="80">
        <v>2</v>
      </c>
      <c r="C229" s="80" t="s">
        <v>46</v>
      </c>
      <c r="D229" s="80">
        <v>24</v>
      </c>
      <c r="E229" s="80" t="s">
        <v>47</v>
      </c>
      <c r="F229" s="80">
        <v>2402</v>
      </c>
      <c r="G229" s="80" t="s">
        <v>457</v>
      </c>
      <c r="H229" s="80">
        <v>2402055</v>
      </c>
      <c r="I229" s="80" t="s">
        <v>458</v>
      </c>
      <c r="J229" s="81">
        <v>240205500</v>
      </c>
      <c r="K229" s="80" t="s">
        <v>458</v>
      </c>
      <c r="L229" s="80" t="s">
        <v>459</v>
      </c>
      <c r="M229" s="80">
        <v>3</v>
      </c>
      <c r="N229" s="83" t="s">
        <v>256</v>
      </c>
      <c r="O229" s="81">
        <v>202500000034421</v>
      </c>
      <c r="P229" s="80" t="s">
        <v>460</v>
      </c>
      <c r="Q229" s="80">
        <v>3.47</v>
      </c>
      <c r="R229" s="80" t="s">
        <v>461</v>
      </c>
      <c r="S229" s="84">
        <v>1024844368</v>
      </c>
      <c r="T229" s="15" t="s">
        <v>446</v>
      </c>
    </row>
    <row r="230" spans="2:20" ht="89.25">
      <c r="B230" s="80">
        <v>2</v>
      </c>
      <c r="C230" s="80" t="s">
        <v>46</v>
      </c>
      <c r="D230" s="80">
        <v>24</v>
      </c>
      <c r="E230" s="80" t="s">
        <v>47</v>
      </c>
      <c r="F230" s="80">
        <v>2402</v>
      </c>
      <c r="G230" s="80" t="s">
        <v>457</v>
      </c>
      <c r="H230" s="80">
        <v>2402055</v>
      </c>
      <c r="I230" s="80" t="s">
        <v>458</v>
      </c>
      <c r="J230" s="81">
        <v>240205500</v>
      </c>
      <c r="K230" s="80" t="s">
        <v>458</v>
      </c>
      <c r="L230" s="80" t="s">
        <v>459</v>
      </c>
      <c r="M230" s="80">
        <v>3</v>
      </c>
      <c r="N230" s="83" t="s">
        <v>256</v>
      </c>
      <c r="O230" s="81">
        <v>202500000034420</v>
      </c>
      <c r="P230" s="80" t="s">
        <v>462</v>
      </c>
      <c r="Q230" s="80">
        <v>3.67</v>
      </c>
      <c r="R230" s="80" t="s">
        <v>461</v>
      </c>
      <c r="S230" s="84">
        <v>875029190</v>
      </c>
      <c r="T230" s="15" t="s">
        <v>446</v>
      </c>
    </row>
    <row r="231" spans="2:20" ht="89.25">
      <c r="B231" s="80">
        <v>2</v>
      </c>
      <c r="C231" s="80" t="s">
        <v>46</v>
      </c>
      <c r="D231" s="80">
        <v>24</v>
      </c>
      <c r="E231" s="80" t="s">
        <v>47</v>
      </c>
      <c r="F231" s="80">
        <v>2402</v>
      </c>
      <c r="G231" s="80" t="s">
        <v>457</v>
      </c>
      <c r="H231" s="80">
        <v>2402055</v>
      </c>
      <c r="I231" s="80" t="s">
        <v>458</v>
      </c>
      <c r="J231" s="81">
        <v>240205500</v>
      </c>
      <c r="K231" s="80" t="s">
        <v>458</v>
      </c>
      <c r="L231" s="80" t="s">
        <v>459</v>
      </c>
      <c r="M231" s="80">
        <v>3</v>
      </c>
      <c r="N231" s="83" t="s">
        <v>256</v>
      </c>
      <c r="O231" s="81">
        <v>202500000034104</v>
      </c>
      <c r="P231" s="80" t="s">
        <v>463</v>
      </c>
      <c r="Q231" s="80">
        <v>0.187</v>
      </c>
      <c r="R231" s="80" t="s">
        <v>461</v>
      </c>
      <c r="S231" s="84">
        <v>49932215</v>
      </c>
      <c r="T231" s="15" t="s">
        <v>446</v>
      </c>
    </row>
    <row r="232" spans="2:20" ht="63.75">
      <c r="B232" s="80">
        <v>2</v>
      </c>
      <c r="C232" s="80" t="s">
        <v>46</v>
      </c>
      <c r="D232" s="80">
        <v>24</v>
      </c>
      <c r="E232" s="80" t="s">
        <v>47</v>
      </c>
      <c r="F232" s="80">
        <v>2402</v>
      </c>
      <c r="G232" s="80" t="s">
        <v>457</v>
      </c>
      <c r="H232" s="80">
        <v>2402055</v>
      </c>
      <c r="I232" s="80" t="s">
        <v>458</v>
      </c>
      <c r="J232" s="81">
        <v>240205500</v>
      </c>
      <c r="K232" s="80" t="s">
        <v>458</v>
      </c>
      <c r="L232" s="80" t="s">
        <v>459</v>
      </c>
      <c r="M232" s="80">
        <v>3</v>
      </c>
      <c r="N232" s="83" t="s">
        <v>256</v>
      </c>
      <c r="O232" s="81">
        <v>202500000034141</v>
      </c>
      <c r="P232" s="80" t="s">
        <v>464</v>
      </c>
      <c r="Q232" s="80">
        <v>0.20499999999999999</v>
      </c>
      <c r="R232" s="80" t="s">
        <v>461</v>
      </c>
      <c r="S232" s="84">
        <v>59073567</v>
      </c>
      <c r="T232" s="15" t="s">
        <v>446</v>
      </c>
    </row>
    <row r="233" spans="2:20" ht="63.75">
      <c r="B233" s="80">
        <v>2</v>
      </c>
      <c r="C233" s="80" t="s">
        <v>46</v>
      </c>
      <c r="D233" s="80">
        <v>24</v>
      </c>
      <c r="E233" s="80" t="s">
        <v>47</v>
      </c>
      <c r="F233" s="80">
        <v>2402</v>
      </c>
      <c r="G233" s="80" t="s">
        <v>457</v>
      </c>
      <c r="H233" s="80">
        <v>2402112</v>
      </c>
      <c r="I233" s="80" t="s">
        <v>465</v>
      </c>
      <c r="J233" s="81">
        <v>240211200</v>
      </c>
      <c r="K233" s="80" t="s">
        <v>466</v>
      </c>
      <c r="L233" s="80" t="s">
        <v>459</v>
      </c>
      <c r="M233" s="80">
        <v>40</v>
      </c>
      <c r="N233" s="83" t="s">
        <v>256</v>
      </c>
      <c r="O233" s="81">
        <v>202500000034770</v>
      </c>
      <c r="P233" s="80" t="s">
        <v>467</v>
      </c>
      <c r="Q233" s="80">
        <v>0.61499999999999999</v>
      </c>
      <c r="R233" s="80" t="s">
        <v>461</v>
      </c>
      <c r="S233" s="84">
        <v>54676403</v>
      </c>
      <c r="T233" s="15" t="s">
        <v>446</v>
      </c>
    </row>
    <row r="234" spans="2:20" ht="89.25">
      <c r="B234" s="80">
        <v>2</v>
      </c>
      <c r="C234" s="80" t="s">
        <v>46</v>
      </c>
      <c r="D234" s="80">
        <v>24</v>
      </c>
      <c r="E234" s="80" t="s">
        <v>47</v>
      </c>
      <c r="F234" s="80">
        <v>2402</v>
      </c>
      <c r="G234" s="80" t="s">
        <v>457</v>
      </c>
      <c r="H234" s="80">
        <v>2402114</v>
      </c>
      <c r="I234" s="80" t="s">
        <v>468</v>
      </c>
      <c r="J234" s="81">
        <v>240211403</v>
      </c>
      <c r="K234" s="80" t="s">
        <v>469</v>
      </c>
      <c r="L234" s="80" t="s">
        <v>459</v>
      </c>
      <c r="M234" s="80">
        <v>2</v>
      </c>
      <c r="N234" s="83" t="s">
        <v>256</v>
      </c>
      <c r="O234" s="81">
        <v>202500000035004</v>
      </c>
      <c r="P234" s="80" t="s">
        <v>470</v>
      </c>
      <c r="Q234" s="80">
        <v>0.22900000000000001</v>
      </c>
      <c r="R234" s="80" t="s">
        <v>461</v>
      </c>
      <c r="S234" s="84">
        <v>277397475.24000025</v>
      </c>
      <c r="T234" s="15" t="s">
        <v>446</v>
      </c>
    </row>
    <row r="235" spans="2:20" ht="89.25">
      <c r="B235" s="80">
        <v>2</v>
      </c>
      <c r="C235" s="80" t="s">
        <v>46</v>
      </c>
      <c r="D235" s="80">
        <v>24</v>
      </c>
      <c r="E235" s="80" t="s">
        <v>47</v>
      </c>
      <c r="F235" s="80">
        <v>2402</v>
      </c>
      <c r="G235" s="80" t="s">
        <v>457</v>
      </c>
      <c r="H235" s="80">
        <v>2402114</v>
      </c>
      <c r="I235" s="80" t="s">
        <v>468</v>
      </c>
      <c r="J235" s="81">
        <v>240211403</v>
      </c>
      <c r="K235" s="80" t="s">
        <v>469</v>
      </c>
      <c r="L235" s="80" t="s">
        <v>459</v>
      </c>
      <c r="M235" s="80">
        <v>2</v>
      </c>
      <c r="N235" s="83" t="s">
        <v>256</v>
      </c>
      <c r="O235" s="81">
        <v>202500000035004</v>
      </c>
      <c r="P235" s="80" t="s">
        <v>470</v>
      </c>
      <c r="Q235" s="80">
        <v>0.22900000000000001</v>
      </c>
      <c r="R235" s="80" t="s">
        <v>461</v>
      </c>
      <c r="S235" s="84">
        <v>510342024</v>
      </c>
      <c r="T235" s="15" t="s">
        <v>446</v>
      </c>
    </row>
    <row r="236" spans="2:20" ht="89.25">
      <c r="B236" s="80">
        <v>2</v>
      </c>
      <c r="C236" s="80" t="s">
        <v>46</v>
      </c>
      <c r="D236" s="80">
        <v>24</v>
      </c>
      <c r="E236" s="80" t="s">
        <v>47</v>
      </c>
      <c r="F236" s="80">
        <v>2402</v>
      </c>
      <c r="G236" s="80" t="s">
        <v>457</v>
      </c>
      <c r="H236" s="80">
        <v>2402114</v>
      </c>
      <c r="I236" s="80" t="s">
        <v>468</v>
      </c>
      <c r="J236" s="81">
        <v>240211403</v>
      </c>
      <c r="K236" s="80" t="s">
        <v>469</v>
      </c>
      <c r="L236" s="80" t="s">
        <v>459</v>
      </c>
      <c r="M236" s="80">
        <v>2</v>
      </c>
      <c r="N236" s="83" t="s">
        <v>256</v>
      </c>
      <c r="O236" s="81">
        <v>202500000035004</v>
      </c>
      <c r="P236" s="80" t="s">
        <v>470</v>
      </c>
      <c r="Q236" s="80">
        <v>0.22900000000000001</v>
      </c>
      <c r="R236" s="80" t="s">
        <v>26</v>
      </c>
      <c r="S236" s="84">
        <v>311010144.35999966</v>
      </c>
      <c r="T236" s="15" t="s">
        <v>446</v>
      </c>
    </row>
    <row r="237" spans="2:20" ht="89.25">
      <c r="B237" s="80">
        <v>2</v>
      </c>
      <c r="C237" s="80" t="s">
        <v>46</v>
      </c>
      <c r="D237" s="80">
        <v>24</v>
      </c>
      <c r="E237" s="80" t="s">
        <v>47</v>
      </c>
      <c r="F237" s="80">
        <v>2402</v>
      </c>
      <c r="G237" s="80" t="s">
        <v>457</v>
      </c>
      <c r="H237" s="80">
        <v>2402114</v>
      </c>
      <c r="I237" s="80" t="s">
        <v>468</v>
      </c>
      <c r="J237" s="81">
        <v>240211403</v>
      </c>
      <c r="K237" s="80" t="s">
        <v>469</v>
      </c>
      <c r="L237" s="80" t="s">
        <v>459</v>
      </c>
      <c r="M237" s="80">
        <v>2</v>
      </c>
      <c r="N237" s="83" t="s">
        <v>256</v>
      </c>
      <c r="O237" s="81">
        <v>202500000035004</v>
      </c>
      <c r="P237" s="80" t="s">
        <v>470</v>
      </c>
      <c r="Q237" s="80">
        <v>0.22900000000000001</v>
      </c>
      <c r="R237" s="80" t="s">
        <v>471</v>
      </c>
      <c r="S237" s="84">
        <v>45957054.399999999</v>
      </c>
      <c r="T237" s="15" t="s">
        <v>446</v>
      </c>
    </row>
    <row r="238" spans="2:20" ht="76.5">
      <c r="B238" s="80">
        <v>2</v>
      </c>
      <c r="C238" s="80" t="s">
        <v>46</v>
      </c>
      <c r="D238" s="80">
        <v>24</v>
      </c>
      <c r="E238" s="80" t="s">
        <v>47</v>
      </c>
      <c r="F238" s="80">
        <v>2406</v>
      </c>
      <c r="G238" s="80" t="s">
        <v>472</v>
      </c>
      <c r="H238" s="80">
        <v>2406027</v>
      </c>
      <c r="I238" s="80" t="s">
        <v>473</v>
      </c>
      <c r="J238" s="81">
        <v>240602700</v>
      </c>
      <c r="K238" s="80" t="s">
        <v>473</v>
      </c>
      <c r="L238" s="80" t="s">
        <v>24</v>
      </c>
      <c r="M238" s="80">
        <v>3</v>
      </c>
      <c r="N238" s="83" t="s">
        <v>256</v>
      </c>
      <c r="O238" s="81">
        <v>202500000035170</v>
      </c>
      <c r="P238" s="80" t="s">
        <v>474</v>
      </c>
      <c r="Q238" s="80">
        <v>1</v>
      </c>
      <c r="R238" s="80" t="s">
        <v>26</v>
      </c>
      <c r="S238" s="84">
        <v>188989855.64000034</v>
      </c>
      <c r="T238" s="15" t="s">
        <v>446</v>
      </c>
    </row>
    <row r="239" spans="2:20" ht="51">
      <c r="B239" s="80">
        <v>3</v>
      </c>
      <c r="C239" s="80" t="s">
        <v>78</v>
      </c>
      <c r="D239" s="80">
        <v>32</v>
      </c>
      <c r="E239" s="80" t="s">
        <v>79</v>
      </c>
      <c r="F239" s="80">
        <v>3202</v>
      </c>
      <c r="G239" s="80" t="s">
        <v>506</v>
      </c>
      <c r="H239" s="80">
        <v>3202005</v>
      </c>
      <c r="I239" s="80" t="s">
        <v>507</v>
      </c>
      <c r="J239" s="81">
        <v>320200500</v>
      </c>
      <c r="K239" s="80" t="s">
        <v>508</v>
      </c>
      <c r="L239" s="80" t="s">
        <v>24</v>
      </c>
      <c r="M239" s="80">
        <v>200</v>
      </c>
      <c r="N239" s="83" t="s">
        <v>89</v>
      </c>
      <c r="O239" s="81"/>
      <c r="P239" s="80" t="s">
        <v>505</v>
      </c>
      <c r="Q239" s="80">
        <v>40</v>
      </c>
      <c r="R239" s="80" t="s">
        <v>84</v>
      </c>
      <c r="S239" s="84">
        <v>787861464.85075796</v>
      </c>
      <c r="T239" s="15" t="s">
        <v>888</v>
      </c>
    </row>
    <row r="240" spans="2:20" ht="51">
      <c r="B240" s="80">
        <v>3</v>
      </c>
      <c r="C240" s="80" t="s">
        <v>78</v>
      </c>
      <c r="D240" s="80">
        <v>32</v>
      </c>
      <c r="E240" s="80" t="s">
        <v>79</v>
      </c>
      <c r="F240" s="80">
        <v>3202</v>
      </c>
      <c r="G240" s="80" t="s">
        <v>506</v>
      </c>
      <c r="H240" s="80">
        <v>3202005</v>
      </c>
      <c r="I240" s="80" t="s">
        <v>507</v>
      </c>
      <c r="J240" s="81">
        <v>320200500</v>
      </c>
      <c r="K240" s="80" t="s">
        <v>508</v>
      </c>
      <c r="L240" s="80" t="s">
        <v>24</v>
      </c>
      <c r="M240" s="80">
        <v>200</v>
      </c>
      <c r="N240" s="83" t="s">
        <v>89</v>
      </c>
      <c r="O240" s="81"/>
      <c r="P240" s="80" t="s">
        <v>505</v>
      </c>
      <c r="Q240" s="80">
        <v>40</v>
      </c>
      <c r="R240" s="80" t="s">
        <v>85</v>
      </c>
      <c r="S240" s="84">
        <v>22500323.143429801</v>
      </c>
      <c r="T240" s="15" t="s">
        <v>888</v>
      </c>
    </row>
    <row r="241" spans="1:20" ht="76.5">
      <c r="B241" s="80">
        <v>3</v>
      </c>
      <c r="C241" s="80" t="s">
        <v>78</v>
      </c>
      <c r="D241" s="80">
        <v>32</v>
      </c>
      <c r="E241" s="80" t="s">
        <v>79</v>
      </c>
      <c r="F241" s="80">
        <v>3208</v>
      </c>
      <c r="G241" s="80" t="s">
        <v>80</v>
      </c>
      <c r="H241" s="80">
        <v>3208006</v>
      </c>
      <c r="I241" s="80" t="s">
        <v>81</v>
      </c>
      <c r="J241" s="81">
        <v>320800600</v>
      </c>
      <c r="K241" s="80" t="s">
        <v>82</v>
      </c>
      <c r="L241" s="80" t="s">
        <v>24</v>
      </c>
      <c r="M241" s="80">
        <v>13</v>
      </c>
      <c r="N241" s="83" t="s">
        <v>58</v>
      </c>
      <c r="O241" s="81">
        <v>202400000005509</v>
      </c>
      <c r="P241" s="80" t="s">
        <v>83</v>
      </c>
      <c r="Q241" s="80">
        <v>3</v>
      </c>
      <c r="R241" s="80" t="s">
        <v>26</v>
      </c>
      <c r="S241" s="84">
        <v>300000000</v>
      </c>
      <c r="T241" s="15" t="s">
        <v>888</v>
      </c>
    </row>
    <row r="242" spans="1:20" ht="51">
      <c r="A242" s="5"/>
      <c r="B242" s="80">
        <v>4</v>
      </c>
      <c r="C242" s="80" t="s">
        <v>19</v>
      </c>
      <c r="D242" s="80">
        <v>45</v>
      </c>
      <c r="E242" s="80" t="s">
        <v>20</v>
      </c>
      <c r="F242" s="80">
        <v>4599</v>
      </c>
      <c r="G242" s="80" t="s">
        <v>21</v>
      </c>
      <c r="H242" s="80">
        <v>4599031</v>
      </c>
      <c r="I242" s="80" t="s">
        <v>22</v>
      </c>
      <c r="J242" s="81">
        <v>459903100</v>
      </c>
      <c r="K242" s="80" t="s">
        <v>23</v>
      </c>
      <c r="L242" s="80" t="s">
        <v>24</v>
      </c>
      <c r="M242" s="82">
        <v>42</v>
      </c>
      <c r="N242" s="83" t="s">
        <v>104</v>
      </c>
      <c r="O242" s="81">
        <v>202500000034427</v>
      </c>
      <c r="P242" s="81" t="s">
        <v>25</v>
      </c>
      <c r="Q242" s="80">
        <v>1</v>
      </c>
      <c r="R242" s="80" t="s">
        <v>26</v>
      </c>
      <c r="S242" s="84">
        <f>60143665+10036480.67</f>
        <v>70180145.670000002</v>
      </c>
      <c r="T242" s="15" t="s">
        <v>27</v>
      </c>
    </row>
    <row r="243" spans="1:20" ht="63.75">
      <c r="B243" s="80">
        <v>4</v>
      </c>
      <c r="C243" s="80" t="s">
        <v>19</v>
      </c>
      <c r="D243" s="80">
        <v>45</v>
      </c>
      <c r="E243" s="80" t="s">
        <v>20</v>
      </c>
      <c r="F243" s="80">
        <v>4502</v>
      </c>
      <c r="G243" s="80" t="s">
        <v>28</v>
      </c>
      <c r="H243" s="80">
        <v>4502001</v>
      </c>
      <c r="I243" s="80" t="s">
        <v>29</v>
      </c>
      <c r="J243" s="81">
        <v>450200101</v>
      </c>
      <c r="K243" s="80" t="s">
        <v>30</v>
      </c>
      <c r="L243" s="80" t="s">
        <v>24</v>
      </c>
      <c r="M243" s="82">
        <v>4</v>
      </c>
      <c r="N243" s="83" t="s">
        <v>104</v>
      </c>
      <c r="O243" s="81">
        <v>202500000034095</v>
      </c>
      <c r="P243" s="80" t="s">
        <v>31</v>
      </c>
      <c r="Q243" s="80">
        <v>2</v>
      </c>
      <c r="R243" s="80" t="s">
        <v>26</v>
      </c>
      <c r="S243" s="84">
        <v>159985666</v>
      </c>
      <c r="T243" s="15" t="s">
        <v>27</v>
      </c>
    </row>
    <row r="244" spans="1:20" ht="76.5">
      <c r="B244" s="80">
        <v>4</v>
      </c>
      <c r="C244" s="80" t="s">
        <v>19</v>
      </c>
      <c r="D244" s="80">
        <v>45</v>
      </c>
      <c r="E244" s="80" t="s">
        <v>20</v>
      </c>
      <c r="F244" s="80">
        <v>4599</v>
      </c>
      <c r="G244" s="80" t="s">
        <v>21</v>
      </c>
      <c r="H244" s="80">
        <v>4599023</v>
      </c>
      <c r="I244" s="80" t="s">
        <v>32</v>
      </c>
      <c r="J244" s="81">
        <v>459902300</v>
      </c>
      <c r="K244" s="80" t="s">
        <v>33</v>
      </c>
      <c r="L244" s="80" t="s">
        <v>24</v>
      </c>
      <c r="M244" s="82">
        <v>1</v>
      </c>
      <c r="N244" s="83" t="s">
        <v>175</v>
      </c>
      <c r="O244" s="81">
        <v>2024006860333</v>
      </c>
      <c r="P244" s="80" t="s">
        <v>34</v>
      </c>
      <c r="Q244" s="80">
        <v>1</v>
      </c>
      <c r="R244" s="80" t="s">
        <v>26</v>
      </c>
      <c r="S244" s="84">
        <v>289800000</v>
      </c>
      <c r="T244" s="15" t="s">
        <v>27</v>
      </c>
    </row>
    <row r="245" spans="1:20" ht="114.75">
      <c r="A245" s="4"/>
      <c r="B245" s="80">
        <v>4</v>
      </c>
      <c r="C245" s="80" t="s">
        <v>19</v>
      </c>
      <c r="D245" s="80">
        <v>45</v>
      </c>
      <c r="E245" s="80" t="s">
        <v>20</v>
      </c>
      <c r="F245" s="80">
        <v>4599</v>
      </c>
      <c r="G245" s="80" t="s">
        <v>21</v>
      </c>
      <c r="H245" s="80">
        <v>4599031</v>
      </c>
      <c r="I245" s="80" t="s">
        <v>22</v>
      </c>
      <c r="J245" s="81">
        <v>459903100</v>
      </c>
      <c r="K245" s="80" t="s">
        <v>23</v>
      </c>
      <c r="L245" s="80" t="s">
        <v>24</v>
      </c>
      <c r="M245" s="80">
        <v>42</v>
      </c>
      <c r="N245" s="83" t="s">
        <v>175</v>
      </c>
      <c r="O245" s="81">
        <v>2024006860320</v>
      </c>
      <c r="P245" s="80" t="s">
        <v>35</v>
      </c>
      <c r="Q245" s="80">
        <v>38</v>
      </c>
      <c r="R245" s="80" t="s">
        <v>26</v>
      </c>
      <c r="S245" s="84">
        <v>700244188.33000004</v>
      </c>
      <c r="T245" s="15" t="s">
        <v>27</v>
      </c>
    </row>
    <row r="246" spans="1:20" ht="63.75">
      <c r="B246" s="80">
        <v>4</v>
      </c>
      <c r="C246" s="80" t="s">
        <v>19</v>
      </c>
      <c r="D246" s="80">
        <v>45</v>
      </c>
      <c r="E246" s="80" t="s">
        <v>20</v>
      </c>
      <c r="F246" s="80">
        <v>4599</v>
      </c>
      <c r="G246" s="80" t="s">
        <v>21</v>
      </c>
      <c r="H246" s="80">
        <v>4599025</v>
      </c>
      <c r="I246" s="80" t="s">
        <v>36</v>
      </c>
      <c r="J246" s="81">
        <v>459902500</v>
      </c>
      <c r="K246" s="80" t="s">
        <v>37</v>
      </c>
      <c r="L246" s="80" t="s">
        <v>24</v>
      </c>
      <c r="M246" s="80">
        <v>2</v>
      </c>
      <c r="N246" s="83" t="s">
        <v>175</v>
      </c>
      <c r="O246" s="81">
        <v>202500000035143</v>
      </c>
      <c r="P246" s="80" t="s">
        <v>38</v>
      </c>
      <c r="Q246" s="80">
        <v>1</v>
      </c>
      <c r="R246" s="80" t="s">
        <v>26</v>
      </c>
      <c r="S246" s="84">
        <v>350000000</v>
      </c>
      <c r="T246" s="15" t="s">
        <v>27</v>
      </c>
    </row>
    <row r="247" spans="1:20" ht="63.75">
      <c r="B247" s="80">
        <v>4</v>
      </c>
      <c r="C247" s="80" t="s">
        <v>19</v>
      </c>
      <c r="D247" s="80">
        <v>4</v>
      </c>
      <c r="E247" s="80" t="s">
        <v>39</v>
      </c>
      <c r="F247" s="80" t="s">
        <v>40</v>
      </c>
      <c r="G247" s="80" t="s">
        <v>41</v>
      </c>
      <c r="H247" s="80" t="s">
        <v>42</v>
      </c>
      <c r="I247" s="80" t="s">
        <v>43</v>
      </c>
      <c r="J247" s="81">
        <v>40110600</v>
      </c>
      <c r="K247" s="80" t="s">
        <v>44</v>
      </c>
      <c r="L247" s="80" t="s">
        <v>24</v>
      </c>
      <c r="M247" s="80">
        <v>3</v>
      </c>
      <c r="N247" s="83" t="s">
        <v>175</v>
      </c>
      <c r="O247" s="81">
        <v>202500000034019</v>
      </c>
      <c r="P247" s="80" t="s">
        <v>45</v>
      </c>
      <c r="Q247" s="80">
        <v>2</v>
      </c>
      <c r="R247" s="80" t="s">
        <v>26</v>
      </c>
      <c r="S247" s="84">
        <v>74790000</v>
      </c>
      <c r="T247" s="15" t="s">
        <v>27</v>
      </c>
    </row>
    <row r="248" spans="1:20" ht="114.75">
      <c r="B248" s="80">
        <v>4</v>
      </c>
      <c r="C248" s="80" t="s">
        <v>19</v>
      </c>
      <c r="D248" s="80">
        <v>45</v>
      </c>
      <c r="E248" s="80" t="s">
        <v>20</v>
      </c>
      <c r="F248" s="80">
        <v>4502</v>
      </c>
      <c r="G248" s="80" t="s">
        <v>28</v>
      </c>
      <c r="H248" s="80">
        <v>4502034</v>
      </c>
      <c r="I248" s="80" t="s">
        <v>141</v>
      </c>
      <c r="J248" s="81">
        <v>450203407</v>
      </c>
      <c r="K248" s="80" t="s">
        <v>142</v>
      </c>
      <c r="L248" s="80" t="s">
        <v>24</v>
      </c>
      <c r="M248" s="80">
        <v>3</v>
      </c>
      <c r="N248" s="83" t="s">
        <v>58</v>
      </c>
      <c r="O248" s="81">
        <v>202500000033277</v>
      </c>
      <c r="P248" s="80" t="s">
        <v>510</v>
      </c>
      <c r="Q248" s="80">
        <v>1</v>
      </c>
      <c r="R248" s="80" t="s">
        <v>26</v>
      </c>
      <c r="S248" s="84">
        <v>70000000</v>
      </c>
      <c r="T248" s="15" t="s">
        <v>889</v>
      </c>
    </row>
    <row r="249" spans="1:20" ht="102">
      <c r="B249" s="80">
        <v>4</v>
      </c>
      <c r="C249" s="80" t="s">
        <v>19</v>
      </c>
      <c r="D249" s="80">
        <v>45</v>
      </c>
      <c r="E249" s="80" t="s">
        <v>20</v>
      </c>
      <c r="F249" s="80">
        <v>4502</v>
      </c>
      <c r="G249" s="80" t="s">
        <v>28</v>
      </c>
      <c r="H249" s="80">
        <v>4502001</v>
      </c>
      <c r="I249" s="80" t="s">
        <v>29</v>
      </c>
      <c r="J249" s="81">
        <v>450200100</v>
      </c>
      <c r="K249" s="80" t="s">
        <v>137</v>
      </c>
      <c r="L249" s="80" t="s">
        <v>24</v>
      </c>
      <c r="M249" s="80">
        <v>42</v>
      </c>
      <c r="N249" s="83" t="s">
        <v>58</v>
      </c>
      <c r="O249" s="81">
        <v>202500000033482</v>
      </c>
      <c r="P249" s="80" t="s">
        <v>138</v>
      </c>
      <c r="Q249" s="80">
        <v>1</v>
      </c>
      <c r="R249" s="80" t="s">
        <v>26</v>
      </c>
      <c r="S249" s="84">
        <v>100000000</v>
      </c>
      <c r="T249" s="15" t="s">
        <v>889</v>
      </c>
    </row>
    <row r="250" spans="1:20" ht="89.25">
      <c r="B250" s="80">
        <v>4</v>
      </c>
      <c r="C250" s="80" t="s">
        <v>19</v>
      </c>
      <c r="D250" s="80">
        <v>45</v>
      </c>
      <c r="E250" s="80" t="s">
        <v>20</v>
      </c>
      <c r="F250" s="80">
        <v>4502</v>
      </c>
      <c r="G250" s="80" t="s">
        <v>28</v>
      </c>
      <c r="H250" s="80">
        <v>4502001</v>
      </c>
      <c r="I250" s="80" t="s">
        <v>29</v>
      </c>
      <c r="J250" s="81">
        <v>450200100</v>
      </c>
      <c r="K250" s="80" t="s">
        <v>137</v>
      </c>
      <c r="L250" s="80" t="s">
        <v>24</v>
      </c>
      <c r="M250" s="80">
        <v>42</v>
      </c>
      <c r="N250" s="83" t="s">
        <v>58</v>
      </c>
      <c r="O250" s="81">
        <v>202500000034002</v>
      </c>
      <c r="P250" s="80" t="s">
        <v>139</v>
      </c>
      <c r="Q250" s="80">
        <v>7</v>
      </c>
      <c r="R250" s="80" t="s">
        <v>26</v>
      </c>
      <c r="S250" s="84">
        <v>477500000</v>
      </c>
      <c r="T250" s="15" t="s">
        <v>889</v>
      </c>
    </row>
    <row r="251" spans="1:20" ht="140.25">
      <c r="B251" s="80">
        <v>4</v>
      </c>
      <c r="C251" s="80" t="s">
        <v>19</v>
      </c>
      <c r="D251" s="80">
        <v>12</v>
      </c>
      <c r="E251" s="80" t="s">
        <v>818</v>
      </c>
      <c r="F251" s="80">
        <v>1206</v>
      </c>
      <c r="G251" s="80" t="s">
        <v>831</v>
      </c>
      <c r="H251" s="80">
        <v>1206007</v>
      </c>
      <c r="I251" s="80" t="s">
        <v>834</v>
      </c>
      <c r="J251" s="81">
        <v>120600700</v>
      </c>
      <c r="K251" s="80" t="s">
        <v>835</v>
      </c>
      <c r="L251" s="80" t="s">
        <v>24</v>
      </c>
      <c r="M251" s="80">
        <v>150</v>
      </c>
      <c r="N251" s="83" t="s">
        <v>58</v>
      </c>
      <c r="O251" s="81">
        <v>202500000033419</v>
      </c>
      <c r="P251" s="80" t="s">
        <v>140</v>
      </c>
      <c r="Q251" s="80">
        <v>102</v>
      </c>
      <c r="R251" s="80" t="s">
        <v>26</v>
      </c>
      <c r="S251" s="84">
        <v>65000000</v>
      </c>
      <c r="T251" s="15" t="s">
        <v>889</v>
      </c>
    </row>
    <row r="252" spans="1:20" ht="76.5">
      <c r="B252" s="80">
        <v>4</v>
      </c>
      <c r="C252" s="80" t="s">
        <v>19</v>
      </c>
      <c r="D252" s="80">
        <v>45</v>
      </c>
      <c r="E252" s="80" t="s">
        <v>20</v>
      </c>
      <c r="F252" s="80">
        <v>4502</v>
      </c>
      <c r="G252" s="80" t="s">
        <v>28</v>
      </c>
      <c r="H252" s="80">
        <v>4502034</v>
      </c>
      <c r="I252" s="80" t="s">
        <v>141</v>
      </c>
      <c r="J252" s="81">
        <v>450203407</v>
      </c>
      <c r="K252" s="80" t="s">
        <v>142</v>
      </c>
      <c r="L252" s="80" t="s">
        <v>24</v>
      </c>
      <c r="M252" s="80">
        <v>3</v>
      </c>
      <c r="N252" s="83" t="s">
        <v>58</v>
      </c>
      <c r="O252" s="81">
        <v>202500000035200</v>
      </c>
      <c r="P252" s="80" t="s">
        <v>143</v>
      </c>
      <c r="Q252" s="80">
        <v>3</v>
      </c>
      <c r="R252" s="80" t="s">
        <v>26</v>
      </c>
      <c r="S252" s="84">
        <v>50000000</v>
      </c>
      <c r="T252" s="15" t="s">
        <v>889</v>
      </c>
    </row>
    <row r="253" spans="1:20" ht="76.5">
      <c r="B253" s="80">
        <v>4</v>
      </c>
      <c r="C253" s="80" t="s">
        <v>19</v>
      </c>
      <c r="D253" s="80">
        <v>45</v>
      </c>
      <c r="E253" s="80" t="s">
        <v>20</v>
      </c>
      <c r="F253" s="80">
        <v>4502</v>
      </c>
      <c r="G253" s="80" t="s">
        <v>28</v>
      </c>
      <c r="H253" s="80">
        <v>4502001</v>
      </c>
      <c r="I253" s="80" t="s">
        <v>29</v>
      </c>
      <c r="J253" s="81">
        <v>450200100</v>
      </c>
      <c r="K253" s="80" t="s">
        <v>137</v>
      </c>
      <c r="L253" s="80" t="s">
        <v>24</v>
      </c>
      <c r="M253" s="80">
        <v>42</v>
      </c>
      <c r="N253" s="83" t="s">
        <v>58</v>
      </c>
      <c r="O253" s="81">
        <v>202500000033278</v>
      </c>
      <c r="P253" s="80" t="s">
        <v>144</v>
      </c>
      <c r="Q253" s="80">
        <v>1</v>
      </c>
      <c r="R253" s="80" t="s">
        <v>26</v>
      </c>
      <c r="S253" s="84">
        <v>40000000</v>
      </c>
      <c r="T253" s="15" t="s">
        <v>889</v>
      </c>
    </row>
    <row r="254" spans="1:20" ht="102">
      <c r="B254" s="80">
        <v>4</v>
      </c>
      <c r="C254" s="80" t="s">
        <v>19</v>
      </c>
      <c r="D254" s="80">
        <v>45</v>
      </c>
      <c r="E254" s="80" t="s">
        <v>20</v>
      </c>
      <c r="F254" s="80">
        <v>4501</v>
      </c>
      <c r="G254" s="80" t="s">
        <v>246</v>
      </c>
      <c r="H254" s="80">
        <v>4501050</v>
      </c>
      <c r="I254" s="80" t="s">
        <v>781</v>
      </c>
      <c r="J254" s="81">
        <v>450105001</v>
      </c>
      <c r="K254" s="80" t="s">
        <v>145</v>
      </c>
      <c r="L254" s="80" t="s">
        <v>24</v>
      </c>
      <c r="M254" s="80">
        <v>140</v>
      </c>
      <c r="N254" s="83" t="s">
        <v>58</v>
      </c>
      <c r="O254" s="81">
        <v>202500000034006</v>
      </c>
      <c r="P254" s="80" t="s">
        <v>146</v>
      </c>
      <c r="Q254" s="80">
        <v>50</v>
      </c>
      <c r="R254" s="80" t="s">
        <v>26</v>
      </c>
      <c r="S254" s="84">
        <v>60000000</v>
      </c>
      <c r="T254" s="15" t="s">
        <v>889</v>
      </c>
    </row>
    <row r="255" spans="1:20" ht="102">
      <c r="B255" s="80">
        <v>4</v>
      </c>
      <c r="C255" s="80" t="s">
        <v>19</v>
      </c>
      <c r="D255" s="80">
        <v>45</v>
      </c>
      <c r="E255" s="80" t="s">
        <v>20</v>
      </c>
      <c r="F255" s="80">
        <v>4501</v>
      </c>
      <c r="G255" s="80" t="s">
        <v>246</v>
      </c>
      <c r="H255" s="80">
        <v>4501050</v>
      </c>
      <c r="I255" s="80" t="s">
        <v>781</v>
      </c>
      <c r="J255" s="81">
        <v>450105003</v>
      </c>
      <c r="K255" s="80" t="s">
        <v>782</v>
      </c>
      <c r="L255" s="80" t="s">
        <v>24</v>
      </c>
      <c r="M255" s="80">
        <v>30</v>
      </c>
      <c r="N255" s="83" t="s">
        <v>58</v>
      </c>
      <c r="O255" s="81">
        <v>202500000034005</v>
      </c>
      <c r="P255" s="80" t="s">
        <v>147</v>
      </c>
      <c r="Q255" s="80">
        <v>15</v>
      </c>
      <c r="R255" s="80" t="s">
        <v>26</v>
      </c>
      <c r="S255" s="84">
        <v>70000000</v>
      </c>
      <c r="T255" s="15" t="s">
        <v>889</v>
      </c>
    </row>
    <row r="256" spans="1:20" ht="153">
      <c r="B256" s="80">
        <v>4</v>
      </c>
      <c r="C256" s="80" t="s">
        <v>19</v>
      </c>
      <c r="D256" s="80">
        <v>45</v>
      </c>
      <c r="E256" s="80" t="s">
        <v>20</v>
      </c>
      <c r="F256" s="80">
        <v>4501</v>
      </c>
      <c r="G256" s="80" t="s">
        <v>246</v>
      </c>
      <c r="H256" s="80">
        <v>4501061</v>
      </c>
      <c r="I256" s="80" t="s">
        <v>779</v>
      </c>
      <c r="J256" s="81">
        <v>450106100</v>
      </c>
      <c r="K256" s="80" t="s">
        <v>159</v>
      </c>
      <c r="L256" s="80" t="s">
        <v>24</v>
      </c>
      <c r="M256" s="80">
        <v>427</v>
      </c>
      <c r="N256" s="83" t="s">
        <v>58</v>
      </c>
      <c r="O256" s="81">
        <v>202500000033492</v>
      </c>
      <c r="P256" s="80" t="s">
        <v>160</v>
      </c>
      <c r="Q256" s="80">
        <v>450</v>
      </c>
      <c r="R256" s="80" t="s">
        <v>26</v>
      </c>
      <c r="S256" s="84">
        <v>40000000</v>
      </c>
      <c r="T256" s="15" t="s">
        <v>889</v>
      </c>
    </row>
    <row r="257" spans="1:20" ht="51">
      <c r="B257" s="80">
        <v>4</v>
      </c>
      <c r="C257" s="80" t="s">
        <v>19</v>
      </c>
      <c r="D257" s="80">
        <v>45</v>
      </c>
      <c r="E257" s="80" t="s">
        <v>20</v>
      </c>
      <c r="F257" s="80">
        <v>4599</v>
      </c>
      <c r="G257" s="80" t="s">
        <v>21</v>
      </c>
      <c r="H257" s="80">
        <v>4599023</v>
      </c>
      <c r="I257" s="80" t="s">
        <v>32</v>
      </c>
      <c r="J257" s="81">
        <v>459902300</v>
      </c>
      <c r="K257" s="80" t="s">
        <v>33</v>
      </c>
      <c r="L257" s="80" t="s">
        <v>24</v>
      </c>
      <c r="M257" s="80">
        <v>2</v>
      </c>
      <c r="N257" s="83" t="s">
        <v>175</v>
      </c>
      <c r="O257" s="81">
        <v>202500000035013</v>
      </c>
      <c r="P257" s="80" t="s">
        <v>230</v>
      </c>
      <c r="Q257" s="80">
        <v>1</v>
      </c>
      <c r="R257" s="80" t="s">
        <v>26</v>
      </c>
      <c r="S257" s="84">
        <v>20000000</v>
      </c>
      <c r="T257" s="15" t="s">
        <v>890</v>
      </c>
    </row>
    <row r="258" spans="1:20" ht="76.5">
      <c r="B258" s="80">
        <v>4</v>
      </c>
      <c r="C258" s="80" t="s">
        <v>19</v>
      </c>
      <c r="D258" s="80">
        <v>45</v>
      </c>
      <c r="E258" s="80" t="s">
        <v>20</v>
      </c>
      <c r="F258" s="80">
        <v>4502</v>
      </c>
      <c r="G258" s="80" t="s">
        <v>28</v>
      </c>
      <c r="H258" s="80">
        <v>4502022</v>
      </c>
      <c r="I258" s="80" t="s">
        <v>22</v>
      </c>
      <c r="J258" s="81">
        <v>450202201</v>
      </c>
      <c r="K258" s="80" t="s">
        <v>231</v>
      </c>
      <c r="L258" s="80" t="s">
        <v>24</v>
      </c>
      <c r="M258" s="80">
        <v>2</v>
      </c>
      <c r="N258" s="83" t="s">
        <v>232</v>
      </c>
      <c r="O258" s="81">
        <v>202500000033691</v>
      </c>
      <c r="P258" s="80" t="s">
        <v>233</v>
      </c>
      <c r="Q258" s="80">
        <v>1</v>
      </c>
      <c r="R258" s="80" t="s">
        <v>26</v>
      </c>
      <c r="S258" s="84">
        <v>120000000</v>
      </c>
      <c r="T258" s="15" t="s">
        <v>892</v>
      </c>
    </row>
    <row r="259" spans="1:20" ht="89.25">
      <c r="B259" s="80">
        <v>4</v>
      </c>
      <c r="C259" s="80" t="s">
        <v>19</v>
      </c>
      <c r="D259" s="80">
        <v>45</v>
      </c>
      <c r="E259" s="80" t="s">
        <v>20</v>
      </c>
      <c r="F259" s="80">
        <v>4502</v>
      </c>
      <c r="G259" s="80" t="s">
        <v>28</v>
      </c>
      <c r="H259" s="80">
        <v>4502022</v>
      </c>
      <c r="I259" s="80" t="s">
        <v>22</v>
      </c>
      <c r="J259" s="81">
        <v>450202201</v>
      </c>
      <c r="K259" s="80" t="s">
        <v>231</v>
      </c>
      <c r="L259" s="80" t="s">
        <v>24</v>
      </c>
      <c r="M259" s="80">
        <v>2</v>
      </c>
      <c r="N259" s="83" t="s">
        <v>232</v>
      </c>
      <c r="O259" s="81">
        <v>202500000033695</v>
      </c>
      <c r="P259" s="80" t="s">
        <v>235</v>
      </c>
      <c r="Q259" s="80">
        <v>1</v>
      </c>
      <c r="R259" s="80" t="s">
        <v>26</v>
      </c>
      <c r="S259" s="84">
        <v>140000000</v>
      </c>
      <c r="T259" s="15" t="s">
        <v>892</v>
      </c>
    </row>
    <row r="260" spans="1:20" ht="76.5">
      <c r="B260" s="80">
        <v>4</v>
      </c>
      <c r="C260" s="80" t="s">
        <v>19</v>
      </c>
      <c r="D260" s="80">
        <v>45</v>
      </c>
      <c r="E260" s="80" t="s">
        <v>20</v>
      </c>
      <c r="F260" s="80">
        <v>4502</v>
      </c>
      <c r="G260" s="80" t="s">
        <v>28</v>
      </c>
      <c r="H260" s="80">
        <v>4502022</v>
      </c>
      <c r="I260" s="80" t="s">
        <v>22</v>
      </c>
      <c r="J260" s="81">
        <v>450202201</v>
      </c>
      <c r="K260" s="80" t="s">
        <v>231</v>
      </c>
      <c r="L260" s="80" t="s">
        <v>24</v>
      </c>
      <c r="M260" s="80">
        <v>2</v>
      </c>
      <c r="N260" s="83" t="s">
        <v>232</v>
      </c>
      <c r="O260" s="81">
        <v>202500000034266</v>
      </c>
      <c r="P260" s="80" t="s">
        <v>1342</v>
      </c>
      <c r="Q260" s="80">
        <v>1</v>
      </c>
      <c r="R260" s="80" t="s">
        <v>26</v>
      </c>
      <c r="S260" s="84">
        <v>80000000</v>
      </c>
      <c r="T260" s="15" t="s">
        <v>892</v>
      </c>
    </row>
    <row r="261" spans="1:20" ht="89.25">
      <c r="B261" s="80">
        <v>4</v>
      </c>
      <c r="C261" s="80" t="s">
        <v>19</v>
      </c>
      <c r="D261" s="80">
        <v>45</v>
      </c>
      <c r="E261" s="80" t="s">
        <v>20</v>
      </c>
      <c r="F261" s="80">
        <v>4502</v>
      </c>
      <c r="G261" s="80" t="s">
        <v>28</v>
      </c>
      <c r="H261" s="80">
        <v>4502022</v>
      </c>
      <c r="I261" s="80" t="s">
        <v>22</v>
      </c>
      <c r="J261" s="81">
        <v>450202200</v>
      </c>
      <c r="K261" s="80" t="s">
        <v>243</v>
      </c>
      <c r="L261" s="80" t="s">
        <v>24</v>
      </c>
      <c r="M261" s="80">
        <v>13</v>
      </c>
      <c r="N261" s="83" t="s">
        <v>232</v>
      </c>
      <c r="O261" s="81">
        <v>202500000033836</v>
      </c>
      <c r="P261" s="80" t="s">
        <v>244</v>
      </c>
      <c r="Q261" s="80">
        <v>4</v>
      </c>
      <c r="R261" s="80" t="s">
        <v>26</v>
      </c>
      <c r="S261" s="84">
        <v>150072000</v>
      </c>
      <c r="T261" s="15" t="s">
        <v>892</v>
      </c>
    </row>
    <row r="262" spans="1:20" ht="102">
      <c r="B262" s="80">
        <v>4</v>
      </c>
      <c r="C262" s="80" t="s">
        <v>19</v>
      </c>
      <c r="D262" s="80">
        <v>45</v>
      </c>
      <c r="E262" s="80" t="s">
        <v>20</v>
      </c>
      <c r="F262" s="80">
        <v>4501</v>
      </c>
      <c r="G262" s="80" t="s">
        <v>246</v>
      </c>
      <c r="H262" s="80">
        <v>4501004</v>
      </c>
      <c r="I262" s="80" t="s">
        <v>247</v>
      </c>
      <c r="J262" s="81">
        <v>450100400</v>
      </c>
      <c r="K262" s="80" t="s">
        <v>248</v>
      </c>
      <c r="L262" s="80" t="s">
        <v>24</v>
      </c>
      <c r="M262" s="80">
        <v>5</v>
      </c>
      <c r="N262" s="83" t="s">
        <v>232</v>
      </c>
      <c r="O262" s="81">
        <v>202500000034308</v>
      </c>
      <c r="P262" s="80" t="s">
        <v>249</v>
      </c>
      <c r="Q262" s="80">
        <v>1</v>
      </c>
      <c r="R262" s="80" t="s">
        <v>250</v>
      </c>
      <c r="S262" s="84">
        <v>12576211.939999999</v>
      </c>
      <c r="T262" s="15" t="s">
        <v>892</v>
      </c>
    </row>
    <row r="263" spans="1:20" ht="102">
      <c r="B263" s="80">
        <v>4</v>
      </c>
      <c r="C263" s="80" t="s">
        <v>19</v>
      </c>
      <c r="D263" s="80">
        <v>45</v>
      </c>
      <c r="E263" s="80" t="s">
        <v>20</v>
      </c>
      <c r="F263" s="80">
        <v>4501</v>
      </c>
      <c r="G263" s="80" t="s">
        <v>246</v>
      </c>
      <c r="H263" s="80">
        <v>4501004</v>
      </c>
      <c r="I263" s="80" t="s">
        <v>247</v>
      </c>
      <c r="J263" s="81">
        <v>450100400</v>
      </c>
      <c r="K263" s="80" t="s">
        <v>248</v>
      </c>
      <c r="L263" s="80" t="s">
        <v>24</v>
      </c>
      <c r="M263" s="80">
        <v>5</v>
      </c>
      <c r="N263" s="83" t="s">
        <v>232</v>
      </c>
      <c r="O263" s="81">
        <v>202500000034308</v>
      </c>
      <c r="P263" s="80" t="s">
        <v>249</v>
      </c>
      <c r="Q263" s="80">
        <v>1</v>
      </c>
      <c r="R263" s="80" t="s">
        <v>251</v>
      </c>
      <c r="S263" s="84">
        <v>125423788.06</v>
      </c>
      <c r="T263" s="15" t="s">
        <v>892</v>
      </c>
    </row>
    <row r="264" spans="1:20" ht="76.5">
      <c r="B264" s="80">
        <v>4</v>
      </c>
      <c r="C264" s="80" t="s">
        <v>19</v>
      </c>
      <c r="D264" s="80">
        <v>45</v>
      </c>
      <c r="E264" s="80" t="s">
        <v>20</v>
      </c>
      <c r="F264" s="80">
        <v>4501</v>
      </c>
      <c r="G264" s="80" t="s">
        <v>246</v>
      </c>
      <c r="H264" s="80">
        <v>4501077</v>
      </c>
      <c r="I264" s="80" t="s">
        <v>252</v>
      </c>
      <c r="J264" s="81">
        <v>450107700</v>
      </c>
      <c r="K264" s="80" t="s">
        <v>253</v>
      </c>
      <c r="L264" s="80" t="s">
        <v>24</v>
      </c>
      <c r="M264" s="80">
        <v>11</v>
      </c>
      <c r="N264" s="83" t="s">
        <v>232</v>
      </c>
      <c r="O264" s="81">
        <v>202500000034320</v>
      </c>
      <c r="P264" s="80" t="s">
        <v>254</v>
      </c>
      <c r="Q264" s="80">
        <v>1</v>
      </c>
      <c r="R264" s="80" t="s">
        <v>251</v>
      </c>
      <c r="S264" s="84">
        <v>1479191526.6800001</v>
      </c>
      <c r="T264" s="15" t="s">
        <v>892</v>
      </c>
    </row>
    <row r="265" spans="1:20" ht="63.75">
      <c r="B265" s="80">
        <v>4</v>
      </c>
      <c r="C265" s="80" t="s">
        <v>19</v>
      </c>
      <c r="D265" s="80">
        <v>45</v>
      </c>
      <c r="E265" s="80" t="s">
        <v>20</v>
      </c>
      <c r="F265" s="80">
        <v>4501</v>
      </c>
      <c r="G265" s="80" t="s">
        <v>246</v>
      </c>
      <c r="H265" s="80">
        <v>4501066</v>
      </c>
      <c r="I265" s="80" t="s">
        <v>255</v>
      </c>
      <c r="J265" s="81">
        <v>450106600</v>
      </c>
      <c r="K265" s="80" t="s">
        <v>255</v>
      </c>
      <c r="L265" s="80" t="s">
        <v>24</v>
      </c>
      <c r="M265" s="80">
        <v>1</v>
      </c>
      <c r="N265" s="83" t="s">
        <v>256</v>
      </c>
      <c r="O265" s="81">
        <v>2022006860217</v>
      </c>
      <c r="P265" s="83" t="s">
        <v>497</v>
      </c>
      <c r="Q265" s="80">
        <v>1</v>
      </c>
      <c r="R265" s="80" t="s">
        <v>482</v>
      </c>
      <c r="S265" s="84">
        <v>2377625630.1999998</v>
      </c>
      <c r="T265" s="15" t="s">
        <v>892</v>
      </c>
    </row>
    <row r="266" spans="1:20" ht="51">
      <c r="B266" s="80">
        <v>4</v>
      </c>
      <c r="C266" s="80" t="s">
        <v>19</v>
      </c>
      <c r="D266" s="80">
        <v>45</v>
      </c>
      <c r="E266" s="80" t="s">
        <v>20</v>
      </c>
      <c r="F266" s="80">
        <v>4502</v>
      </c>
      <c r="G266" s="80" t="s">
        <v>28</v>
      </c>
      <c r="H266" s="80">
        <v>4502001</v>
      </c>
      <c r="I266" s="80" t="s">
        <v>29</v>
      </c>
      <c r="J266" s="81">
        <v>450200100</v>
      </c>
      <c r="K266" s="80" t="s">
        <v>137</v>
      </c>
      <c r="L266" s="80" t="s">
        <v>24</v>
      </c>
      <c r="M266" s="80">
        <v>42</v>
      </c>
      <c r="N266" s="83" t="s">
        <v>232</v>
      </c>
      <c r="O266" s="81">
        <v>202500000034091</v>
      </c>
      <c r="P266" s="80" t="s">
        <v>257</v>
      </c>
      <c r="Q266" s="80">
        <v>1</v>
      </c>
      <c r="R266" s="80" t="s">
        <v>258</v>
      </c>
      <c r="S266" s="84">
        <v>328945000</v>
      </c>
      <c r="T266" s="15" t="s">
        <v>892</v>
      </c>
    </row>
    <row r="267" spans="1:20" ht="89.25">
      <c r="B267" s="80">
        <v>4</v>
      </c>
      <c r="C267" s="80" t="s">
        <v>19</v>
      </c>
      <c r="D267" s="80">
        <v>45</v>
      </c>
      <c r="E267" s="80" t="s">
        <v>20</v>
      </c>
      <c r="F267" s="80">
        <v>4502</v>
      </c>
      <c r="G267" s="80" t="s">
        <v>28</v>
      </c>
      <c r="H267" s="80">
        <v>4502001</v>
      </c>
      <c r="I267" s="80" t="s">
        <v>29</v>
      </c>
      <c r="J267" s="81">
        <v>450200100</v>
      </c>
      <c r="K267" s="80" t="s">
        <v>137</v>
      </c>
      <c r="L267" s="80" t="s">
        <v>24</v>
      </c>
      <c r="M267" s="80">
        <v>42</v>
      </c>
      <c r="N267" s="83" t="s">
        <v>232</v>
      </c>
      <c r="O267" s="81">
        <v>202500000034089</v>
      </c>
      <c r="P267" s="80" t="s">
        <v>259</v>
      </c>
      <c r="Q267" s="80">
        <v>1</v>
      </c>
      <c r="R267" s="80" t="s">
        <v>258</v>
      </c>
      <c r="S267" s="84">
        <v>384966516.82999998</v>
      </c>
      <c r="T267" s="15" t="s">
        <v>892</v>
      </c>
    </row>
    <row r="268" spans="1:20" ht="63.75">
      <c r="B268" s="80">
        <v>4</v>
      </c>
      <c r="C268" s="80" t="s">
        <v>19</v>
      </c>
      <c r="D268" s="80">
        <v>45</v>
      </c>
      <c r="E268" s="80" t="s">
        <v>20</v>
      </c>
      <c r="F268" s="80">
        <v>4502</v>
      </c>
      <c r="G268" s="80" t="s">
        <v>28</v>
      </c>
      <c r="H268" s="80">
        <v>4502022</v>
      </c>
      <c r="I268" s="80" t="s">
        <v>22</v>
      </c>
      <c r="J268" s="81">
        <v>450200100</v>
      </c>
      <c r="K268" s="80" t="s">
        <v>137</v>
      </c>
      <c r="L268" s="80" t="s">
        <v>24</v>
      </c>
      <c r="M268" s="80">
        <v>13</v>
      </c>
      <c r="N268" s="83" t="s">
        <v>232</v>
      </c>
      <c r="O268" s="81">
        <v>202500000034315</v>
      </c>
      <c r="P268" s="80" t="s">
        <v>260</v>
      </c>
      <c r="Q268" s="80">
        <v>1</v>
      </c>
      <c r="R268" s="80" t="s">
        <v>258</v>
      </c>
      <c r="S268" s="84">
        <v>88000000</v>
      </c>
      <c r="T268" s="15" t="s">
        <v>892</v>
      </c>
    </row>
    <row r="269" spans="1:20" ht="114.75">
      <c r="B269" s="80">
        <v>4</v>
      </c>
      <c r="C269" s="80" t="s">
        <v>19</v>
      </c>
      <c r="D269" s="80">
        <v>45</v>
      </c>
      <c r="E269" s="80" t="s">
        <v>20</v>
      </c>
      <c r="F269" s="80">
        <v>4503</v>
      </c>
      <c r="G269" s="80" t="s">
        <v>261</v>
      </c>
      <c r="H269" s="80">
        <v>4503003</v>
      </c>
      <c r="I269" s="80" t="s">
        <v>22</v>
      </c>
      <c r="J269" s="81">
        <v>450300300</v>
      </c>
      <c r="K269" s="80" t="s">
        <v>262</v>
      </c>
      <c r="L269" s="80" t="s">
        <v>24</v>
      </c>
      <c r="M269" s="80">
        <v>26</v>
      </c>
      <c r="N269" s="83" t="s">
        <v>104</v>
      </c>
      <c r="O269" s="81" t="s">
        <v>263</v>
      </c>
      <c r="P269" s="80" t="s">
        <v>264</v>
      </c>
      <c r="Q269" s="80">
        <v>13</v>
      </c>
      <c r="R269" s="80" t="s">
        <v>265</v>
      </c>
      <c r="S269" s="84">
        <v>35000000</v>
      </c>
      <c r="T269" s="15" t="s">
        <v>892</v>
      </c>
    </row>
    <row r="270" spans="1:20" ht="102">
      <c r="B270" s="80">
        <v>4</v>
      </c>
      <c r="C270" s="80" t="s">
        <v>19</v>
      </c>
      <c r="D270" s="80">
        <v>45</v>
      </c>
      <c r="E270" s="80" t="s">
        <v>20</v>
      </c>
      <c r="F270" s="80">
        <v>4503</v>
      </c>
      <c r="G270" s="80" t="s">
        <v>261</v>
      </c>
      <c r="H270" s="80">
        <v>4503004</v>
      </c>
      <c r="I270" s="80" t="s">
        <v>266</v>
      </c>
      <c r="J270" s="81">
        <v>450300401</v>
      </c>
      <c r="K270" s="80" t="s">
        <v>267</v>
      </c>
      <c r="L270" s="80" t="s">
        <v>24</v>
      </c>
      <c r="M270" s="80">
        <v>3</v>
      </c>
      <c r="N270" s="83" t="s">
        <v>268</v>
      </c>
      <c r="O270" s="81" t="s">
        <v>269</v>
      </c>
      <c r="P270" s="80" t="s">
        <v>270</v>
      </c>
      <c r="Q270" s="80">
        <v>3</v>
      </c>
      <c r="R270" s="80" t="s">
        <v>26</v>
      </c>
      <c r="S270" s="84">
        <v>80091640</v>
      </c>
      <c r="T270" s="15" t="s">
        <v>892</v>
      </c>
    </row>
    <row r="271" spans="1:20" ht="114.75">
      <c r="B271" s="80">
        <v>4</v>
      </c>
      <c r="C271" s="80" t="s">
        <v>19</v>
      </c>
      <c r="D271" s="80">
        <v>45</v>
      </c>
      <c r="E271" s="80" t="s">
        <v>20</v>
      </c>
      <c r="F271" s="80">
        <v>4503</v>
      </c>
      <c r="G271" s="80" t="s">
        <v>261</v>
      </c>
      <c r="H271" s="80">
        <v>4503016</v>
      </c>
      <c r="I271" s="80" t="s">
        <v>271</v>
      </c>
      <c r="J271" s="81">
        <v>450301600</v>
      </c>
      <c r="K271" s="80" t="s">
        <v>272</v>
      </c>
      <c r="L271" s="80" t="s">
        <v>24</v>
      </c>
      <c r="M271" s="80">
        <v>2</v>
      </c>
      <c r="N271" s="83" t="s">
        <v>273</v>
      </c>
      <c r="O271" s="81" t="s">
        <v>274</v>
      </c>
      <c r="P271" s="80" t="s">
        <v>275</v>
      </c>
      <c r="Q271" s="80">
        <v>1</v>
      </c>
      <c r="R271" s="80" t="s">
        <v>276</v>
      </c>
      <c r="S271" s="84">
        <v>90000000</v>
      </c>
      <c r="T271" s="15" t="s">
        <v>892</v>
      </c>
    </row>
    <row r="272" spans="1:20" s="1" customFormat="1" ht="76.5">
      <c r="A272"/>
      <c r="B272" s="80">
        <v>4</v>
      </c>
      <c r="C272" s="80" t="s">
        <v>19</v>
      </c>
      <c r="D272" s="80">
        <v>45</v>
      </c>
      <c r="E272" s="80" t="s">
        <v>20</v>
      </c>
      <c r="F272" s="80">
        <v>4503</v>
      </c>
      <c r="G272" s="80" t="s">
        <v>261</v>
      </c>
      <c r="H272" s="80">
        <v>4503018</v>
      </c>
      <c r="I272" s="80" t="s">
        <v>277</v>
      </c>
      <c r="J272" s="81">
        <v>450301800</v>
      </c>
      <c r="K272" s="80" t="s">
        <v>278</v>
      </c>
      <c r="L272" s="80" t="s">
        <v>24</v>
      </c>
      <c r="M272" s="80">
        <v>3</v>
      </c>
      <c r="N272" s="83" t="s">
        <v>268</v>
      </c>
      <c r="O272" s="81" t="s">
        <v>279</v>
      </c>
      <c r="P272" s="80" t="s">
        <v>280</v>
      </c>
      <c r="Q272" s="80">
        <v>1</v>
      </c>
      <c r="R272" s="80" t="s">
        <v>276</v>
      </c>
      <c r="S272" s="84">
        <v>40000000</v>
      </c>
      <c r="T272" s="15" t="s">
        <v>892</v>
      </c>
    </row>
    <row r="273" spans="2:20" ht="140.25">
      <c r="B273" s="80">
        <v>4</v>
      </c>
      <c r="C273" s="80" t="s">
        <v>19</v>
      </c>
      <c r="D273" s="80">
        <v>45</v>
      </c>
      <c r="E273" s="80" t="s">
        <v>20</v>
      </c>
      <c r="F273" s="80">
        <v>4503</v>
      </c>
      <c r="G273" s="80" t="s">
        <v>261</v>
      </c>
      <c r="H273" s="80">
        <v>4503028</v>
      </c>
      <c r="I273" s="80" t="s">
        <v>281</v>
      </c>
      <c r="J273" s="81">
        <v>450302802</v>
      </c>
      <c r="K273" s="80" t="s">
        <v>282</v>
      </c>
      <c r="L273" s="80" t="s">
        <v>24</v>
      </c>
      <c r="M273" s="80">
        <v>450</v>
      </c>
      <c r="N273" s="83" t="s">
        <v>232</v>
      </c>
      <c r="O273" s="81" t="s">
        <v>283</v>
      </c>
      <c r="P273" s="80" t="s">
        <v>284</v>
      </c>
      <c r="Q273" s="80">
        <v>150</v>
      </c>
      <c r="R273" s="80" t="s">
        <v>276</v>
      </c>
      <c r="S273" s="84">
        <v>99834699.530000001</v>
      </c>
      <c r="T273" s="15" t="s">
        <v>892</v>
      </c>
    </row>
    <row r="274" spans="2:20" ht="140.25">
      <c r="B274" s="80">
        <v>4</v>
      </c>
      <c r="C274" s="80" t="s">
        <v>19</v>
      </c>
      <c r="D274" s="80">
        <v>45</v>
      </c>
      <c r="E274" s="80" t="s">
        <v>20</v>
      </c>
      <c r="F274" s="80">
        <v>4503</v>
      </c>
      <c r="G274" s="80" t="s">
        <v>261</v>
      </c>
      <c r="H274" s="80">
        <v>4503028</v>
      </c>
      <c r="I274" s="80" t="s">
        <v>281</v>
      </c>
      <c r="J274" s="81">
        <v>450302802</v>
      </c>
      <c r="K274" s="80" t="s">
        <v>282</v>
      </c>
      <c r="L274" s="80" t="s">
        <v>24</v>
      </c>
      <c r="M274" s="80">
        <v>450</v>
      </c>
      <c r="N274" s="83" t="s">
        <v>232</v>
      </c>
      <c r="O274" s="81" t="s">
        <v>283</v>
      </c>
      <c r="P274" s="80" t="s">
        <v>284</v>
      </c>
      <c r="Q274" s="80">
        <v>150</v>
      </c>
      <c r="R274" s="80" t="s">
        <v>285</v>
      </c>
      <c r="S274" s="84">
        <v>8314823.3200000003</v>
      </c>
      <c r="T274" s="15" t="s">
        <v>892</v>
      </c>
    </row>
    <row r="275" spans="2:20" ht="153">
      <c r="B275" s="80">
        <v>4</v>
      </c>
      <c r="C275" s="80" t="s">
        <v>19</v>
      </c>
      <c r="D275" s="80">
        <v>45</v>
      </c>
      <c r="E275" s="80" t="s">
        <v>20</v>
      </c>
      <c r="F275" s="80">
        <v>4503</v>
      </c>
      <c r="G275" s="80" t="s">
        <v>261</v>
      </c>
      <c r="H275" s="80">
        <v>4503036</v>
      </c>
      <c r="I275" s="80" t="s">
        <v>286</v>
      </c>
      <c r="J275" s="81">
        <v>450303500</v>
      </c>
      <c r="K275" s="80" t="s">
        <v>287</v>
      </c>
      <c r="L275" s="80" t="s">
        <v>24</v>
      </c>
      <c r="M275" s="80">
        <v>15</v>
      </c>
      <c r="N275" s="83" t="s">
        <v>232</v>
      </c>
      <c r="O275" s="81" t="s">
        <v>288</v>
      </c>
      <c r="P275" s="80" t="s">
        <v>289</v>
      </c>
      <c r="Q275" s="80">
        <v>5</v>
      </c>
      <c r="R275" s="80" t="s">
        <v>290</v>
      </c>
      <c r="S275" s="84">
        <v>983434556.23000002</v>
      </c>
      <c r="T275" s="15" t="s">
        <v>892</v>
      </c>
    </row>
    <row r="276" spans="2:20" ht="153">
      <c r="B276" s="80">
        <v>4</v>
      </c>
      <c r="C276" s="80" t="s">
        <v>19</v>
      </c>
      <c r="D276" s="80">
        <v>45</v>
      </c>
      <c r="E276" s="80" t="s">
        <v>20</v>
      </c>
      <c r="F276" s="80">
        <v>4503</v>
      </c>
      <c r="G276" s="80" t="s">
        <v>261</v>
      </c>
      <c r="H276" s="80">
        <v>4503036</v>
      </c>
      <c r="I276" s="80" t="s">
        <v>286</v>
      </c>
      <c r="J276" s="81">
        <v>450303500</v>
      </c>
      <c r="K276" s="80" t="s">
        <v>287</v>
      </c>
      <c r="L276" s="80" t="s">
        <v>24</v>
      </c>
      <c r="M276" s="80">
        <v>15</v>
      </c>
      <c r="N276" s="83" t="s">
        <v>232</v>
      </c>
      <c r="O276" s="81" t="s">
        <v>288</v>
      </c>
      <c r="P276" s="80" t="s">
        <v>289</v>
      </c>
      <c r="Q276" s="80">
        <v>5</v>
      </c>
      <c r="R276" s="80" t="s">
        <v>291</v>
      </c>
      <c r="S276" s="84">
        <v>10126338.91</v>
      </c>
      <c r="T276" s="15" t="s">
        <v>892</v>
      </c>
    </row>
    <row r="277" spans="2:20" ht="153">
      <c r="B277" s="80">
        <v>4</v>
      </c>
      <c r="C277" s="80" t="s">
        <v>19</v>
      </c>
      <c r="D277" s="80">
        <v>45</v>
      </c>
      <c r="E277" s="80" t="s">
        <v>20</v>
      </c>
      <c r="F277" s="80">
        <v>4503</v>
      </c>
      <c r="G277" s="80" t="s">
        <v>261</v>
      </c>
      <c r="H277" s="80">
        <v>4503036</v>
      </c>
      <c r="I277" s="80" t="s">
        <v>286</v>
      </c>
      <c r="J277" s="81">
        <v>450303500</v>
      </c>
      <c r="K277" s="80" t="s">
        <v>287</v>
      </c>
      <c r="L277" s="80" t="s">
        <v>24</v>
      </c>
      <c r="M277" s="80">
        <v>15</v>
      </c>
      <c r="N277" s="83" t="s">
        <v>232</v>
      </c>
      <c r="O277" s="81" t="s">
        <v>288</v>
      </c>
      <c r="P277" s="80" t="s">
        <v>289</v>
      </c>
      <c r="Q277" s="80">
        <v>5</v>
      </c>
      <c r="R277" s="80" t="s">
        <v>292</v>
      </c>
      <c r="S277" s="84">
        <v>45459238.490000002</v>
      </c>
      <c r="T277" s="15" t="s">
        <v>892</v>
      </c>
    </row>
    <row r="278" spans="2:20" ht="153">
      <c r="B278" s="80">
        <v>4</v>
      </c>
      <c r="C278" s="80" t="s">
        <v>19</v>
      </c>
      <c r="D278" s="80">
        <v>45</v>
      </c>
      <c r="E278" s="80" t="s">
        <v>20</v>
      </c>
      <c r="F278" s="80">
        <v>4503</v>
      </c>
      <c r="G278" s="80" t="s">
        <v>261</v>
      </c>
      <c r="H278" s="80">
        <v>4503036</v>
      </c>
      <c r="I278" s="80" t="s">
        <v>286</v>
      </c>
      <c r="J278" s="81">
        <v>450303500</v>
      </c>
      <c r="K278" s="80" t="s">
        <v>287</v>
      </c>
      <c r="L278" s="80" t="s">
        <v>24</v>
      </c>
      <c r="M278" s="80">
        <v>15</v>
      </c>
      <c r="N278" s="83" t="s">
        <v>232</v>
      </c>
      <c r="O278" s="81" t="s">
        <v>288</v>
      </c>
      <c r="P278" s="80" t="s">
        <v>289</v>
      </c>
      <c r="Q278" s="80">
        <v>5</v>
      </c>
      <c r="R278" s="80" t="s">
        <v>26</v>
      </c>
      <c r="S278" s="84">
        <v>500000000</v>
      </c>
      <c r="T278" s="15" t="s">
        <v>892</v>
      </c>
    </row>
    <row r="279" spans="2:20" ht="76.5">
      <c r="B279" s="80">
        <v>4</v>
      </c>
      <c r="C279" s="80" t="s">
        <v>19</v>
      </c>
      <c r="D279" s="80">
        <v>45</v>
      </c>
      <c r="E279" s="80" t="s">
        <v>20</v>
      </c>
      <c r="F279" s="80">
        <v>4599</v>
      </c>
      <c r="G279" s="80" t="s">
        <v>21</v>
      </c>
      <c r="H279" s="80">
        <v>4599031</v>
      </c>
      <c r="I279" s="80" t="s">
        <v>22</v>
      </c>
      <c r="J279" s="81">
        <v>459903100</v>
      </c>
      <c r="K279" s="80" t="s">
        <v>23</v>
      </c>
      <c r="L279" s="80" t="s">
        <v>293</v>
      </c>
      <c r="M279" s="80">
        <v>4</v>
      </c>
      <c r="N279" s="83" t="s">
        <v>232</v>
      </c>
      <c r="O279" s="81">
        <v>202500000011336</v>
      </c>
      <c r="P279" s="80" t="s">
        <v>294</v>
      </c>
      <c r="Q279" s="80">
        <v>4</v>
      </c>
      <c r="R279" s="80" t="s">
        <v>26</v>
      </c>
      <c r="S279" s="84">
        <v>325004000</v>
      </c>
      <c r="T279" s="15" t="s">
        <v>893</v>
      </c>
    </row>
    <row r="280" spans="2:20" ht="76.5">
      <c r="B280" s="80">
        <v>4</v>
      </c>
      <c r="C280" s="80" t="s">
        <v>19</v>
      </c>
      <c r="D280" s="80">
        <v>45</v>
      </c>
      <c r="E280" s="80" t="s">
        <v>20</v>
      </c>
      <c r="F280" s="80">
        <v>4599</v>
      </c>
      <c r="G280" s="80" t="s">
        <v>21</v>
      </c>
      <c r="H280" s="80">
        <v>4599030</v>
      </c>
      <c r="I280" s="80" t="s">
        <v>141</v>
      </c>
      <c r="J280" s="81">
        <v>459903000</v>
      </c>
      <c r="K280" s="80" t="s">
        <v>157</v>
      </c>
      <c r="L280" s="80" t="s">
        <v>293</v>
      </c>
      <c r="M280" s="80">
        <v>2500</v>
      </c>
      <c r="N280" s="83" t="s">
        <v>232</v>
      </c>
      <c r="O280" s="81">
        <v>202500000011336</v>
      </c>
      <c r="P280" s="80" t="s">
        <v>294</v>
      </c>
      <c r="Q280" s="80">
        <v>2500</v>
      </c>
      <c r="R280" s="80" t="s">
        <v>26</v>
      </c>
      <c r="S280" s="84">
        <v>274996000</v>
      </c>
      <c r="T280" s="15" t="s">
        <v>893</v>
      </c>
    </row>
    <row r="281" spans="2:20" ht="127.5">
      <c r="B281" s="80">
        <v>4</v>
      </c>
      <c r="C281" s="80" t="s">
        <v>19</v>
      </c>
      <c r="D281" s="80">
        <v>45</v>
      </c>
      <c r="E281" s="80" t="s">
        <v>20</v>
      </c>
      <c r="F281" s="80">
        <v>4599</v>
      </c>
      <c r="G281" s="80" t="s">
        <v>21</v>
      </c>
      <c r="H281" s="80">
        <v>4599007</v>
      </c>
      <c r="I281" s="80" t="s">
        <v>436</v>
      </c>
      <c r="J281" s="81">
        <v>459900700</v>
      </c>
      <c r="K281" s="80" t="s">
        <v>437</v>
      </c>
      <c r="L281" s="80" t="s">
        <v>438</v>
      </c>
      <c r="M281" s="80">
        <v>100</v>
      </c>
      <c r="N281" s="83" t="s">
        <v>439</v>
      </c>
      <c r="O281" s="81">
        <v>202500000011557</v>
      </c>
      <c r="P281" s="80" t="s">
        <v>440</v>
      </c>
      <c r="Q281" s="80">
        <v>100</v>
      </c>
      <c r="R281" s="80" t="s">
        <v>26</v>
      </c>
      <c r="S281" s="84">
        <v>719817977.99000001</v>
      </c>
      <c r="T281" s="15" t="s">
        <v>891</v>
      </c>
    </row>
    <row r="282" spans="2:20" ht="127.5">
      <c r="B282" s="80">
        <v>4</v>
      </c>
      <c r="C282" s="80" t="s">
        <v>19</v>
      </c>
      <c r="D282" s="80">
        <v>45</v>
      </c>
      <c r="E282" s="80" t="s">
        <v>20</v>
      </c>
      <c r="F282" s="80">
        <v>4599</v>
      </c>
      <c r="G282" s="80" t="s">
        <v>21</v>
      </c>
      <c r="H282" s="80">
        <v>4599034</v>
      </c>
      <c r="I282" s="80" t="s">
        <v>163</v>
      </c>
      <c r="J282" s="81">
        <v>459903400</v>
      </c>
      <c r="K282" s="80" t="s">
        <v>163</v>
      </c>
      <c r="L282" s="80" t="s">
        <v>24</v>
      </c>
      <c r="M282" s="80">
        <v>17</v>
      </c>
      <c r="N282" s="83" t="s">
        <v>439</v>
      </c>
      <c r="O282" s="81">
        <v>202500000018580</v>
      </c>
      <c r="P282" s="80" t="s">
        <v>441</v>
      </c>
      <c r="Q282" s="80">
        <v>2</v>
      </c>
      <c r="R282" s="80" t="s">
        <v>26</v>
      </c>
      <c r="S282" s="84">
        <v>1636607657.2</v>
      </c>
      <c r="T282" s="15" t="s">
        <v>891</v>
      </c>
    </row>
    <row r="283" spans="2:20">
      <c r="S283" s="122">
        <f>SUM(S2:S282)</f>
        <v>661860893154.88416</v>
      </c>
      <c r="T283" s="5" t="s">
        <v>887</v>
      </c>
    </row>
    <row r="284" spans="2:20">
      <c r="T284" s="5" t="s">
        <v>887</v>
      </c>
    </row>
    <row r="285" spans="2:20">
      <c r="S285" s="89"/>
      <c r="T285" s="5" t="s">
        <v>887</v>
      </c>
    </row>
    <row r="290" spans="20:20">
      <c r="T290" s="12"/>
    </row>
  </sheetData>
  <autoFilter ref="A1:T285"/>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9"/>
  <sheetViews>
    <sheetView zoomScale="80" zoomScaleNormal="80" workbookViewId="0">
      <selection activeCell="E68" sqref="E68"/>
    </sheetView>
  </sheetViews>
  <sheetFormatPr baseColWidth="10" defaultRowHeight="15"/>
  <cols>
    <col min="2" max="2" width="67.85546875" customWidth="1"/>
    <col min="3" max="3" width="25.85546875" style="6" customWidth="1"/>
    <col min="4" max="4" width="6.42578125" customWidth="1"/>
    <col min="5" max="5" width="44.85546875" customWidth="1"/>
    <col min="6" max="6" width="21.140625" style="6" customWidth="1"/>
    <col min="8" max="8" width="24.140625" customWidth="1"/>
  </cols>
  <sheetData>
    <row r="1" spans="2:8">
      <c r="B1" s="13" t="s">
        <v>496</v>
      </c>
      <c r="E1" s="13" t="s">
        <v>512</v>
      </c>
    </row>
    <row r="2" spans="2:8">
      <c r="B2" t="s">
        <v>476</v>
      </c>
      <c r="C2" s="6" t="s">
        <v>478</v>
      </c>
      <c r="E2" t="s">
        <v>476</v>
      </c>
      <c r="F2" s="6" t="s">
        <v>475</v>
      </c>
    </row>
    <row r="3" spans="2:8">
      <c r="B3" t="s">
        <v>479</v>
      </c>
      <c r="C3" s="6">
        <v>59187565.031810001</v>
      </c>
      <c r="E3" t="s">
        <v>353</v>
      </c>
      <c r="F3" s="6">
        <v>59187565.030000001</v>
      </c>
      <c r="H3" s="12">
        <f>+C3-F3</f>
        <v>1.8099993467330933E-3</v>
      </c>
    </row>
    <row r="4" spans="2:8">
      <c r="B4" t="s">
        <v>188</v>
      </c>
      <c r="C4" s="6">
        <v>1995862865</v>
      </c>
      <c r="E4" t="s">
        <v>188</v>
      </c>
      <c r="F4" s="6">
        <v>1995862865</v>
      </c>
      <c r="H4" s="12">
        <f t="shared" ref="H4:H64" si="0">+C4-F4</f>
        <v>0</v>
      </c>
    </row>
    <row r="5" spans="2:8">
      <c r="B5" t="s">
        <v>480</v>
      </c>
      <c r="C5" s="6">
        <v>1568585016.0139999</v>
      </c>
      <c r="E5" t="s">
        <v>359</v>
      </c>
      <c r="F5" s="6">
        <v>1568585016.01</v>
      </c>
      <c r="H5" s="12">
        <f t="shared" si="0"/>
        <v>3.9999485015869141E-3</v>
      </c>
    </row>
    <row r="6" spans="2:8">
      <c r="B6" t="s">
        <v>481</v>
      </c>
      <c r="C6" s="6">
        <v>3053325826.9687676</v>
      </c>
      <c r="E6" t="s">
        <v>360</v>
      </c>
      <c r="F6" s="6">
        <v>3053325826.9699998</v>
      </c>
      <c r="H6" s="12">
        <f t="shared" si="0"/>
        <v>-1.232147216796875E-3</v>
      </c>
    </row>
    <row r="7" spans="2:8">
      <c r="B7" t="s">
        <v>482</v>
      </c>
      <c r="C7" s="6">
        <v>2377625630.1999998</v>
      </c>
      <c r="E7" t="s">
        <v>482</v>
      </c>
      <c r="F7" s="6">
        <v>2377625630.1999998</v>
      </c>
      <c r="H7" s="12">
        <f t="shared" si="0"/>
        <v>0</v>
      </c>
    </row>
    <row r="8" spans="2:8">
      <c r="B8" t="s">
        <v>483</v>
      </c>
      <c r="C8" s="6">
        <v>1604615314.7405</v>
      </c>
      <c r="E8" t="s">
        <v>251</v>
      </c>
      <c r="F8" s="6">
        <v>1604615314.74</v>
      </c>
      <c r="H8" s="12">
        <f t="shared" si="0"/>
        <v>4.9996376037597656E-4</v>
      </c>
    </row>
    <row r="9" spans="2:8">
      <c r="B9" t="s">
        <v>193</v>
      </c>
      <c r="C9" s="6">
        <v>95856620.399999991</v>
      </c>
      <c r="E9" t="s">
        <v>193</v>
      </c>
      <c r="F9" s="6">
        <v>95856620.400000006</v>
      </c>
      <c r="H9" s="12">
        <f t="shared" si="0"/>
        <v>0</v>
      </c>
    </row>
    <row r="10" spans="2:8">
      <c r="B10" t="s">
        <v>192</v>
      </c>
      <c r="C10" s="6">
        <v>52364005.199999996</v>
      </c>
      <c r="E10" t="s">
        <v>192</v>
      </c>
      <c r="F10" s="6">
        <v>52364005.200000003</v>
      </c>
      <c r="H10" s="12">
        <f t="shared" si="0"/>
        <v>0</v>
      </c>
    </row>
    <row r="11" spans="2:8">
      <c r="B11" t="s">
        <v>191</v>
      </c>
      <c r="C11" s="6">
        <v>674507515.25758708</v>
      </c>
      <c r="E11" t="s">
        <v>191</v>
      </c>
      <c r="F11" s="6">
        <v>674507515.26395297</v>
      </c>
      <c r="H11" s="12">
        <f t="shared" si="0"/>
        <v>-6.3658952713012695E-3</v>
      </c>
    </row>
    <row r="12" spans="2:8">
      <c r="B12" t="s">
        <v>484</v>
      </c>
      <c r="C12" s="6">
        <v>415688898.25365609</v>
      </c>
      <c r="E12" t="s">
        <v>369</v>
      </c>
      <c r="F12" s="6">
        <v>415688898.25</v>
      </c>
      <c r="H12" s="12">
        <f t="shared" si="0"/>
        <v>3.6560893058776855E-3</v>
      </c>
    </row>
    <row r="13" spans="2:8">
      <c r="B13" t="s">
        <v>485</v>
      </c>
      <c r="C13" s="6">
        <v>770040931.6500001</v>
      </c>
      <c r="E13" t="s">
        <v>370</v>
      </c>
      <c r="F13" s="6">
        <v>770040931.64999998</v>
      </c>
      <c r="H13" s="12">
        <f t="shared" si="0"/>
        <v>0</v>
      </c>
    </row>
    <row r="14" spans="2:8">
      <c r="B14" t="s">
        <v>151</v>
      </c>
      <c r="C14" s="6">
        <v>6389225764.6213608</v>
      </c>
      <c r="E14" t="s">
        <v>151</v>
      </c>
      <c r="F14" s="6">
        <v>6389225764.6199999</v>
      </c>
      <c r="H14" s="12">
        <f t="shared" si="0"/>
        <v>1.3608932495117188E-3</v>
      </c>
    </row>
    <row r="15" spans="2:8">
      <c r="B15" t="s">
        <v>290</v>
      </c>
      <c r="C15" s="6">
        <v>983434556.22663999</v>
      </c>
      <c r="E15" t="s">
        <v>290</v>
      </c>
      <c r="F15" s="6">
        <v>983434556.23000002</v>
      </c>
      <c r="H15" s="12">
        <f t="shared" si="0"/>
        <v>-3.3600330352783203E-3</v>
      </c>
    </row>
    <row r="16" spans="2:8">
      <c r="B16" t="s">
        <v>299</v>
      </c>
      <c r="C16" s="6">
        <v>876481564.36329997</v>
      </c>
      <c r="E16" t="s">
        <v>299</v>
      </c>
      <c r="F16" s="6">
        <v>876481564.36329997</v>
      </c>
      <c r="H16" s="12">
        <f t="shared" si="0"/>
        <v>0</v>
      </c>
    </row>
    <row r="17" spans="2:8">
      <c r="B17" t="s">
        <v>190</v>
      </c>
      <c r="C17" s="6">
        <v>1001693216.4152001</v>
      </c>
      <c r="E17" t="s">
        <v>190</v>
      </c>
      <c r="F17" s="6">
        <v>1001693216.4175999</v>
      </c>
      <c r="H17" s="12">
        <f t="shared" si="0"/>
        <v>-2.3998022079467773E-3</v>
      </c>
    </row>
    <row r="18" spans="2:8">
      <c r="B18" t="s">
        <v>486</v>
      </c>
      <c r="C18" s="6">
        <v>1001693216.4152001</v>
      </c>
      <c r="E18" t="s">
        <v>111</v>
      </c>
      <c r="F18" s="6">
        <v>1001693216.4200001</v>
      </c>
      <c r="H18" s="12">
        <f t="shared" si="0"/>
        <v>-4.799962043762207E-3</v>
      </c>
    </row>
    <row r="19" spans="2:8">
      <c r="B19" t="s">
        <v>445</v>
      </c>
      <c r="C19" s="6">
        <v>1001693216.4152001</v>
      </c>
      <c r="E19" t="s">
        <v>445</v>
      </c>
      <c r="F19" s="6">
        <v>1001693216.4152</v>
      </c>
      <c r="H19" s="12">
        <f t="shared" si="0"/>
        <v>0</v>
      </c>
    </row>
    <row r="20" spans="2:8">
      <c r="B20" t="s">
        <v>265</v>
      </c>
      <c r="C20" s="6">
        <v>35000000</v>
      </c>
      <c r="E20" t="s">
        <v>265</v>
      </c>
      <c r="F20" s="6">
        <v>35000000</v>
      </c>
      <c r="H20" s="12">
        <f t="shared" si="0"/>
        <v>0</v>
      </c>
    </row>
    <row r="21" spans="2:8">
      <c r="B21" t="s">
        <v>276</v>
      </c>
      <c r="C21" s="6">
        <v>229834699.52985081</v>
      </c>
      <c r="E21" t="s">
        <v>276</v>
      </c>
      <c r="F21" s="6">
        <v>229834699.53</v>
      </c>
      <c r="H21" s="12">
        <f t="shared" si="0"/>
        <v>-1.4919042587280273E-4</v>
      </c>
    </row>
    <row r="22" spans="2:8">
      <c r="B22" t="s">
        <v>169</v>
      </c>
      <c r="C22" s="6">
        <v>13452772403.190001</v>
      </c>
      <c r="E22" t="s">
        <v>26</v>
      </c>
      <c r="F22" s="6">
        <v>13452772403.189999</v>
      </c>
      <c r="H22" s="12">
        <f t="shared" si="0"/>
        <v>0</v>
      </c>
    </row>
    <row r="23" spans="2:8">
      <c r="B23" t="s">
        <v>84</v>
      </c>
      <c r="C23" s="6">
        <v>787861464.85075831</v>
      </c>
      <c r="E23" t="s">
        <v>84</v>
      </c>
      <c r="F23" s="6">
        <v>787861464.85075796</v>
      </c>
      <c r="H23" s="12">
        <f t="shared" si="0"/>
        <v>0</v>
      </c>
    </row>
    <row r="24" spans="2:8">
      <c r="B24" t="s">
        <v>384</v>
      </c>
      <c r="C24" s="6">
        <v>3267033.3257462899</v>
      </c>
      <c r="E24" t="s">
        <v>383</v>
      </c>
      <c r="F24" s="6">
        <v>3267033.33</v>
      </c>
      <c r="H24" s="12">
        <f t="shared" si="0"/>
        <v>-4.2537101544439793E-3</v>
      </c>
    </row>
    <row r="25" spans="2:8">
      <c r="B25" t="s">
        <v>387</v>
      </c>
      <c r="C25" s="6">
        <v>2881993622.0460858</v>
      </c>
      <c r="E25" t="s">
        <v>385</v>
      </c>
      <c r="F25" s="6">
        <v>2881993622.0500002</v>
      </c>
      <c r="H25" s="12">
        <f t="shared" si="0"/>
        <v>-3.9143562316894531E-3</v>
      </c>
    </row>
    <row r="26" spans="2:8">
      <c r="B26" t="s">
        <v>326</v>
      </c>
      <c r="C26" s="6">
        <v>163267515.59058976</v>
      </c>
      <c r="E26" t="s">
        <v>326</v>
      </c>
      <c r="F26" s="6">
        <v>163267515.59</v>
      </c>
      <c r="H26" s="12">
        <f t="shared" si="0"/>
        <v>5.8975815773010254E-4</v>
      </c>
    </row>
    <row r="27" spans="2:8">
      <c r="B27" t="s">
        <v>329</v>
      </c>
      <c r="C27" s="6">
        <v>154613122.90764526</v>
      </c>
      <c r="E27" t="s">
        <v>329</v>
      </c>
      <c r="F27" s="6">
        <v>154613122.91</v>
      </c>
      <c r="H27" s="12">
        <f t="shared" si="0"/>
        <v>-2.354741096496582E-3</v>
      </c>
    </row>
    <row r="28" spans="2:8">
      <c r="B28" t="s">
        <v>70</v>
      </c>
      <c r="C28" s="6">
        <v>2000000</v>
      </c>
      <c r="E28" t="s">
        <v>70</v>
      </c>
      <c r="F28" s="6">
        <v>2000000</v>
      </c>
      <c r="H28" s="12">
        <f t="shared" si="0"/>
        <v>0</v>
      </c>
    </row>
    <row r="29" spans="2:8">
      <c r="B29" t="s">
        <v>487</v>
      </c>
      <c r="C29" s="6">
        <v>108366800.50913602</v>
      </c>
      <c r="E29" t="s">
        <v>390</v>
      </c>
      <c r="F29" s="6">
        <v>108366800.51000001</v>
      </c>
      <c r="H29" s="12">
        <f t="shared" si="0"/>
        <v>-8.6398422718048096E-4</v>
      </c>
    </row>
    <row r="30" spans="2:8">
      <c r="B30" t="s">
        <v>85</v>
      </c>
      <c r="C30" s="6">
        <v>22500323.143429801</v>
      </c>
      <c r="E30" t="s">
        <v>85</v>
      </c>
      <c r="F30" s="6">
        <v>22500323.143429801</v>
      </c>
      <c r="H30" s="12">
        <f t="shared" si="0"/>
        <v>0</v>
      </c>
    </row>
    <row r="31" spans="2:8">
      <c r="B31" t="s">
        <v>258</v>
      </c>
      <c r="C31" s="6">
        <v>801911516.83183813</v>
      </c>
      <c r="E31" t="s">
        <v>258</v>
      </c>
      <c r="F31" s="6">
        <v>801911516.82999992</v>
      </c>
      <c r="H31" s="12">
        <f t="shared" si="0"/>
        <v>1.8382072448730469E-3</v>
      </c>
    </row>
    <row r="32" spans="2:8">
      <c r="B32" t="s">
        <v>60</v>
      </c>
      <c r="C32" s="6">
        <v>801911516.83183813</v>
      </c>
      <c r="E32" t="s">
        <v>60</v>
      </c>
      <c r="F32" s="6">
        <v>801911516.83183801</v>
      </c>
      <c r="H32" s="12">
        <f t="shared" si="0"/>
        <v>0</v>
      </c>
    </row>
    <row r="33" spans="2:8">
      <c r="B33" t="s">
        <v>488</v>
      </c>
      <c r="C33" s="6">
        <v>1013973750</v>
      </c>
      <c r="E33" t="s">
        <v>391</v>
      </c>
      <c r="F33" s="6">
        <v>1013973750</v>
      </c>
      <c r="H33" s="12">
        <f t="shared" si="0"/>
        <v>0</v>
      </c>
    </row>
    <row r="34" spans="2:8">
      <c r="B34" t="s">
        <v>52</v>
      </c>
      <c r="C34" s="6">
        <v>264648628</v>
      </c>
      <c r="E34" t="s">
        <v>52</v>
      </c>
      <c r="F34" s="6">
        <v>264648628</v>
      </c>
      <c r="H34" s="12">
        <f t="shared" si="0"/>
        <v>0</v>
      </c>
    </row>
    <row r="35" spans="2:8">
      <c r="B35" t="s">
        <v>347</v>
      </c>
      <c r="C35" s="6">
        <v>1403697000</v>
      </c>
      <c r="E35" t="s">
        <v>347</v>
      </c>
      <c r="F35" s="6">
        <v>1403697000</v>
      </c>
      <c r="H35" s="12">
        <f t="shared" si="0"/>
        <v>0</v>
      </c>
    </row>
    <row r="36" spans="2:8">
      <c r="B36" t="s">
        <v>461</v>
      </c>
      <c r="C36" s="6">
        <v>2851295242.2400002</v>
      </c>
      <c r="E36" t="s">
        <v>461</v>
      </c>
      <c r="F36" s="6">
        <v>2851295242.2400002</v>
      </c>
      <c r="H36" s="12">
        <f t="shared" si="0"/>
        <v>0</v>
      </c>
    </row>
    <row r="37" spans="2:8">
      <c r="B37" t="s">
        <v>310</v>
      </c>
      <c r="C37" s="6">
        <v>97919000</v>
      </c>
      <c r="E37" t="s">
        <v>310</v>
      </c>
      <c r="F37" s="6">
        <v>97919000</v>
      </c>
      <c r="H37" s="12">
        <f t="shared" si="0"/>
        <v>0</v>
      </c>
    </row>
    <row r="38" spans="2:8">
      <c r="B38" t="s">
        <v>166</v>
      </c>
      <c r="C38" s="6">
        <v>2418143704.685586</v>
      </c>
      <c r="E38" t="s">
        <v>166</v>
      </c>
      <c r="F38" s="6">
        <v>2418143704.6900001</v>
      </c>
      <c r="H38" s="12">
        <f t="shared" si="0"/>
        <v>-4.4140815734863281E-3</v>
      </c>
    </row>
    <row r="39" spans="2:8">
      <c r="B39" t="s">
        <v>172</v>
      </c>
      <c r="C39" s="6">
        <v>2314069906.4757714</v>
      </c>
      <c r="E39" t="s">
        <v>172</v>
      </c>
      <c r="F39" s="6">
        <v>2314069906.4783983</v>
      </c>
      <c r="H39" s="12">
        <f t="shared" si="0"/>
        <v>-2.6268959045410156E-3</v>
      </c>
    </row>
    <row r="40" spans="2:8">
      <c r="B40" t="s">
        <v>170</v>
      </c>
      <c r="C40" s="6">
        <v>4541011547.6912174</v>
      </c>
      <c r="E40" t="s">
        <v>170</v>
      </c>
      <c r="F40" s="6">
        <v>4541011547.6800003</v>
      </c>
      <c r="H40" s="12">
        <f t="shared" si="0"/>
        <v>1.1217117309570313E-2</v>
      </c>
    </row>
    <row r="41" spans="2:8">
      <c r="B41" t="s">
        <v>489</v>
      </c>
      <c r="C41" s="6">
        <v>102175686.6225</v>
      </c>
      <c r="E41" t="s">
        <v>408</v>
      </c>
      <c r="F41" s="6">
        <v>102175686.62</v>
      </c>
      <c r="H41" s="12">
        <f t="shared" si="0"/>
        <v>2.499997615814209E-3</v>
      </c>
    </row>
    <row r="42" spans="2:8">
      <c r="B42" t="s">
        <v>490</v>
      </c>
      <c r="C42" s="6">
        <v>460298956.73000002</v>
      </c>
      <c r="E42" t="s">
        <v>409</v>
      </c>
      <c r="F42" s="6">
        <v>460298956.73000002</v>
      </c>
      <c r="H42" s="12">
        <f t="shared" si="0"/>
        <v>0</v>
      </c>
    </row>
    <row r="43" spans="2:8">
      <c r="B43" t="s">
        <v>189</v>
      </c>
      <c r="C43" s="6">
        <v>541416000</v>
      </c>
      <c r="E43" t="s">
        <v>189</v>
      </c>
      <c r="F43" s="6">
        <v>541416000</v>
      </c>
      <c r="H43" s="12">
        <f t="shared" si="0"/>
        <v>0</v>
      </c>
    </row>
    <row r="44" spans="2:8">
      <c r="B44" t="s">
        <v>471</v>
      </c>
      <c r="C44" s="6">
        <v>45957054.399999999</v>
      </c>
      <c r="E44" t="s">
        <v>471</v>
      </c>
      <c r="F44" s="6">
        <v>45957054.399999999</v>
      </c>
      <c r="H44" s="12">
        <f t="shared" si="0"/>
        <v>0</v>
      </c>
    </row>
    <row r="45" spans="2:8">
      <c r="B45" t="s">
        <v>194</v>
      </c>
      <c r="C45" s="6">
        <v>200661182.97999999</v>
      </c>
      <c r="E45" t="s">
        <v>511</v>
      </c>
      <c r="F45" s="6">
        <v>200661182.97999999</v>
      </c>
      <c r="H45" s="12">
        <f t="shared" si="0"/>
        <v>0</v>
      </c>
    </row>
    <row r="46" spans="2:8">
      <c r="B46" t="s">
        <v>250</v>
      </c>
      <c r="C46" s="6">
        <v>12576211.939999999</v>
      </c>
      <c r="E46" t="s">
        <v>250</v>
      </c>
      <c r="F46" s="6">
        <v>12576211.939999999</v>
      </c>
      <c r="H46" s="12">
        <f t="shared" si="0"/>
        <v>0</v>
      </c>
    </row>
    <row r="47" spans="2:8">
      <c r="B47" t="s">
        <v>152</v>
      </c>
      <c r="C47" s="6">
        <v>35825726.259999998</v>
      </c>
      <c r="E47" t="s">
        <v>152</v>
      </c>
      <c r="F47" s="6">
        <v>35825726.259999998</v>
      </c>
      <c r="H47" s="12">
        <f t="shared" si="0"/>
        <v>0</v>
      </c>
    </row>
    <row r="48" spans="2:8">
      <c r="B48" t="s">
        <v>291</v>
      </c>
      <c r="C48" s="6">
        <v>10126338.91</v>
      </c>
      <c r="E48" t="s">
        <v>291</v>
      </c>
      <c r="F48" s="6">
        <v>10126338.91</v>
      </c>
      <c r="H48" s="12">
        <f t="shared" si="0"/>
        <v>0</v>
      </c>
    </row>
    <row r="49" spans="2:8">
      <c r="B49" t="s">
        <v>309</v>
      </c>
      <c r="C49" s="6">
        <v>1090572.76</v>
      </c>
      <c r="E49" t="s">
        <v>309</v>
      </c>
      <c r="F49" s="6">
        <v>1090572.76</v>
      </c>
      <c r="H49" s="12">
        <f t="shared" si="0"/>
        <v>0</v>
      </c>
    </row>
    <row r="50" spans="2:8">
      <c r="B50" t="s">
        <v>491</v>
      </c>
      <c r="C50" s="6">
        <v>11344456.050000001</v>
      </c>
      <c r="E50" t="s">
        <v>112</v>
      </c>
      <c r="F50" s="6">
        <v>11344456.050000001</v>
      </c>
      <c r="H50" s="12">
        <f t="shared" si="0"/>
        <v>0</v>
      </c>
    </row>
    <row r="51" spans="2:8">
      <c r="B51" t="s">
        <v>195</v>
      </c>
      <c r="C51" s="6">
        <v>7763364.9299999997</v>
      </c>
      <c r="E51" t="s">
        <v>195</v>
      </c>
      <c r="F51" s="6">
        <v>7763364.9299999997</v>
      </c>
      <c r="H51" s="12">
        <f t="shared" si="0"/>
        <v>0</v>
      </c>
    </row>
    <row r="52" spans="2:8">
      <c r="B52" t="s">
        <v>447</v>
      </c>
      <c r="C52" s="6">
        <v>6016230.5199999996</v>
      </c>
      <c r="E52" t="s">
        <v>447</v>
      </c>
      <c r="F52" s="6">
        <v>6016230.5199999996</v>
      </c>
      <c r="H52" s="12">
        <f t="shared" si="0"/>
        <v>0</v>
      </c>
    </row>
    <row r="53" spans="2:8">
      <c r="B53" t="s">
        <v>292</v>
      </c>
      <c r="C53" s="6">
        <v>45459238.490000002</v>
      </c>
      <c r="E53" t="s">
        <v>292</v>
      </c>
      <c r="F53" s="6">
        <v>45459238.490000002</v>
      </c>
      <c r="H53" s="12">
        <f t="shared" si="0"/>
        <v>0</v>
      </c>
    </row>
    <row r="54" spans="2:8">
      <c r="B54" t="s">
        <v>285</v>
      </c>
      <c r="C54" s="6">
        <v>8314823.3200000003</v>
      </c>
      <c r="E54" t="s">
        <v>285</v>
      </c>
      <c r="F54" s="6">
        <v>8314823.3200000003</v>
      </c>
      <c r="H54" s="12">
        <f t="shared" si="0"/>
        <v>0</v>
      </c>
    </row>
    <row r="55" spans="2:8">
      <c r="B55" t="s">
        <v>452</v>
      </c>
      <c r="C55" s="6">
        <v>19226279.890000001</v>
      </c>
      <c r="E55" t="s">
        <v>452</v>
      </c>
      <c r="F55" s="6">
        <v>19226279.890000001</v>
      </c>
      <c r="H55" s="12">
        <f t="shared" si="0"/>
        <v>0</v>
      </c>
    </row>
    <row r="56" spans="2:8">
      <c r="B56" t="s">
        <v>202</v>
      </c>
      <c r="C56" s="6">
        <v>439525895.38999999</v>
      </c>
      <c r="E56" t="s">
        <v>202</v>
      </c>
      <c r="F56" s="6">
        <v>439525895.38999999</v>
      </c>
      <c r="H56" s="12">
        <f t="shared" si="0"/>
        <v>0</v>
      </c>
    </row>
    <row r="57" spans="2:8">
      <c r="B57" t="s">
        <v>492</v>
      </c>
      <c r="C57" s="6">
        <v>431350523.89999998</v>
      </c>
      <c r="E57" t="s">
        <v>492</v>
      </c>
      <c r="F57" s="6">
        <v>431350523.89999998</v>
      </c>
      <c r="H57" s="12">
        <f t="shared" si="0"/>
        <v>0</v>
      </c>
    </row>
    <row r="58" spans="2:8">
      <c r="B58" t="s">
        <v>412</v>
      </c>
      <c r="C58" s="6">
        <v>65847301.409999996</v>
      </c>
      <c r="E58" t="s">
        <v>412</v>
      </c>
      <c r="F58" s="6">
        <v>65847301.409999996</v>
      </c>
      <c r="H58" s="12">
        <f t="shared" si="0"/>
        <v>0</v>
      </c>
    </row>
    <row r="59" spans="2:8">
      <c r="B59" t="s">
        <v>453</v>
      </c>
      <c r="C59" s="6">
        <v>7154010287.5299997</v>
      </c>
      <c r="E59" t="s">
        <v>453</v>
      </c>
      <c r="F59" s="6">
        <v>7154010287.5299997</v>
      </c>
      <c r="H59" s="12">
        <f t="shared" si="0"/>
        <v>0</v>
      </c>
    </row>
    <row r="60" spans="2:8">
      <c r="B60" t="s">
        <v>177</v>
      </c>
      <c r="C60" s="6">
        <v>515183809433</v>
      </c>
      <c r="E60" t="s">
        <v>177</v>
      </c>
      <c r="F60" s="6">
        <v>515183809433</v>
      </c>
      <c r="H60" s="12">
        <f t="shared" si="0"/>
        <v>0</v>
      </c>
    </row>
    <row r="61" spans="2:8">
      <c r="B61" t="s">
        <v>493</v>
      </c>
      <c r="C61" s="6">
        <v>15018022381</v>
      </c>
      <c r="E61" t="s">
        <v>413</v>
      </c>
      <c r="F61" s="6">
        <v>15018022381</v>
      </c>
      <c r="H61" s="12">
        <f t="shared" si="0"/>
        <v>0</v>
      </c>
    </row>
    <row r="62" spans="2:8">
      <c r="B62" t="s">
        <v>494</v>
      </c>
      <c r="C62" s="6">
        <v>7939422316</v>
      </c>
      <c r="E62" t="s">
        <v>414</v>
      </c>
      <c r="F62" s="6">
        <v>7939422316</v>
      </c>
      <c r="H62" s="12">
        <f t="shared" si="0"/>
        <v>0</v>
      </c>
    </row>
    <row r="63" spans="2:8">
      <c r="B63" t="s">
        <v>321</v>
      </c>
      <c r="C63" s="6">
        <v>5427721836.9111004</v>
      </c>
      <c r="E63" t="s">
        <v>321</v>
      </c>
      <c r="F63" s="6">
        <v>5427721836.9099998</v>
      </c>
      <c r="H63" s="12">
        <f t="shared" si="0"/>
        <v>1.1005401611328125E-3</v>
      </c>
    </row>
    <row r="64" spans="2:8">
      <c r="B64" t="s">
        <v>495</v>
      </c>
      <c r="C64" s="6">
        <v>0</v>
      </c>
      <c r="E64" t="s">
        <v>477</v>
      </c>
      <c r="F64" s="6">
        <f>SUM(F3:F63)</f>
        <v>611439902619.97449</v>
      </c>
      <c r="H64" s="12">
        <f t="shared" si="0"/>
        <v>-611439902619.97449</v>
      </c>
    </row>
    <row r="65" spans="2:8">
      <c r="C65" s="16">
        <f>SUM(C3:C64)</f>
        <v>611439902619.96631</v>
      </c>
      <c r="H65" s="12"/>
    </row>
    <row r="67" spans="2:8">
      <c r="B67" t="s">
        <v>1353</v>
      </c>
      <c r="C67" s="6">
        <v>596934434052.40002</v>
      </c>
    </row>
    <row r="68" spans="2:8">
      <c r="B68" t="s">
        <v>1354</v>
      </c>
      <c r="C68" s="6">
        <v>14505468567.57</v>
      </c>
    </row>
    <row r="69" spans="2:8">
      <c r="B69" t="s">
        <v>1355</v>
      </c>
      <c r="C69" s="6">
        <f>SUM(C67:C68)</f>
        <v>611439902619.96997</v>
      </c>
    </row>
  </sheetData>
  <autoFilter ref="E2:F2">
    <sortState ref="E3:F64">
      <sortCondition ref="E2"/>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52"/>
  <sheetViews>
    <sheetView zoomScale="50" zoomScaleNormal="50" workbookViewId="0">
      <selection activeCell="E68" sqref="E68"/>
    </sheetView>
  </sheetViews>
  <sheetFormatPr baseColWidth="10" defaultRowHeight="15"/>
  <cols>
    <col min="2" max="2" width="255.7109375" bestFit="1" customWidth="1"/>
    <col min="3" max="3" width="28.7109375" customWidth="1"/>
  </cols>
  <sheetData>
    <row r="2" spans="2:3">
      <c r="B2" s="11" t="s">
        <v>476</v>
      </c>
    </row>
    <row r="3" spans="2:3">
      <c r="B3" s="8" t="s">
        <v>888</v>
      </c>
      <c r="C3">
        <v>10</v>
      </c>
    </row>
    <row r="4" spans="2:3">
      <c r="B4" s="92" t="s">
        <v>90</v>
      </c>
    </row>
    <row r="5" spans="2:3">
      <c r="B5" s="92" t="s">
        <v>69</v>
      </c>
    </row>
    <row r="6" spans="2:3">
      <c r="B6" s="92" t="s">
        <v>59</v>
      </c>
    </row>
    <row r="7" spans="2:3">
      <c r="B7" s="92" t="s">
        <v>505</v>
      </c>
    </row>
    <row r="8" spans="2:3">
      <c r="B8" s="92" t="s">
        <v>83</v>
      </c>
    </row>
    <row r="9" spans="2:3">
      <c r="B9" s="92" t="s">
        <v>68</v>
      </c>
    </row>
    <row r="10" spans="2:3">
      <c r="B10" s="92" t="s">
        <v>64</v>
      </c>
    </row>
    <row r="11" spans="2:3">
      <c r="B11" s="92" t="s">
        <v>77</v>
      </c>
    </row>
    <row r="12" spans="2:3">
      <c r="B12" s="92" t="s">
        <v>75</v>
      </c>
    </row>
    <row r="13" spans="2:3">
      <c r="B13" s="92" t="s">
        <v>76</v>
      </c>
    </row>
    <row r="14" spans="2:3">
      <c r="B14" s="8" t="s">
        <v>889</v>
      </c>
      <c r="C14">
        <v>16</v>
      </c>
    </row>
    <row r="15" spans="2:3">
      <c r="B15" s="92" t="s">
        <v>510</v>
      </c>
    </row>
    <row r="16" spans="2:3">
      <c r="B16" s="92" t="s">
        <v>153</v>
      </c>
    </row>
    <row r="17" spans="2:3">
      <c r="B17" s="92" t="s">
        <v>133</v>
      </c>
    </row>
    <row r="18" spans="2:3">
      <c r="B18" s="92" t="s">
        <v>509</v>
      </c>
    </row>
    <row r="19" spans="2:3">
      <c r="B19" s="92" t="s">
        <v>160</v>
      </c>
    </row>
    <row r="20" spans="2:3">
      <c r="B20" s="92" t="s">
        <v>150</v>
      </c>
    </row>
    <row r="21" spans="2:3">
      <c r="B21" s="92" t="s">
        <v>136</v>
      </c>
    </row>
    <row r="22" spans="2:3">
      <c r="B22" s="92" t="s">
        <v>158</v>
      </c>
    </row>
    <row r="23" spans="2:3">
      <c r="B23" s="92" t="s">
        <v>139</v>
      </c>
    </row>
    <row r="24" spans="2:3">
      <c r="B24" s="92" t="s">
        <v>156</v>
      </c>
    </row>
    <row r="25" spans="2:3">
      <c r="B25" s="92" t="s">
        <v>144</v>
      </c>
    </row>
    <row r="26" spans="2:3">
      <c r="B26" s="92" t="s">
        <v>138</v>
      </c>
    </row>
    <row r="27" spans="2:3">
      <c r="B27" s="92" t="s">
        <v>143</v>
      </c>
    </row>
    <row r="28" spans="2:3">
      <c r="B28" s="92" t="s">
        <v>147</v>
      </c>
    </row>
    <row r="29" spans="2:3">
      <c r="B29" s="92" t="s">
        <v>146</v>
      </c>
    </row>
    <row r="30" spans="2:3">
      <c r="B30" s="92" t="s">
        <v>140</v>
      </c>
    </row>
    <row r="31" spans="2:3">
      <c r="B31" s="8" t="s">
        <v>890</v>
      </c>
      <c r="C31">
        <v>29</v>
      </c>
    </row>
    <row r="32" spans="2:3">
      <c r="B32" s="92" t="s">
        <v>221</v>
      </c>
    </row>
    <row r="33" spans="2:2">
      <c r="B33" s="92" t="s">
        <v>220</v>
      </c>
    </row>
    <row r="34" spans="2:2">
      <c r="B34" s="92" t="s">
        <v>223</v>
      </c>
    </row>
    <row r="35" spans="2:2">
      <c r="B35" s="92" t="s">
        <v>217</v>
      </c>
    </row>
    <row r="36" spans="2:2">
      <c r="B36" s="92" t="s">
        <v>224</v>
      </c>
    </row>
    <row r="37" spans="2:2">
      <c r="B37" s="92" t="s">
        <v>218</v>
      </c>
    </row>
    <row r="38" spans="2:2">
      <c r="B38" s="92" t="s">
        <v>219</v>
      </c>
    </row>
    <row r="39" spans="2:2">
      <c r="B39" s="92" t="s">
        <v>227</v>
      </c>
    </row>
    <row r="40" spans="2:2">
      <c r="B40" s="92" t="s">
        <v>183</v>
      </c>
    </row>
    <row r="41" spans="2:2">
      <c r="B41" s="92" t="s">
        <v>200</v>
      </c>
    </row>
    <row r="42" spans="2:2">
      <c r="B42" s="92" t="s">
        <v>199</v>
      </c>
    </row>
    <row r="43" spans="2:2">
      <c r="B43" s="92" t="s">
        <v>230</v>
      </c>
    </row>
    <row r="44" spans="2:2">
      <c r="B44" s="92" t="s">
        <v>187</v>
      </c>
    </row>
    <row r="45" spans="2:2">
      <c r="B45" s="92" t="s">
        <v>197</v>
      </c>
    </row>
    <row r="46" spans="2:2">
      <c r="B46" s="92" t="s">
        <v>176</v>
      </c>
    </row>
    <row r="47" spans="2:2">
      <c r="B47" s="92" t="s">
        <v>203</v>
      </c>
    </row>
    <row r="48" spans="2:2">
      <c r="B48" s="92" t="s">
        <v>171</v>
      </c>
    </row>
    <row r="49" spans="2:3">
      <c r="B49" s="92" t="s">
        <v>212</v>
      </c>
    </row>
    <row r="50" spans="2:3">
      <c r="B50" s="92" t="s">
        <v>201</v>
      </c>
    </row>
    <row r="51" spans="2:3">
      <c r="B51" s="92" t="s">
        <v>168</v>
      </c>
    </row>
    <row r="52" spans="2:3">
      <c r="B52" s="92" t="s">
        <v>206</v>
      </c>
    </row>
    <row r="53" spans="2:3">
      <c r="B53" s="92" t="s">
        <v>209</v>
      </c>
    </row>
    <row r="54" spans="2:3">
      <c r="B54" s="92" t="s">
        <v>222</v>
      </c>
    </row>
    <row r="55" spans="2:3">
      <c r="B55" s="92" t="s">
        <v>165</v>
      </c>
    </row>
    <row r="56" spans="2:3">
      <c r="B56" s="92" t="s">
        <v>216</v>
      </c>
    </row>
    <row r="57" spans="2:3">
      <c r="B57" s="92" t="s">
        <v>213</v>
      </c>
    </row>
    <row r="58" spans="2:3">
      <c r="B58" s="92" t="s">
        <v>180</v>
      </c>
    </row>
    <row r="59" spans="2:3">
      <c r="B59" s="92" t="s">
        <v>229</v>
      </c>
    </row>
    <row r="60" spans="2:3">
      <c r="B60" s="92" t="s">
        <v>905</v>
      </c>
    </row>
    <row r="61" spans="2:3">
      <c r="B61" s="8" t="s">
        <v>892</v>
      </c>
      <c r="C61">
        <v>18</v>
      </c>
    </row>
    <row r="62" spans="2:3">
      <c r="B62" s="92" t="s">
        <v>254</v>
      </c>
    </row>
    <row r="63" spans="2:3">
      <c r="B63" s="92" t="s">
        <v>245</v>
      </c>
    </row>
    <row r="64" spans="2:3">
      <c r="B64" s="92" t="s">
        <v>260</v>
      </c>
    </row>
    <row r="65" spans="2:3">
      <c r="B65" s="92" t="s">
        <v>239</v>
      </c>
    </row>
    <row r="66" spans="2:3">
      <c r="B66" s="92" t="s">
        <v>280</v>
      </c>
    </row>
    <row r="67" spans="2:3">
      <c r="B67" s="92" t="s">
        <v>284</v>
      </c>
    </row>
    <row r="68" spans="2:3">
      <c r="B68" s="92" t="s">
        <v>289</v>
      </c>
    </row>
    <row r="69" spans="2:3">
      <c r="B69" s="92" t="s">
        <v>242</v>
      </c>
    </row>
    <row r="70" spans="2:3">
      <c r="B70" s="92" t="s">
        <v>264</v>
      </c>
    </row>
    <row r="71" spans="2:3">
      <c r="B71" s="92" t="s">
        <v>497</v>
      </c>
    </row>
    <row r="72" spans="2:3">
      <c r="B72" s="92" t="s">
        <v>233</v>
      </c>
    </row>
    <row r="73" spans="2:3">
      <c r="B73" s="92" t="s">
        <v>235</v>
      </c>
    </row>
    <row r="74" spans="2:3">
      <c r="B74" s="92" t="s">
        <v>275</v>
      </c>
    </row>
    <row r="75" spans="2:3">
      <c r="B75" s="92" t="s">
        <v>244</v>
      </c>
    </row>
    <row r="76" spans="2:3">
      <c r="B76" s="92" t="s">
        <v>257</v>
      </c>
    </row>
    <row r="77" spans="2:3">
      <c r="B77" s="92" t="s">
        <v>249</v>
      </c>
    </row>
    <row r="78" spans="2:3">
      <c r="B78" s="92" t="s">
        <v>270</v>
      </c>
    </row>
    <row r="79" spans="2:3">
      <c r="B79" s="92" t="s">
        <v>259</v>
      </c>
    </row>
    <row r="80" spans="2:3">
      <c r="B80" s="92" t="s">
        <v>1342</v>
      </c>
      <c r="C80">
        <v>1</v>
      </c>
    </row>
    <row r="81" spans="2:3">
      <c r="B81" s="8" t="s">
        <v>893</v>
      </c>
    </row>
    <row r="82" spans="2:3">
      <c r="B82" s="92" t="s">
        <v>294</v>
      </c>
      <c r="C82">
        <v>6</v>
      </c>
    </row>
    <row r="83" spans="2:3">
      <c r="B83" s="8" t="s">
        <v>300</v>
      </c>
    </row>
    <row r="84" spans="2:3">
      <c r="B84" s="92" t="s">
        <v>315</v>
      </c>
    </row>
    <row r="85" spans="2:3">
      <c r="B85" s="92" t="s">
        <v>298</v>
      </c>
    </row>
    <row r="86" spans="2:3">
      <c r="B86" s="92" t="s">
        <v>335</v>
      </c>
    </row>
    <row r="87" spans="2:3">
      <c r="B87" s="92" t="s">
        <v>325</v>
      </c>
    </row>
    <row r="88" spans="2:3">
      <c r="B88" s="92" t="s">
        <v>320</v>
      </c>
    </row>
    <row r="89" spans="2:3">
      <c r="B89" s="92" t="s">
        <v>337</v>
      </c>
      <c r="C89">
        <v>10</v>
      </c>
    </row>
    <row r="90" spans="2:3">
      <c r="B90" s="8" t="s">
        <v>446</v>
      </c>
    </row>
    <row r="91" spans="2:3">
      <c r="B91" s="92" t="s">
        <v>464</v>
      </c>
    </row>
    <row r="92" spans="2:3">
      <c r="B92" s="92" t="s">
        <v>456</v>
      </c>
    </row>
    <row r="93" spans="2:3">
      <c r="B93" s="92" t="s">
        <v>502</v>
      </c>
    </row>
    <row r="94" spans="2:3">
      <c r="B94" s="92" t="s">
        <v>444</v>
      </c>
    </row>
    <row r="95" spans="2:3">
      <c r="B95" s="92" t="s">
        <v>467</v>
      </c>
    </row>
    <row r="96" spans="2:3">
      <c r="B96" s="92" t="s">
        <v>462</v>
      </c>
    </row>
    <row r="97" spans="2:3">
      <c r="B97" s="92" t="s">
        <v>463</v>
      </c>
    </row>
    <row r="98" spans="2:3">
      <c r="B98" s="92" t="s">
        <v>460</v>
      </c>
    </row>
    <row r="99" spans="2:3">
      <c r="B99" s="92" t="s">
        <v>470</v>
      </c>
    </row>
    <row r="100" spans="2:3">
      <c r="B100" s="92" t="s">
        <v>474</v>
      </c>
      <c r="C100">
        <v>7</v>
      </c>
    </row>
    <row r="101" spans="2:3">
      <c r="B101" s="8" t="s">
        <v>27</v>
      </c>
    </row>
    <row r="102" spans="2:3">
      <c r="B102" s="92" t="s">
        <v>51</v>
      </c>
    </row>
    <row r="103" spans="2:3">
      <c r="B103" s="92" t="s">
        <v>45</v>
      </c>
    </row>
    <row r="104" spans="2:3">
      <c r="B104" s="92" t="s">
        <v>35</v>
      </c>
    </row>
    <row r="105" spans="2:3">
      <c r="B105" s="92" t="s">
        <v>31</v>
      </c>
    </row>
    <row r="106" spans="2:3">
      <c r="B106" s="92" t="s">
        <v>34</v>
      </c>
    </row>
    <row r="107" spans="2:3">
      <c r="B107" s="92" t="s">
        <v>25</v>
      </c>
    </row>
    <row r="108" spans="2:3">
      <c r="B108" s="92" t="s">
        <v>38</v>
      </c>
      <c r="C108">
        <v>12</v>
      </c>
    </row>
    <row r="109" spans="2:3">
      <c r="B109" s="8" t="s">
        <v>894</v>
      </c>
    </row>
    <row r="110" spans="2:3">
      <c r="B110" s="92" t="s">
        <v>110</v>
      </c>
    </row>
    <row r="111" spans="2:3">
      <c r="B111" s="92" t="s">
        <v>107</v>
      </c>
    </row>
    <row r="112" spans="2:3">
      <c r="B112" s="92" t="s">
        <v>109</v>
      </c>
    </row>
    <row r="113" spans="2:3">
      <c r="B113" s="92" t="s">
        <v>105</v>
      </c>
    </row>
    <row r="114" spans="2:3">
      <c r="B114" s="92" t="s">
        <v>128</v>
      </c>
    </row>
    <row r="115" spans="2:3">
      <c r="B115" s="92" t="s">
        <v>118</v>
      </c>
    </row>
    <row r="116" spans="2:3">
      <c r="B116" s="92" t="s">
        <v>108</v>
      </c>
    </row>
    <row r="117" spans="2:3">
      <c r="B117" s="92" t="s">
        <v>124</v>
      </c>
    </row>
    <row r="118" spans="2:3">
      <c r="B118" s="92" t="s">
        <v>101</v>
      </c>
    </row>
    <row r="119" spans="2:3">
      <c r="B119" s="92" t="s">
        <v>106</v>
      </c>
    </row>
    <row r="120" spans="2:3">
      <c r="B120" s="92" t="s">
        <v>115</v>
      </c>
    </row>
    <row r="121" spans="2:3">
      <c r="B121" s="92" t="s">
        <v>95</v>
      </c>
      <c r="C121">
        <v>26</v>
      </c>
    </row>
    <row r="122" spans="2:3">
      <c r="B122" s="8" t="s">
        <v>348</v>
      </c>
    </row>
    <row r="123" spans="2:3">
      <c r="B123" s="92" t="s">
        <v>400</v>
      </c>
    </row>
    <row r="124" spans="2:3">
      <c r="B124" s="92" t="s">
        <v>358</v>
      </c>
    </row>
    <row r="125" spans="2:3">
      <c r="B125" s="92" t="s">
        <v>371</v>
      </c>
    </row>
    <row r="126" spans="2:3">
      <c r="B126" s="92" t="s">
        <v>374</v>
      </c>
    </row>
    <row r="127" spans="2:3">
      <c r="B127" s="92" t="s">
        <v>415</v>
      </c>
    </row>
    <row r="128" spans="2:3">
      <c r="B128" s="92" t="s">
        <v>375</v>
      </c>
    </row>
    <row r="129" spans="2:2">
      <c r="B129" s="92" t="s">
        <v>378</v>
      </c>
    </row>
    <row r="130" spans="2:2">
      <c r="B130" s="92" t="s">
        <v>379</v>
      </c>
    </row>
    <row r="131" spans="2:2">
      <c r="B131" s="92" t="s">
        <v>421</v>
      </c>
    </row>
    <row r="132" spans="2:2">
      <c r="B132" s="92" t="s">
        <v>422</v>
      </c>
    </row>
    <row r="133" spans="2:2">
      <c r="B133" s="92" t="s">
        <v>346</v>
      </c>
    </row>
    <row r="134" spans="2:2">
      <c r="B134" s="92" t="s">
        <v>382</v>
      </c>
    </row>
    <row r="135" spans="2:2">
      <c r="B135" s="92" t="s">
        <v>403</v>
      </c>
    </row>
    <row r="136" spans="2:2">
      <c r="B136" s="92" t="s">
        <v>429</v>
      </c>
    </row>
    <row r="137" spans="2:2">
      <c r="B137" s="92" t="s">
        <v>430</v>
      </c>
    </row>
    <row r="138" spans="2:2">
      <c r="B138" s="92" t="s">
        <v>352</v>
      </c>
    </row>
    <row r="139" spans="2:2">
      <c r="B139" s="92" t="s">
        <v>428</v>
      </c>
    </row>
    <row r="140" spans="2:2">
      <c r="B140" s="92" t="s">
        <v>431</v>
      </c>
    </row>
    <row r="141" spans="2:2">
      <c r="B141" s="92" t="s">
        <v>432</v>
      </c>
    </row>
    <row r="142" spans="2:2">
      <c r="B142" s="92" t="s">
        <v>433</v>
      </c>
    </row>
    <row r="143" spans="2:2">
      <c r="B143" s="92" t="s">
        <v>435</v>
      </c>
    </row>
    <row r="144" spans="2:2">
      <c r="B144" s="92" t="s">
        <v>394</v>
      </c>
    </row>
    <row r="145" spans="2:3">
      <c r="B145" s="92" t="s">
        <v>364</v>
      </c>
    </row>
    <row r="146" spans="2:3">
      <c r="B146" s="92" t="s">
        <v>410</v>
      </c>
    </row>
    <row r="147" spans="2:3">
      <c r="B147" s="92" t="s">
        <v>404</v>
      </c>
    </row>
    <row r="148" spans="2:3">
      <c r="B148" s="92" t="s">
        <v>368</v>
      </c>
      <c r="C148">
        <v>2</v>
      </c>
    </row>
    <row r="149" spans="2:3">
      <c r="B149" s="8" t="s">
        <v>891</v>
      </c>
    </row>
    <row r="150" spans="2:3">
      <c r="B150" s="92" t="s">
        <v>440</v>
      </c>
    </row>
    <row r="151" spans="2:3">
      <c r="B151" s="92" t="s">
        <v>441</v>
      </c>
      <c r="C151">
        <f>SUM(C3:C150)</f>
        <v>137</v>
      </c>
    </row>
    <row r="152" spans="2:3">
      <c r="B152" s="8" t="s">
        <v>477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4"/>
  <sheetViews>
    <sheetView workbookViewId="0">
      <selection activeCell="E68" sqref="E68"/>
    </sheetView>
  </sheetViews>
  <sheetFormatPr baseColWidth="10" defaultRowHeight="15"/>
  <cols>
    <col min="1" max="1" width="3.42578125" customWidth="1"/>
    <col min="2" max="2" width="45.7109375" bestFit="1" customWidth="1"/>
    <col min="3" max="3" width="30" style="6" bestFit="1" customWidth="1"/>
    <col min="5" max="5" width="6.5703125" customWidth="1"/>
    <col min="6" max="6" width="38.5703125" customWidth="1"/>
    <col min="7" max="7" width="24.5703125" style="6" customWidth="1"/>
    <col min="8" max="8" width="15" customWidth="1"/>
    <col min="10" max="10" width="18.85546875" bestFit="1" customWidth="1"/>
    <col min="12" max="12" width="17.85546875" bestFit="1" customWidth="1"/>
  </cols>
  <sheetData>
    <row r="2" spans="2:12">
      <c r="B2" s="11" t="s">
        <v>476</v>
      </c>
      <c r="C2" t="s">
        <v>475</v>
      </c>
      <c r="F2" s="102" t="s">
        <v>895</v>
      </c>
      <c r="G2" s="103" t="s">
        <v>18</v>
      </c>
      <c r="H2" s="104" t="s">
        <v>896</v>
      </c>
      <c r="I2" s="104" t="s">
        <v>904</v>
      </c>
    </row>
    <row r="3" spans="2:12" ht="30">
      <c r="B3" s="8" t="s">
        <v>888</v>
      </c>
      <c r="C3" s="118">
        <v>2614273304.8260255</v>
      </c>
      <c r="D3">
        <v>10</v>
      </c>
      <c r="F3" s="7" t="s">
        <v>888</v>
      </c>
      <c r="G3" s="95">
        <v>2614273304.8260255</v>
      </c>
      <c r="H3" s="5">
        <v>10</v>
      </c>
      <c r="I3" s="100">
        <f>+(G3/$G$14)</f>
        <v>4.2756014019105721E-3</v>
      </c>
    </row>
    <row r="4" spans="2:12">
      <c r="B4" s="8" t="s">
        <v>889</v>
      </c>
      <c r="C4" s="118">
        <v>7925051490.8800001</v>
      </c>
      <c r="D4">
        <v>16</v>
      </c>
      <c r="F4" s="7" t="s">
        <v>889</v>
      </c>
      <c r="G4" s="95">
        <v>7925051490.8800001</v>
      </c>
      <c r="H4" s="5">
        <v>16</v>
      </c>
      <c r="I4" s="100">
        <f t="shared" ref="I4:I14" si="0">+(G4/$G$14)</f>
        <v>1.2961292609333718E-2</v>
      </c>
    </row>
    <row r="5" spans="2:12">
      <c r="B5" s="8" t="s">
        <v>890</v>
      </c>
      <c r="C5" s="118">
        <v>521720695430.3468</v>
      </c>
      <c r="D5">
        <v>29</v>
      </c>
      <c r="F5" s="7" t="s">
        <v>890</v>
      </c>
      <c r="G5" s="95">
        <v>521720695430.3468</v>
      </c>
      <c r="H5" s="5">
        <v>29</v>
      </c>
      <c r="I5" s="100">
        <f t="shared" si="0"/>
        <v>0.85326569822285503</v>
      </c>
      <c r="J5" s="6">
        <v>488443663865.77167</v>
      </c>
      <c r="K5" t="s">
        <v>897</v>
      </c>
      <c r="L5" s="12"/>
    </row>
    <row r="6" spans="2:12">
      <c r="B6" s="8" t="s">
        <v>892</v>
      </c>
      <c r="C6" s="118">
        <v>7488898330.1899986</v>
      </c>
      <c r="D6">
        <v>18</v>
      </c>
      <c r="F6" s="7" t="s">
        <v>892</v>
      </c>
      <c r="G6" s="95">
        <v>7488898330.1899986</v>
      </c>
      <c r="H6" s="5">
        <v>18</v>
      </c>
      <c r="I6" s="100">
        <f t="shared" si="0"/>
        <v>1.2247971220230525E-2</v>
      </c>
    </row>
    <row r="7" spans="2:12">
      <c r="B7" s="8" t="s">
        <v>893</v>
      </c>
      <c r="C7" s="118">
        <v>600000000</v>
      </c>
      <c r="D7">
        <v>1</v>
      </c>
      <c r="F7" s="7" t="s">
        <v>893</v>
      </c>
      <c r="G7" s="95">
        <v>600000000</v>
      </c>
      <c r="H7" s="5">
        <v>1</v>
      </c>
      <c r="I7" s="100">
        <f t="shared" si="0"/>
        <v>9.8129022562813586E-4</v>
      </c>
    </row>
    <row r="8" spans="2:12">
      <c r="B8" s="8" t="s">
        <v>300</v>
      </c>
      <c r="C8" s="118">
        <v>7899840304.3533001</v>
      </c>
      <c r="D8">
        <v>6</v>
      </c>
      <c r="F8" s="7" t="s">
        <v>300</v>
      </c>
      <c r="G8" s="95">
        <v>7899840304.3533001</v>
      </c>
      <c r="H8" s="5">
        <v>6</v>
      </c>
      <c r="I8" s="100">
        <f t="shared" si="0"/>
        <v>1.2920060124475153E-2</v>
      </c>
    </row>
    <row r="9" spans="2:12">
      <c r="B9" s="8" t="s">
        <v>446</v>
      </c>
      <c r="C9" s="118">
        <v>11780089627.25824</v>
      </c>
      <c r="D9">
        <v>10</v>
      </c>
      <c r="F9" s="7" t="s">
        <v>446</v>
      </c>
      <c r="G9" s="95">
        <v>11780089627.25824</v>
      </c>
      <c r="H9" s="5">
        <v>10</v>
      </c>
      <c r="I9" s="100">
        <f t="shared" si="0"/>
        <v>1.9266144680419837E-2</v>
      </c>
    </row>
    <row r="10" spans="2:12">
      <c r="B10" s="8" t="s">
        <v>27</v>
      </c>
      <c r="C10" s="118">
        <v>1909648628</v>
      </c>
      <c r="D10">
        <v>7</v>
      </c>
      <c r="F10" s="7" t="s">
        <v>27</v>
      </c>
      <c r="G10" s="95">
        <v>1909648628</v>
      </c>
      <c r="H10" s="5">
        <v>7</v>
      </c>
      <c r="I10" s="100">
        <f t="shared" si="0"/>
        <v>3.1231992217343003E-3</v>
      </c>
    </row>
    <row r="11" spans="2:12">
      <c r="B11" s="8" t="s">
        <v>894</v>
      </c>
      <c r="C11" s="118">
        <v>2013037672.4699998</v>
      </c>
      <c r="D11">
        <v>12</v>
      </c>
      <c r="F11" s="7" t="s">
        <v>894</v>
      </c>
      <c r="G11" s="95">
        <v>2013037672.4699998</v>
      </c>
      <c r="H11" s="5">
        <v>12</v>
      </c>
      <c r="I11" s="100">
        <f t="shared" si="0"/>
        <v>3.2922903196933727E-3</v>
      </c>
    </row>
    <row r="12" spans="2:12">
      <c r="B12" s="8" t="s">
        <v>348</v>
      </c>
      <c r="C12" s="118">
        <v>45131942196.460007</v>
      </c>
      <c r="D12">
        <v>26</v>
      </c>
      <c r="F12" s="7" t="s">
        <v>348</v>
      </c>
      <c r="G12" s="95">
        <v>45131942196.460007</v>
      </c>
      <c r="H12" s="5">
        <v>26</v>
      </c>
      <c r="I12" s="100">
        <f t="shared" si="0"/>
        <v>7.3812556235000382E-2</v>
      </c>
    </row>
    <row r="13" spans="2:12">
      <c r="B13" s="8" t="s">
        <v>891</v>
      </c>
      <c r="C13" s="118">
        <v>2356425635.1900001</v>
      </c>
      <c r="D13">
        <v>2</v>
      </c>
      <c r="F13" s="7" t="s">
        <v>891</v>
      </c>
      <c r="G13" s="95">
        <v>2356425635.1900001</v>
      </c>
      <c r="H13" s="5">
        <v>2</v>
      </c>
      <c r="I13" s="100">
        <f t="shared" si="0"/>
        <v>3.8538957387191978E-3</v>
      </c>
    </row>
    <row r="14" spans="2:12">
      <c r="B14" s="8" t="s">
        <v>477</v>
      </c>
      <c r="C14" s="118">
        <v>611439902619.97424</v>
      </c>
      <c r="D14">
        <f>SUM(D3:D13)</f>
        <v>137</v>
      </c>
      <c r="F14" s="96" t="s">
        <v>537</v>
      </c>
      <c r="G14" s="94">
        <v>611439902619.97424</v>
      </c>
      <c r="H14" s="93">
        <v>137</v>
      </c>
      <c r="I14" s="101">
        <f t="shared" si="0"/>
        <v>1</v>
      </c>
    </row>
  </sheetData>
  <pageMargins left="0.7" right="0.7" top="0.75" bottom="0.75" header="0.3" footer="0.3"/>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82"/>
  <sheetViews>
    <sheetView zoomScale="80" zoomScaleNormal="80" workbookViewId="0">
      <selection activeCell="E68" sqref="E68"/>
    </sheetView>
  </sheetViews>
  <sheetFormatPr baseColWidth="10" defaultRowHeight="15"/>
  <cols>
    <col min="2" max="2" width="34.7109375" customWidth="1"/>
    <col min="3" max="3" width="29.28515625" style="6" customWidth="1"/>
    <col min="5" max="5" width="14.85546875" customWidth="1"/>
    <col min="6" max="6" width="38" customWidth="1"/>
    <col min="7" max="7" width="27.28515625" customWidth="1"/>
    <col min="8" max="8" width="20.5703125" style="6" customWidth="1"/>
  </cols>
  <sheetData>
    <row r="2" spans="2:3">
      <c r="B2" s="11" t="s">
        <v>476</v>
      </c>
      <c r="C2" s="6" t="s">
        <v>475</v>
      </c>
    </row>
    <row r="3" spans="2:3">
      <c r="B3" s="8" t="s">
        <v>78</v>
      </c>
      <c r="C3" s="6">
        <v>1110361787.9941878</v>
      </c>
    </row>
    <row r="4" spans="2:3">
      <c r="B4" s="92" t="s">
        <v>79</v>
      </c>
      <c r="C4" s="6">
        <v>1110361787.9941878</v>
      </c>
    </row>
    <row r="5" spans="2:3">
      <c r="B5" s="8" t="s">
        <v>46</v>
      </c>
      <c r="C5" s="6">
        <v>8186559560.877038</v>
      </c>
    </row>
    <row r="6" spans="2:3">
      <c r="B6" s="92" t="s">
        <v>53</v>
      </c>
      <c r="C6" s="6">
        <v>1503911516.8318379</v>
      </c>
    </row>
    <row r="7" spans="2:3">
      <c r="B7" s="92" t="s">
        <v>125</v>
      </c>
      <c r="C7" s="6">
        <v>50000000</v>
      </c>
    </row>
    <row r="8" spans="2:3">
      <c r="B8" s="92" t="s">
        <v>97</v>
      </c>
      <c r="C8" s="6">
        <v>1299416956.4699998</v>
      </c>
    </row>
    <row r="9" spans="2:3">
      <c r="B9" s="92" t="s">
        <v>91</v>
      </c>
      <c r="C9" s="6">
        <v>1057709446.9352</v>
      </c>
    </row>
    <row r="10" spans="2:3">
      <c r="B10" s="92" t="s">
        <v>119</v>
      </c>
      <c r="C10" s="6">
        <v>613620716</v>
      </c>
    </row>
    <row r="11" spans="2:3">
      <c r="B11" s="92" t="s">
        <v>47</v>
      </c>
      <c r="C11" s="6">
        <v>3661900924.6400003</v>
      </c>
    </row>
    <row r="12" spans="2:3">
      <c r="B12" s="8" t="s">
        <v>19</v>
      </c>
      <c r="C12" s="6">
        <v>12772987605.379999</v>
      </c>
    </row>
    <row r="13" spans="2:3">
      <c r="B13" s="92" t="s">
        <v>20</v>
      </c>
      <c r="C13" s="6">
        <v>12633197605.379999</v>
      </c>
    </row>
    <row r="14" spans="2:3">
      <c r="B14" s="92" t="s">
        <v>39</v>
      </c>
      <c r="C14" s="6">
        <v>74790000</v>
      </c>
    </row>
    <row r="15" spans="2:3">
      <c r="B15" s="92" t="s">
        <v>818</v>
      </c>
      <c r="C15" s="6">
        <v>65000000</v>
      </c>
    </row>
    <row r="16" spans="2:3">
      <c r="B16" s="8" t="s">
        <v>129</v>
      </c>
      <c r="C16" s="6">
        <v>589369993665.72302</v>
      </c>
    </row>
    <row r="17" spans="2:10">
      <c r="B17" s="92" t="s">
        <v>295</v>
      </c>
      <c r="C17" s="6">
        <v>1275491137.1233001</v>
      </c>
    </row>
    <row r="18" spans="2:10">
      <c r="B18" s="92" t="s">
        <v>316</v>
      </c>
      <c r="C18" s="6">
        <v>6624349167.2300005</v>
      </c>
    </row>
    <row r="19" spans="2:10">
      <c r="B19" s="92" t="s">
        <v>161</v>
      </c>
      <c r="C19" s="6">
        <v>521700695430.3468</v>
      </c>
    </row>
    <row r="20" spans="2:10">
      <c r="B20" s="92" t="s">
        <v>130</v>
      </c>
      <c r="C20" s="6">
        <v>7262387850.8800001</v>
      </c>
    </row>
    <row r="21" spans="2:10">
      <c r="B21" s="92" t="s">
        <v>855</v>
      </c>
      <c r="C21" s="6">
        <v>45131942196.460007</v>
      </c>
    </row>
    <row r="22" spans="2:10">
      <c r="B22" s="92" t="s">
        <v>449</v>
      </c>
      <c r="C22" s="6">
        <v>7375127883.6830397</v>
      </c>
    </row>
    <row r="23" spans="2:10">
      <c r="B23" s="8" t="s">
        <v>477</v>
      </c>
      <c r="C23" s="6">
        <v>611439902619.97424</v>
      </c>
    </row>
    <row r="25" spans="2:10">
      <c r="E25" t="s">
        <v>898</v>
      </c>
      <c r="F25" t="s">
        <v>903</v>
      </c>
      <c r="G25" s="6" t="s">
        <v>899</v>
      </c>
      <c r="H25" s="105" t="s">
        <v>904</v>
      </c>
      <c r="I25" t="s">
        <v>1351</v>
      </c>
      <c r="J25" t="s">
        <v>1352</v>
      </c>
    </row>
    <row r="26" spans="2:10">
      <c r="E26" s="1" t="s">
        <v>900</v>
      </c>
      <c r="F26" s="1" t="s">
        <v>129</v>
      </c>
      <c r="G26" s="6">
        <v>589369993665.72302</v>
      </c>
      <c r="H26" s="106">
        <f>+G26/$G$46</f>
        <v>0.96390502343781737</v>
      </c>
    </row>
    <row r="27" spans="2:10">
      <c r="E27" t="s">
        <v>901</v>
      </c>
      <c r="F27" t="s">
        <v>295</v>
      </c>
      <c r="G27" s="6">
        <v>1275491137.1233001</v>
      </c>
      <c r="H27" s="107"/>
    </row>
    <row r="28" spans="2:10">
      <c r="E28" t="s">
        <v>901</v>
      </c>
      <c r="F28" t="s">
        <v>316</v>
      </c>
      <c r="G28" s="6">
        <v>6624349167.2300005</v>
      </c>
      <c r="H28" s="107"/>
    </row>
    <row r="29" spans="2:10">
      <c r="E29" t="s">
        <v>901</v>
      </c>
      <c r="F29" t="s">
        <v>161</v>
      </c>
      <c r="G29" s="6">
        <v>521700695430.3468</v>
      </c>
      <c r="H29" s="107"/>
      <c r="I29" s="97">
        <f>+Tabla2[[#This Row],[Valor]]/G46</f>
        <v>0.85323298854866736</v>
      </c>
      <c r="J29" s="12">
        <f>+Tabla2[[#This Row],[Valor]]/G26</f>
        <v>0.88518367245931306</v>
      </c>
    </row>
    <row r="30" spans="2:10">
      <c r="E30" t="s">
        <v>901</v>
      </c>
      <c r="F30" t="s">
        <v>130</v>
      </c>
      <c r="G30" s="6">
        <v>7262387850.8800001</v>
      </c>
      <c r="H30" s="107"/>
    </row>
    <row r="31" spans="2:10">
      <c r="E31" t="s">
        <v>901</v>
      </c>
      <c r="F31" t="s">
        <v>855</v>
      </c>
      <c r="G31" s="6">
        <v>45131942196.460007</v>
      </c>
      <c r="H31" s="107"/>
    </row>
    <row r="32" spans="2:10">
      <c r="E32" t="s">
        <v>901</v>
      </c>
      <c r="F32" t="s">
        <v>449</v>
      </c>
      <c r="G32" s="6">
        <v>7375127883.6830397</v>
      </c>
      <c r="H32" s="107"/>
    </row>
    <row r="33" spans="5:9">
      <c r="E33" s="1" t="s">
        <v>900</v>
      </c>
      <c r="F33" s="1" t="s">
        <v>46</v>
      </c>
      <c r="G33" s="6">
        <v>8186559560.877038</v>
      </c>
      <c r="H33" s="106">
        <f>+G33/$G$46</f>
        <v>1.3388984797685338E-2</v>
      </c>
    </row>
    <row r="34" spans="5:9">
      <c r="E34" t="s">
        <v>901</v>
      </c>
      <c r="F34" t="s">
        <v>53</v>
      </c>
      <c r="G34" s="6">
        <v>1503911516.8318379</v>
      </c>
      <c r="H34" s="107"/>
      <c r="I34" s="98">
        <f>+Tabla2[[#This Row],[Valor]]/G33</f>
        <v>0.18370495024783301</v>
      </c>
    </row>
    <row r="35" spans="5:9">
      <c r="E35" t="s">
        <v>901</v>
      </c>
      <c r="F35" t="s">
        <v>125</v>
      </c>
      <c r="G35" s="6">
        <v>50000000</v>
      </c>
      <c r="H35" s="107"/>
    </row>
    <row r="36" spans="5:9">
      <c r="E36" t="s">
        <v>901</v>
      </c>
      <c r="F36" t="s">
        <v>97</v>
      </c>
      <c r="G36" s="6">
        <v>1299416956.4699998</v>
      </c>
      <c r="H36" s="107"/>
    </row>
    <row r="37" spans="5:9">
      <c r="E37" t="s">
        <v>901</v>
      </c>
      <c r="F37" t="s">
        <v>91</v>
      </c>
      <c r="G37" s="6">
        <v>1057709446.9352</v>
      </c>
      <c r="H37" s="107"/>
    </row>
    <row r="38" spans="5:9">
      <c r="E38" t="s">
        <v>901</v>
      </c>
      <c r="F38" t="s">
        <v>119</v>
      </c>
      <c r="G38" s="6">
        <v>613620716</v>
      </c>
      <c r="H38" s="107"/>
    </row>
    <row r="39" spans="5:9">
      <c r="E39" t="s">
        <v>901</v>
      </c>
      <c r="F39" t="s">
        <v>47</v>
      </c>
      <c r="G39" s="6">
        <v>3661900924.6400003</v>
      </c>
      <c r="H39" s="107"/>
    </row>
    <row r="40" spans="5:9">
      <c r="E40" s="1" t="s">
        <v>900</v>
      </c>
      <c r="F40" s="1" t="s">
        <v>78</v>
      </c>
      <c r="G40" s="6">
        <v>1110361787.9941878</v>
      </c>
      <c r="H40" s="106">
        <f>+G40/$G$46</f>
        <v>1.815978615782795E-3</v>
      </c>
    </row>
    <row r="41" spans="5:9">
      <c r="E41" t="s">
        <v>901</v>
      </c>
      <c r="F41" t="s">
        <v>79</v>
      </c>
      <c r="G41" s="6">
        <v>1110361787.9941878</v>
      </c>
      <c r="H41" s="107"/>
    </row>
    <row r="42" spans="5:9">
      <c r="E42" s="1" t="s">
        <v>900</v>
      </c>
      <c r="F42" s="1" t="s">
        <v>19</v>
      </c>
      <c r="G42" s="6">
        <v>12772987605.379999</v>
      </c>
      <c r="H42" s="106">
        <f>+G42/$G$46</f>
        <v>2.089001314871454E-2</v>
      </c>
    </row>
    <row r="43" spans="5:9">
      <c r="E43" t="s">
        <v>901</v>
      </c>
      <c r="F43" t="s">
        <v>20</v>
      </c>
      <c r="G43" s="6">
        <v>12633197605.379999</v>
      </c>
      <c r="H43" s="107"/>
    </row>
    <row r="44" spans="5:9">
      <c r="E44" t="s">
        <v>901</v>
      </c>
      <c r="F44" t="s">
        <v>39</v>
      </c>
      <c r="G44" s="6">
        <v>74790000</v>
      </c>
      <c r="H44" s="107"/>
    </row>
    <row r="45" spans="5:9">
      <c r="E45" t="s">
        <v>901</v>
      </c>
      <c r="F45" t="s">
        <v>818</v>
      </c>
      <c r="G45" s="6">
        <v>65000000</v>
      </c>
      <c r="H45" s="107"/>
    </row>
    <row r="46" spans="5:9">
      <c r="F46" s="1" t="s">
        <v>902</v>
      </c>
      <c r="G46" s="16">
        <v>611439902619.97424</v>
      </c>
      <c r="H46" s="108">
        <f>SUM(H26:H45)</f>
        <v>1</v>
      </c>
    </row>
    <row r="50" spans="5:8">
      <c r="E50" t="s">
        <v>898</v>
      </c>
      <c r="F50" t="s">
        <v>903</v>
      </c>
      <c r="G50" s="6" t="s">
        <v>899</v>
      </c>
      <c r="H50" s="97" t="s">
        <v>904</v>
      </c>
    </row>
    <row r="51" spans="5:8">
      <c r="E51" s="115" t="s">
        <v>900</v>
      </c>
      <c r="F51" s="116" t="s">
        <v>129</v>
      </c>
      <c r="G51" s="117">
        <v>589369993665.72302</v>
      </c>
      <c r="H51" s="98">
        <v>0.96390502343781737</v>
      </c>
    </row>
    <row r="52" spans="5:8">
      <c r="E52" t="s">
        <v>900</v>
      </c>
      <c r="F52" t="s">
        <v>46</v>
      </c>
      <c r="G52" s="6">
        <v>8186559560.877038</v>
      </c>
      <c r="H52" s="98">
        <v>1.3388984797685338E-2</v>
      </c>
    </row>
    <row r="53" spans="5:8">
      <c r="E53" t="s">
        <v>900</v>
      </c>
      <c r="F53" t="s">
        <v>78</v>
      </c>
      <c r="G53" s="6">
        <v>1110361787.9941878</v>
      </c>
      <c r="H53" s="98">
        <v>1.815978615782795E-3</v>
      </c>
    </row>
    <row r="54" spans="5:8">
      <c r="E54" s="115" t="s">
        <v>900</v>
      </c>
      <c r="F54" s="116" t="s">
        <v>19</v>
      </c>
      <c r="G54" s="117">
        <v>12772987605.379999</v>
      </c>
      <c r="H54" s="98">
        <v>2.089001314871454E-2</v>
      </c>
    </row>
    <row r="55" spans="5:8">
      <c r="F55" t="s">
        <v>902</v>
      </c>
      <c r="G55" s="6">
        <v>611439902619.97424</v>
      </c>
      <c r="H55" s="97">
        <v>0.99999999999999989</v>
      </c>
    </row>
    <row r="76" spans="7:8">
      <c r="G76" s="6"/>
    </row>
    <row r="77" spans="7:8">
      <c r="G77" s="6"/>
      <c r="H77" s="99"/>
    </row>
    <row r="78" spans="7:8">
      <c r="G78" s="6"/>
      <c r="H78" s="99"/>
    </row>
    <row r="79" spans="7:8">
      <c r="G79" s="6"/>
      <c r="H79" s="99"/>
    </row>
    <row r="80" spans="7:8">
      <c r="G80" s="6"/>
      <c r="H80" s="99"/>
    </row>
    <row r="81" spans="7:8">
      <c r="G81" s="6"/>
      <c r="H81" s="99"/>
    </row>
    <row r="82" spans="7:8">
      <c r="G82" s="6"/>
      <c r="H82" s="99"/>
    </row>
  </sheetData>
  <pageMargins left="0.7" right="0.7" top="0.75" bottom="0.75" header="0.3" footer="0.3"/>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04"/>
  <sheetViews>
    <sheetView topLeftCell="B1" zoomScale="60" zoomScaleNormal="60" workbookViewId="0">
      <selection activeCell="E68" sqref="E68"/>
    </sheetView>
  </sheetViews>
  <sheetFormatPr baseColWidth="10" defaultRowHeight="15"/>
  <cols>
    <col min="2" max="2" width="143.28515625" customWidth="1"/>
    <col min="3" max="3" width="31.28515625" style="6" bestFit="1" customWidth="1"/>
    <col min="5" max="5" width="24" style="114" customWidth="1"/>
    <col min="6" max="9" width="18.5703125" style="114" customWidth="1"/>
    <col min="10" max="10" width="30.7109375" style="6" customWidth="1"/>
    <col min="11" max="13" width="12.28515625" customWidth="1"/>
    <col min="14" max="14" width="22" style="6" customWidth="1"/>
  </cols>
  <sheetData>
    <row r="1" spans="2:10">
      <c r="E1" s="114" t="s">
        <v>476</v>
      </c>
    </row>
    <row r="2" spans="2:10">
      <c r="B2" s="11" t="s">
        <v>476</v>
      </c>
      <c r="C2" s="6" t="s">
        <v>475</v>
      </c>
      <c r="E2" s="113" t="s">
        <v>1336</v>
      </c>
      <c r="F2" s="1" t="s">
        <v>1337</v>
      </c>
      <c r="G2" s="1" t="s">
        <v>1338</v>
      </c>
      <c r="H2" s="1" t="s">
        <v>1339</v>
      </c>
      <c r="I2" s="1" t="s">
        <v>895</v>
      </c>
      <c r="J2" s="16" t="s">
        <v>1340</v>
      </c>
    </row>
    <row r="3" spans="2:10">
      <c r="B3" s="8" t="s">
        <v>906</v>
      </c>
      <c r="C3" s="6">
        <v>589369993665.72327</v>
      </c>
      <c r="E3" s="114">
        <v>1</v>
      </c>
      <c r="F3" s="114" t="s">
        <v>129</v>
      </c>
      <c r="J3" s="6">
        <v>589369993665.72327</v>
      </c>
    </row>
    <row r="4" spans="2:10">
      <c r="B4" s="92" t="s">
        <v>910</v>
      </c>
      <c r="C4" s="6">
        <v>45131942196.460007</v>
      </c>
      <c r="E4" s="114">
        <v>19</v>
      </c>
      <c r="F4" s="114" t="s">
        <v>855</v>
      </c>
      <c r="J4" s="6">
        <v>45131942196.460007</v>
      </c>
    </row>
    <row r="5" spans="2:10">
      <c r="B5" s="110" t="s">
        <v>926</v>
      </c>
      <c r="E5" s="114">
        <v>1903</v>
      </c>
      <c r="F5" s="114" t="s">
        <v>349</v>
      </c>
    </row>
    <row r="6" spans="2:10">
      <c r="B6" s="111" t="s">
        <v>1070</v>
      </c>
      <c r="C6" s="6">
        <v>998700000</v>
      </c>
      <c r="E6" s="114">
        <v>202400000005428</v>
      </c>
      <c r="F6" s="114" t="s">
        <v>428</v>
      </c>
      <c r="G6" s="114" t="s">
        <v>414</v>
      </c>
      <c r="H6" s="114">
        <v>998700000</v>
      </c>
      <c r="I6" s="114" t="s">
        <v>348</v>
      </c>
      <c r="J6" s="6">
        <v>998700000</v>
      </c>
    </row>
    <row r="7" spans="2:10">
      <c r="B7" s="112" t="s">
        <v>961</v>
      </c>
      <c r="C7" s="6">
        <v>998700000</v>
      </c>
      <c r="E7" s="114">
        <v>1903031</v>
      </c>
      <c r="F7" s="114" t="s">
        <v>426</v>
      </c>
      <c r="J7" s="6">
        <v>998700000</v>
      </c>
    </row>
    <row r="8" spans="2:10">
      <c r="B8" s="111" t="s">
        <v>1063</v>
      </c>
      <c r="C8" s="6">
        <v>2306955.0299999998</v>
      </c>
      <c r="E8" s="114">
        <v>202500000011433</v>
      </c>
      <c r="F8" s="114" t="s">
        <v>352</v>
      </c>
      <c r="G8" s="114" t="s">
        <v>353</v>
      </c>
      <c r="H8" s="114">
        <v>2306955.0299999998</v>
      </c>
      <c r="I8" s="114" t="s">
        <v>348</v>
      </c>
      <c r="J8" s="6">
        <v>2306955.0299999998</v>
      </c>
    </row>
    <row r="9" spans="2:10">
      <c r="B9" s="112" t="s">
        <v>957</v>
      </c>
      <c r="C9" s="6">
        <v>2306955.0299999998</v>
      </c>
      <c r="E9" s="114">
        <v>1903011</v>
      </c>
      <c r="F9" s="114" t="s">
        <v>350</v>
      </c>
      <c r="J9" s="6">
        <v>2306955.0299999998</v>
      </c>
    </row>
    <row r="10" spans="2:10">
      <c r="B10" s="111" t="s">
        <v>1064</v>
      </c>
      <c r="C10" s="6">
        <v>56880610</v>
      </c>
      <c r="E10" s="114">
        <v>202500000011433</v>
      </c>
      <c r="F10" s="114" t="s">
        <v>352</v>
      </c>
      <c r="G10" s="114" t="s">
        <v>353</v>
      </c>
      <c r="H10" s="114">
        <v>56880610</v>
      </c>
      <c r="I10" s="114" t="s">
        <v>348</v>
      </c>
      <c r="J10" s="6">
        <v>56880610</v>
      </c>
    </row>
    <row r="11" spans="2:10">
      <c r="B11" s="112" t="s">
        <v>957</v>
      </c>
      <c r="C11" s="6">
        <v>56880610</v>
      </c>
      <c r="E11" s="114">
        <v>1903011</v>
      </c>
      <c r="F11" s="114" t="s">
        <v>350</v>
      </c>
      <c r="J11" s="6">
        <v>56880610</v>
      </c>
    </row>
    <row r="12" spans="2:10">
      <c r="B12" s="111" t="s">
        <v>1065</v>
      </c>
      <c r="C12" s="6">
        <v>20220956.199999999</v>
      </c>
      <c r="E12" s="114">
        <v>202500000011433</v>
      </c>
      <c r="F12" s="114" t="s">
        <v>352</v>
      </c>
      <c r="G12" s="114" t="s">
        <v>414</v>
      </c>
      <c r="H12" s="114">
        <v>20220956.199999999</v>
      </c>
      <c r="I12" s="114" t="s">
        <v>348</v>
      </c>
      <c r="J12" s="6">
        <v>20220956.199999999</v>
      </c>
    </row>
    <row r="13" spans="2:10">
      <c r="B13" s="112" t="s">
        <v>957</v>
      </c>
      <c r="C13" s="6">
        <v>20220956.199999999</v>
      </c>
      <c r="E13" s="114">
        <v>1903011</v>
      </c>
      <c r="F13" s="114" t="s">
        <v>350</v>
      </c>
      <c r="J13" s="6">
        <v>20220956.199999999</v>
      </c>
    </row>
    <row r="14" spans="2:10">
      <c r="B14" s="111" t="s">
        <v>1066</v>
      </c>
      <c r="C14" s="6">
        <v>252374665</v>
      </c>
      <c r="E14" s="114">
        <v>202500000011433</v>
      </c>
      <c r="F14" s="114" t="s">
        <v>352</v>
      </c>
      <c r="G14" s="114" t="s">
        <v>414</v>
      </c>
      <c r="H14" s="114">
        <v>252374665</v>
      </c>
      <c r="I14" s="114" t="s">
        <v>348</v>
      </c>
      <c r="J14" s="6">
        <v>252374665</v>
      </c>
    </row>
    <row r="15" spans="2:10">
      <c r="B15" s="112" t="s">
        <v>957</v>
      </c>
      <c r="C15" s="6">
        <v>252374665</v>
      </c>
      <c r="E15" s="114">
        <v>1903011</v>
      </c>
      <c r="F15" s="114" t="s">
        <v>350</v>
      </c>
      <c r="J15" s="6">
        <v>252374665</v>
      </c>
    </row>
    <row r="16" spans="2:10">
      <c r="B16" s="111" t="s">
        <v>1069</v>
      </c>
      <c r="C16" s="6">
        <v>103750494</v>
      </c>
      <c r="E16" s="114">
        <v>202500000014705</v>
      </c>
      <c r="F16" s="114" t="s">
        <v>394</v>
      </c>
      <c r="G16" s="114" t="s">
        <v>166</v>
      </c>
      <c r="H16" s="114">
        <v>103750494</v>
      </c>
      <c r="I16" s="114" t="s">
        <v>348</v>
      </c>
      <c r="J16" s="6">
        <v>103750494</v>
      </c>
    </row>
    <row r="17" spans="2:10">
      <c r="B17" s="112" t="s">
        <v>960</v>
      </c>
      <c r="C17" s="6">
        <v>103750494</v>
      </c>
      <c r="E17" s="114">
        <v>1903028</v>
      </c>
      <c r="F17" s="114" t="s">
        <v>397</v>
      </c>
      <c r="J17" s="6">
        <v>103750494</v>
      </c>
    </row>
    <row r="18" spans="2:10">
      <c r="B18" s="111" t="s">
        <v>1067</v>
      </c>
      <c r="C18" s="6">
        <v>465119506</v>
      </c>
      <c r="E18" s="114">
        <v>202500000014705</v>
      </c>
      <c r="F18" s="114" t="s">
        <v>394</v>
      </c>
      <c r="G18" s="114" t="s">
        <v>166</v>
      </c>
      <c r="H18" s="114">
        <v>465119506</v>
      </c>
      <c r="I18" s="114" t="s">
        <v>348</v>
      </c>
      <c r="J18" s="6">
        <v>465119506</v>
      </c>
    </row>
    <row r="19" spans="2:10">
      <c r="B19" s="112" t="s">
        <v>958</v>
      </c>
      <c r="C19" s="6">
        <v>465119506</v>
      </c>
      <c r="E19" s="114">
        <v>1903016</v>
      </c>
      <c r="F19" s="114" t="s">
        <v>392</v>
      </c>
      <c r="J19" s="6">
        <v>465119506</v>
      </c>
    </row>
    <row r="20" spans="2:10">
      <c r="B20" s="111" t="s">
        <v>1068</v>
      </c>
      <c r="C20" s="6">
        <v>65780000</v>
      </c>
      <c r="E20" s="114">
        <v>202500000014705</v>
      </c>
      <c r="F20" s="114" t="s">
        <v>394</v>
      </c>
      <c r="G20" s="114" t="s">
        <v>166</v>
      </c>
      <c r="H20" s="114">
        <v>65780000</v>
      </c>
      <c r="I20" s="114" t="s">
        <v>348</v>
      </c>
      <c r="J20" s="6">
        <v>65780000</v>
      </c>
    </row>
    <row r="21" spans="2:10">
      <c r="B21" s="112" t="s">
        <v>959</v>
      </c>
      <c r="C21" s="6">
        <v>65780000</v>
      </c>
      <c r="E21" s="114">
        <v>1903023</v>
      </c>
      <c r="F21" s="114" t="s">
        <v>395</v>
      </c>
      <c r="J21" s="6">
        <v>65780000</v>
      </c>
    </row>
    <row r="22" spans="2:10">
      <c r="B22" s="110" t="s">
        <v>927</v>
      </c>
      <c r="E22" s="114">
        <v>1905</v>
      </c>
      <c r="F22" s="114" t="s">
        <v>862</v>
      </c>
    </row>
    <row r="23" spans="2:10">
      <c r="B23" s="111" t="s">
        <v>1095</v>
      </c>
      <c r="C23" s="6">
        <v>40000000</v>
      </c>
      <c r="E23" s="114">
        <v>202400000005430</v>
      </c>
      <c r="F23" s="114" t="s">
        <v>375</v>
      </c>
      <c r="G23" s="114" t="s">
        <v>26</v>
      </c>
      <c r="H23" s="114">
        <v>40000000</v>
      </c>
      <c r="I23" s="114" t="s">
        <v>348</v>
      </c>
      <c r="J23" s="6">
        <v>40000000</v>
      </c>
    </row>
    <row r="24" spans="2:10">
      <c r="B24" s="112" t="s">
        <v>971</v>
      </c>
      <c r="C24" s="6">
        <v>40000000</v>
      </c>
      <c r="E24" s="114">
        <v>1905050</v>
      </c>
      <c r="F24" s="114" t="s">
        <v>22</v>
      </c>
      <c r="J24" s="6">
        <v>40000000</v>
      </c>
    </row>
    <row r="25" spans="2:10">
      <c r="B25" s="111" t="s">
        <v>1087</v>
      </c>
      <c r="C25" s="6">
        <v>326320000</v>
      </c>
      <c r="E25" s="114">
        <v>202500000015279</v>
      </c>
      <c r="F25" s="114" t="s">
        <v>400</v>
      </c>
      <c r="G25" s="114" t="s">
        <v>166</v>
      </c>
      <c r="H25" s="114">
        <v>326320000</v>
      </c>
      <c r="I25" s="114" t="s">
        <v>348</v>
      </c>
      <c r="J25" s="6">
        <v>326320000</v>
      </c>
    </row>
    <row r="26" spans="2:10">
      <c r="B26" s="112" t="s">
        <v>968</v>
      </c>
      <c r="C26" s="6">
        <v>326320000</v>
      </c>
      <c r="E26" s="114">
        <v>1905042</v>
      </c>
      <c r="F26" s="114" t="s">
        <v>398</v>
      </c>
      <c r="J26" s="6">
        <v>326320000</v>
      </c>
    </row>
    <row r="27" spans="2:10">
      <c r="B27" s="111" t="s">
        <v>1071</v>
      </c>
      <c r="C27" s="6">
        <v>115000000</v>
      </c>
      <c r="E27" s="114">
        <v>202500000034705</v>
      </c>
      <c r="F27" s="114" t="s">
        <v>415</v>
      </c>
      <c r="G27" s="114" t="s">
        <v>414</v>
      </c>
      <c r="H27" s="114">
        <v>115000000</v>
      </c>
      <c r="I27" s="114" t="s">
        <v>348</v>
      </c>
      <c r="J27" s="6">
        <v>115000000</v>
      </c>
    </row>
    <row r="28" spans="2:10">
      <c r="B28" s="112" t="s">
        <v>962</v>
      </c>
      <c r="C28" s="6">
        <v>115000000</v>
      </c>
      <c r="E28" s="114">
        <v>1905015</v>
      </c>
      <c r="F28" s="114" t="s">
        <v>311</v>
      </c>
      <c r="J28" s="6">
        <v>115000000</v>
      </c>
    </row>
    <row r="29" spans="2:10">
      <c r="B29" s="111" t="s">
        <v>1080</v>
      </c>
      <c r="C29" s="6">
        <v>28350000</v>
      </c>
      <c r="E29" s="114">
        <v>202500000034705</v>
      </c>
      <c r="F29" s="114" t="s">
        <v>415</v>
      </c>
      <c r="G29" s="114" t="s">
        <v>414</v>
      </c>
      <c r="H29" s="114">
        <v>28350000</v>
      </c>
      <c r="I29" s="114" t="s">
        <v>348</v>
      </c>
      <c r="J29" s="6">
        <v>28350000</v>
      </c>
    </row>
    <row r="30" spans="2:10">
      <c r="B30" s="112" t="s">
        <v>963</v>
      </c>
      <c r="C30" s="6">
        <v>28350000</v>
      </c>
      <c r="E30" s="114">
        <v>1905026</v>
      </c>
      <c r="F30" s="114" t="s">
        <v>416</v>
      </c>
      <c r="J30" s="6">
        <v>28350000</v>
      </c>
    </row>
    <row r="31" spans="2:10">
      <c r="B31" s="111" t="s">
        <v>1096</v>
      </c>
      <c r="C31" s="6">
        <v>692950000</v>
      </c>
      <c r="E31" s="114">
        <v>202500000034705</v>
      </c>
      <c r="F31" s="114" t="s">
        <v>415</v>
      </c>
      <c r="G31" s="114" t="s">
        <v>414</v>
      </c>
      <c r="H31" s="114">
        <v>692950000</v>
      </c>
      <c r="I31" s="114" t="s">
        <v>348</v>
      </c>
      <c r="J31" s="6">
        <v>692950000</v>
      </c>
    </row>
    <row r="32" spans="2:10">
      <c r="B32" s="112" t="s">
        <v>971</v>
      </c>
      <c r="C32" s="6">
        <v>692950000</v>
      </c>
      <c r="E32" s="114">
        <v>1905050</v>
      </c>
      <c r="F32" s="114" t="s">
        <v>22</v>
      </c>
      <c r="J32" s="6">
        <v>692950000</v>
      </c>
    </row>
    <row r="33" spans="2:10">
      <c r="B33" s="111" t="s">
        <v>1097</v>
      </c>
      <c r="C33" s="6">
        <v>1118150000</v>
      </c>
      <c r="E33" s="114">
        <v>202500000034808</v>
      </c>
      <c r="F33" s="114" t="s">
        <v>432</v>
      </c>
      <c r="G33" s="114" t="s">
        <v>414</v>
      </c>
      <c r="H33" s="114">
        <v>1118150000</v>
      </c>
      <c r="I33" s="114" t="s">
        <v>348</v>
      </c>
      <c r="J33" s="6">
        <v>1118150000</v>
      </c>
    </row>
    <row r="34" spans="2:10">
      <c r="B34" s="112" t="s">
        <v>971</v>
      </c>
      <c r="C34" s="6">
        <v>1118150000</v>
      </c>
      <c r="E34" s="114">
        <v>1905050</v>
      </c>
      <c r="F34" s="114" t="s">
        <v>22</v>
      </c>
      <c r="J34" s="6">
        <v>1118150000</v>
      </c>
    </row>
    <row r="35" spans="2:10">
      <c r="B35" s="111" t="s">
        <v>1098</v>
      </c>
      <c r="C35" s="6">
        <v>3500000</v>
      </c>
      <c r="E35" s="114">
        <v>202500000034808</v>
      </c>
      <c r="F35" s="114" t="s">
        <v>432</v>
      </c>
      <c r="G35" s="114" t="s">
        <v>414</v>
      </c>
      <c r="H35" s="114">
        <v>3500000</v>
      </c>
      <c r="I35" s="114" t="s">
        <v>348</v>
      </c>
      <c r="J35" s="6">
        <v>3500000</v>
      </c>
    </row>
    <row r="36" spans="2:10">
      <c r="B36" s="112" t="s">
        <v>971</v>
      </c>
      <c r="C36" s="6">
        <v>3500000</v>
      </c>
      <c r="E36" s="114">
        <v>1905050</v>
      </c>
      <c r="F36" s="114" t="s">
        <v>22</v>
      </c>
      <c r="J36" s="6">
        <v>3500000</v>
      </c>
    </row>
    <row r="37" spans="2:10">
      <c r="B37" s="111" t="s">
        <v>1112</v>
      </c>
      <c r="C37" s="6">
        <v>46200000</v>
      </c>
      <c r="E37" s="114">
        <v>202500000034808</v>
      </c>
      <c r="F37" s="114" t="s">
        <v>432</v>
      </c>
      <c r="G37" s="114" t="s">
        <v>414</v>
      </c>
      <c r="H37" s="114">
        <v>46200000</v>
      </c>
      <c r="I37" s="114" t="s">
        <v>348</v>
      </c>
      <c r="J37" s="6">
        <v>46200000</v>
      </c>
    </row>
    <row r="38" spans="2:10">
      <c r="B38" s="112" t="s">
        <v>972</v>
      </c>
      <c r="C38" s="6">
        <v>46200000</v>
      </c>
      <c r="E38" s="114">
        <v>1905054</v>
      </c>
      <c r="F38" s="114" t="s">
        <v>424</v>
      </c>
      <c r="J38" s="6">
        <v>46200000</v>
      </c>
    </row>
    <row r="39" spans="2:10">
      <c r="B39" s="111" t="s">
        <v>1072</v>
      </c>
      <c r="C39" s="6">
        <v>80000000</v>
      </c>
      <c r="E39" s="114">
        <v>202500000034808</v>
      </c>
      <c r="F39" s="114" t="s">
        <v>432</v>
      </c>
      <c r="G39" s="114" t="s">
        <v>414</v>
      </c>
      <c r="H39" s="114">
        <v>80000000</v>
      </c>
      <c r="I39" s="114" t="s">
        <v>348</v>
      </c>
      <c r="J39" s="6">
        <v>80000000</v>
      </c>
    </row>
    <row r="40" spans="2:10">
      <c r="B40" s="112" t="s">
        <v>962</v>
      </c>
      <c r="C40" s="6">
        <v>80000000</v>
      </c>
      <c r="E40" s="114">
        <v>1905015</v>
      </c>
      <c r="F40" s="114" t="s">
        <v>311</v>
      </c>
      <c r="J40" s="6">
        <v>80000000</v>
      </c>
    </row>
    <row r="41" spans="2:10">
      <c r="B41" s="111" t="s">
        <v>1099</v>
      </c>
      <c r="C41" s="6">
        <v>40000000</v>
      </c>
      <c r="E41" s="114">
        <v>202500000034813</v>
      </c>
      <c r="F41" s="114" t="s">
        <v>371</v>
      </c>
      <c r="G41" s="114" t="s">
        <v>26</v>
      </c>
      <c r="H41" s="114">
        <v>40000000</v>
      </c>
      <c r="I41" s="114" t="s">
        <v>348</v>
      </c>
      <c r="J41" s="6">
        <v>40000000</v>
      </c>
    </row>
    <row r="42" spans="2:10">
      <c r="B42" s="112" t="s">
        <v>971</v>
      </c>
      <c r="C42" s="6">
        <v>40000000</v>
      </c>
      <c r="E42" s="114">
        <v>1905050</v>
      </c>
      <c r="F42" s="114" t="s">
        <v>22</v>
      </c>
      <c r="J42" s="6">
        <v>40000000</v>
      </c>
    </row>
    <row r="43" spans="2:10">
      <c r="B43" s="111" t="s">
        <v>1093</v>
      </c>
      <c r="C43" s="6">
        <v>40000000</v>
      </c>
      <c r="E43" s="114">
        <v>202500000034816</v>
      </c>
      <c r="F43" s="114" t="s">
        <v>379</v>
      </c>
      <c r="G43" s="114" t="s">
        <v>26</v>
      </c>
      <c r="H43" s="114">
        <v>20000000</v>
      </c>
      <c r="I43" s="114" t="s">
        <v>348</v>
      </c>
      <c r="J43" s="6">
        <v>40000000</v>
      </c>
    </row>
    <row r="44" spans="2:10">
      <c r="B44" s="112" t="s">
        <v>970</v>
      </c>
      <c r="C44" s="6">
        <v>20000000</v>
      </c>
      <c r="E44" s="114">
        <v>1905049</v>
      </c>
      <c r="F44" s="114" t="s">
        <v>376</v>
      </c>
      <c r="J44" s="6">
        <v>20000000</v>
      </c>
    </row>
    <row r="45" spans="2:10">
      <c r="B45" s="112" t="s">
        <v>971</v>
      </c>
      <c r="C45" s="6">
        <v>20000000</v>
      </c>
      <c r="E45" s="114">
        <v>1905050</v>
      </c>
      <c r="F45" s="114" t="s">
        <v>22</v>
      </c>
      <c r="J45" s="6">
        <v>20000000</v>
      </c>
    </row>
    <row r="46" spans="2:10">
      <c r="B46" s="111" t="s">
        <v>1100</v>
      </c>
      <c r="C46" s="6">
        <v>167090000</v>
      </c>
      <c r="E46" s="114">
        <v>202500000034825</v>
      </c>
      <c r="F46" s="114" t="s">
        <v>433</v>
      </c>
      <c r="G46" s="114" t="s">
        <v>414</v>
      </c>
      <c r="H46" s="114">
        <v>167090000</v>
      </c>
      <c r="I46" s="114" t="s">
        <v>348</v>
      </c>
      <c r="J46" s="6">
        <v>167090000</v>
      </c>
    </row>
    <row r="47" spans="2:10">
      <c r="B47" s="112" t="s">
        <v>971</v>
      </c>
      <c r="C47" s="6">
        <v>167090000</v>
      </c>
      <c r="E47" s="114">
        <v>1905050</v>
      </c>
      <c r="F47" s="114" t="s">
        <v>22</v>
      </c>
      <c r="J47" s="6">
        <v>167090000</v>
      </c>
    </row>
    <row r="48" spans="2:10">
      <c r="B48" s="111" t="s">
        <v>1101</v>
      </c>
      <c r="C48" s="6">
        <v>22010000</v>
      </c>
      <c r="E48" s="114">
        <v>202500000034825</v>
      </c>
      <c r="F48" s="114" t="s">
        <v>433</v>
      </c>
      <c r="G48" s="114" t="s">
        <v>414</v>
      </c>
      <c r="H48" s="114">
        <v>22010000</v>
      </c>
      <c r="I48" s="114" t="s">
        <v>348</v>
      </c>
      <c r="J48" s="6">
        <v>22010000</v>
      </c>
    </row>
    <row r="49" spans="2:10">
      <c r="B49" s="112" t="s">
        <v>971</v>
      </c>
      <c r="C49" s="6">
        <v>22010000</v>
      </c>
      <c r="E49" s="114">
        <v>1905050</v>
      </c>
      <c r="F49" s="114" t="s">
        <v>22</v>
      </c>
      <c r="J49" s="6">
        <v>22010000</v>
      </c>
    </row>
    <row r="50" spans="2:10">
      <c r="B50" s="111" t="s">
        <v>1073</v>
      </c>
      <c r="C50" s="6">
        <v>400000000</v>
      </c>
      <c r="E50" s="114">
        <v>202500000034825</v>
      </c>
      <c r="F50" s="114" t="s">
        <v>433</v>
      </c>
      <c r="G50" s="114" t="s">
        <v>414</v>
      </c>
      <c r="H50" s="114">
        <v>400000000</v>
      </c>
      <c r="I50" s="114" t="s">
        <v>348</v>
      </c>
      <c r="J50" s="6">
        <v>400000000</v>
      </c>
    </row>
    <row r="51" spans="2:10">
      <c r="B51" s="112" t="s">
        <v>962</v>
      </c>
      <c r="C51" s="6">
        <v>400000000</v>
      </c>
      <c r="E51" s="114">
        <v>1905015</v>
      </c>
      <c r="F51" s="114" t="s">
        <v>311</v>
      </c>
      <c r="J51" s="6">
        <v>400000000</v>
      </c>
    </row>
    <row r="52" spans="2:10">
      <c r="B52" s="111" t="s">
        <v>1113</v>
      </c>
      <c r="C52" s="6">
        <v>60900000</v>
      </c>
      <c r="E52" s="114">
        <v>202500000034825</v>
      </c>
      <c r="F52" s="114" t="s">
        <v>433</v>
      </c>
      <c r="G52" s="114" t="s">
        <v>414</v>
      </c>
      <c r="H52" s="114">
        <v>60900000</v>
      </c>
      <c r="I52" s="114" t="s">
        <v>348</v>
      </c>
      <c r="J52" s="6">
        <v>60900000</v>
      </c>
    </row>
    <row r="53" spans="2:10">
      <c r="B53" s="112" t="s">
        <v>972</v>
      </c>
      <c r="C53" s="6">
        <v>60900000</v>
      </c>
      <c r="E53" s="114">
        <v>1905054</v>
      </c>
      <c r="F53" s="114" t="s">
        <v>424</v>
      </c>
      <c r="J53" s="6">
        <v>60900000</v>
      </c>
    </row>
    <row r="54" spans="2:10">
      <c r="B54" s="111" t="s">
        <v>1102</v>
      </c>
      <c r="C54" s="6">
        <v>103950000</v>
      </c>
      <c r="E54" s="114">
        <v>202500000034842</v>
      </c>
      <c r="F54" s="114" t="s">
        <v>431</v>
      </c>
      <c r="G54" s="114" t="s">
        <v>414</v>
      </c>
      <c r="H54" s="114">
        <v>103950000</v>
      </c>
      <c r="I54" s="114" t="s">
        <v>348</v>
      </c>
      <c r="J54" s="6">
        <v>103950000</v>
      </c>
    </row>
    <row r="55" spans="2:10">
      <c r="B55" s="112" t="s">
        <v>971</v>
      </c>
      <c r="C55" s="6">
        <v>103950000</v>
      </c>
      <c r="E55" s="114">
        <v>1905050</v>
      </c>
      <c r="F55" s="114" t="s">
        <v>22</v>
      </c>
      <c r="J55" s="6">
        <v>103950000</v>
      </c>
    </row>
    <row r="56" spans="2:10">
      <c r="B56" s="111" t="s">
        <v>1074</v>
      </c>
      <c r="C56" s="6">
        <v>170000000</v>
      </c>
      <c r="E56" s="114">
        <v>202500000034842</v>
      </c>
      <c r="F56" s="114" t="s">
        <v>431</v>
      </c>
      <c r="G56" s="114" t="s">
        <v>414</v>
      </c>
      <c r="H56" s="114">
        <v>170000000</v>
      </c>
      <c r="I56" s="114" t="s">
        <v>348</v>
      </c>
      <c r="J56" s="6">
        <v>170000000</v>
      </c>
    </row>
    <row r="57" spans="2:10">
      <c r="B57" s="112" t="s">
        <v>962</v>
      </c>
      <c r="C57" s="6">
        <v>170000000</v>
      </c>
      <c r="E57" s="114">
        <v>1905015</v>
      </c>
      <c r="F57" s="114" t="s">
        <v>311</v>
      </c>
      <c r="J57" s="6">
        <v>170000000</v>
      </c>
    </row>
    <row r="58" spans="2:10">
      <c r="B58" s="111" t="s">
        <v>1114</v>
      </c>
      <c r="C58" s="6">
        <v>46200000</v>
      </c>
      <c r="E58" s="114">
        <v>202500000034842</v>
      </c>
      <c r="F58" s="114" t="s">
        <v>431</v>
      </c>
      <c r="G58" s="114" t="s">
        <v>414</v>
      </c>
      <c r="H58" s="114">
        <v>46200000</v>
      </c>
      <c r="I58" s="114" t="s">
        <v>348</v>
      </c>
      <c r="J58" s="6">
        <v>46200000</v>
      </c>
    </row>
    <row r="59" spans="2:10">
      <c r="B59" s="112" t="s">
        <v>972</v>
      </c>
      <c r="C59" s="6">
        <v>46200000</v>
      </c>
      <c r="E59" s="114">
        <v>1905054</v>
      </c>
      <c r="F59" s="114" t="s">
        <v>424</v>
      </c>
      <c r="J59" s="6">
        <v>46200000</v>
      </c>
    </row>
    <row r="60" spans="2:10">
      <c r="B60" s="111" t="s">
        <v>1103</v>
      </c>
      <c r="C60" s="6">
        <v>6000000</v>
      </c>
      <c r="E60" s="114">
        <v>202500000034842</v>
      </c>
      <c r="F60" s="114" t="s">
        <v>431</v>
      </c>
      <c r="G60" s="114" t="s">
        <v>414</v>
      </c>
      <c r="H60" s="114">
        <v>6000000</v>
      </c>
      <c r="I60" s="114" t="s">
        <v>348</v>
      </c>
      <c r="J60" s="6">
        <v>6000000</v>
      </c>
    </row>
    <row r="61" spans="2:10">
      <c r="B61" s="112" t="s">
        <v>971</v>
      </c>
      <c r="C61" s="6">
        <v>6000000</v>
      </c>
      <c r="E61" s="114">
        <v>1905050</v>
      </c>
      <c r="F61" s="114" t="s">
        <v>22</v>
      </c>
      <c r="J61" s="6">
        <v>6000000</v>
      </c>
    </row>
    <row r="62" spans="2:10">
      <c r="B62" s="111" t="s">
        <v>1104</v>
      </c>
      <c r="C62" s="6">
        <v>20000000</v>
      </c>
      <c r="E62" s="114">
        <v>202500000034845</v>
      </c>
      <c r="F62" s="114" t="s">
        <v>378</v>
      </c>
      <c r="G62" s="114" t="s">
        <v>26</v>
      </c>
      <c r="H62" s="114">
        <v>20000000</v>
      </c>
      <c r="I62" s="114" t="s">
        <v>348</v>
      </c>
      <c r="J62" s="6">
        <v>20000000</v>
      </c>
    </row>
    <row r="63" spans="2:10">
      <c r="B63" s="112" t="s">
        <v>971</v>
      </c>
      <c r="C63" s="6">
        <v>20000000</v>
      </c>
      <c r="E63" s="114">
        <v>1905050</v>
      </c>
      <c r="F63" s="114" t="s">
        <v>22</v>
      </c>
      <c r="J63" s="6">
        <v>20000000</v>
      </c>
    </row>
    <row r="64" spans="2:10">
      <c r="B64" s="111" t="s">
        <v>1094</v>
      </c>
      <c r="C64" s="6">
        <v>23123757.899999999</v>
      </c>
      <c r="E64" s="114">
        <v>202500000034845</v>
      </c>
      <c r="F64" s="114" t="s">
        <v>378</v>
      </c>
      <c r="G64" s="114" t="s">
        <v>26</v>
      </c>
      <c r="H64" s="114">
        <v>23123757.899999999</v>
      </c>
      <c r="I64" s="114" t="s">
        <v>348</v>
      </c>
      <c r="J64" s="6">
        <v>23123757.899999999</v>
      </c>
    </row>
    <row r="65" spans="2:10">
      <c r="B65" s="112" t="s">
        <v>970</v>
      </c>
      <c r="C65" s="6">
        <v>23123757.899999999</v>
      </c>
      <c r="E65" s="114">
        <v>1905049</v>
      </c>
      <c r="F65" s="114" t="s">
        <v>376</v>
      </c>
      <c r="J65" s="6">
        <v>23123757.899999999</v>
      </c>
    </row>
    <row r="66" spans="2:10">
      <c r="B66" s="111" t="s">
        <v>1105</v>
      </c>
      <c r="C66" s="6">
        <v>11950000</v>
      </c>
      <c r="E66" s="114">
        <v>202500000034849</v>
      </c>
      <c r="F66" s="114" t="s">
        <v>430</v>
      </c>
      <c r="G66" s="114" t="s">
        <v>414</v>
      </c>
      <c r="H66" s="114">
        <v>11950000</v>
      </c>
      <c r="I66" s="114" t="s">
        <v>348</v>
      </c>
      <c r="J66" s="6">
        <v>11950000</v>
      </c>
    </row>
    <row r="67" spans="2:10">
      <c r="B67" s="112" t="s">
        <v>971</v>
      </c>
      <c r="C67" s="6">
        <v>11950000</v>
      </c>
      <c r="E67" s="114">
        <v>1905050</v>
      </c>
      <c r="F67" s="114" t="s">
        <v>22</v>
      </c>
      <c r="J67" s="6">
        <v>11950000</v>
      </c>
    </row>
    <row r="68" spans="2:10">
      <c r="B68" s="111" t="s">
        <v>1075</v>
      </c>
      <c r="C68" s="6">
        <v>400000000</v>
      </c>
      <c r="E68" s="114">
        <v>202500000034849</v>
      </c>
      <c r="F68" s="114" t="s">
        <v>430</v>
      </c>
      <c r="G68" s="114" t="s">
        <v>414</v>
      </c>
      <c r="H68" s="114">
        <v>400000000</v>
      </c>
      <c r="I68" s="114" t="s">
        <v>348</v>
      </c>
      <c r="J68" s="6">
        <v>400000000</v>
      </c>
    </row>
    <row r="69" spans="2:10">
      <c r="B69" s="112" t="s">
        <v>962</v>
      </c>
      <c r="C69" s="6">
        <v>400000000</v>
      </c>
      <c r="E69" s="114">
        <v>1905015</v>
      </c>
      <c r="F69" s="114" t="s">
        <v>311</v>
      </c>
      <c r="J69" s="6">
        <v>400000000</v>
      </c>
    </row>
    <row r="70" spans="2:10">
      <c r="B70" s="111" t="s">
        <v>1115</v>
      </c>
      <c r="C70" s="6">
        <v>69300000</v>
      </c>
      <c r="E70" s="114">
        <v>202500000034849</v>
      </c>
      <c r="F70" s="114" t="s">
        <v>430</v>
      </c>
      <c r="G70" s="114" t="s">
        <v>414</v>
      </c>
      <c r="H70" s="114">
        <v>69300000</v>
      </c>
      <c r="I70" s="114" t="s">
        <v>348</v>
      </c>
      <c r="J70" s="6">
        <v>69300000</v>
      </c>
    </row>
    <row r="71" spans="2:10">
      <c r="B71" s="112" t="s">
        <v>972</v>
      </c>
      <c r="C71" s="6">
        <v>69300000</v>
      </c>
      <c r="E71" s="114">
        <v>1905054</v>
      </c>
      <c r="F71" s="114" t="s">
        <v>424</v>
      </c>
      <c r="J71" s="6">
        <v>69300000</v>
      </c>
    </row>
    <row r="72" spans="2:10">
      <c r="B72" s="111" t="s">
        <v>1106</v>
      </c>
      <c r="C72" s="6">
        <v>78750000</v>
      </c>
      <c r="E72" s="114">
        <v>202500000034849</v>
      </c>
      <c r="F72" s="114" t="s">
        <v>430</v>
      </c>
      <c r="G72" s="114" t="s">
        <v>414</v>
      </c>
      <c r="H72" s="114">
        <v>78750000</v>
      </c>
      <c r="I72" s="114" t="s">
        <v>348</v>
      </c>
      <c r="J72" s="6">
        <v>78750000</v>
      </c>
    </row>
    <row r="73" spans="2:10">
      <c r="B73" s="112" t="s">
        <v>971</v>
      </c>
      <c r="C73" s="6">
        <v>78750000</v>
      </c>
      <c r="E73" s="114">
        <v>1905050</v>
      </c>
      <c r="F73" s="114" t="s">
        <v>22</v>
      </c>
      <c r="J73" s="6">
        <v>78750000</v>
      </c>
    </row>
    <row r="74" spans="2:10">
      <c r="B74" s="111" t="s">
        <v>1084</v>
      </c>
      <c r="C74" s="6">
        <v>164515000</v>
      </c>
      <c r="E74" s="114">
        <v>202500000034923</v>
      </c>
      <c r="F74" s="114" t="s">
        <v>421</v>
      </c>
      <c r="G74" s="114" t="s">
        <v>414</v>
      </c>
      <c r="H74" s="114">
        <v>164515000</v>
      </c>
      <c r="I74" s="114" t="s">
        <v>348</v>
      </c>
      <c r="J74" s="6">
        <v>164515000</v>
      </c>
    </row>
    <row r="75" spans="2:10">
      <c r="B75" s="112" t="s">
        <v>965</v>
      </c>
      <c r="C75" s="6">
        <v>164515000</v>
      </c>
      <c r="E75" s="114">
        <v>1905029</v>
      </c>
      <c r="F75" s="114" t="s">
        <v>419</v>
      </c>
      <c r="J75" s="6">
        <v>164515000</v>
      </c>
    </row>
    <row r="76" spans="2:10">
      <c r="B76" s="111" t="s">
        <v>1107</v>
      </c>
      <c r="C76" s="6">
        <v>40000000</v>
      </c>
      <c r="E76" s="114">
        <v>202500000034923</v>
      </c>
      <c r="F76" s="114" t="s">
        <v>421</v>
      </c>
      <c r="G76" s="114" t="s">
        <v>414</v>
      </c>
      <c r="H76" s="114">
        <v>40000000</v>
      </c>
      <c r="I76" s="114" t="s">
        <v>348</v>
      </c>
      <c r="J76" s="6">
        <v>40000000</v>
      </c>
    </row>
    <row r="77" spans="2:10">
      <c r="B77" s="112" t="s">
        <v>971</v>
      </c>
      <c r="C77" s="6">
        <v>40000000</v>
      </c>
      <c r="E77" s="114">
        <v>1905050</v>
      </c>
      <c r="F77" s="114" t="s">
        <v>22</v>
      </c>
      <c r="J77" s="6">
        <v>40000000</v>
      </c>
    </row>
    <row r="78" spans="2:10">
      <c r="B78" s="111" t="s">
        <v>1108</v>
      </c>
      <c r="C78" s="6">
        <v>835485000</v>
      </c>
      <c r="E78" s="114">
        <v>202500000034923</v>
      </c>
      <c r="F78" s="114" t="s">
        <v>421</v>
      </c>
      <c r="G78" s="114" t="s">
        <v>414</v>
      </c>
      <c r="H78" s="114">
        <v>835485000</v>
      </c>
      <c r="I78" s="114" t="s">
        <v>348</v>
      </c>
      <c r="J78" s="6">
        <v>835485000</v>
      </c>
    </row>
    <row r="79" spans="2:10">
      <c r="B79" s="112" t="s">
        <v>971</v>
      </c>
      <c r="C79" s="6">
        <v>835485000</v>
      </c>
      <c r="E79" s="114">
        <v>1905050</v>
      </c>
      <c r="F79" s="114" t="s">
        <v>22</v>
      </c>
      <c r="J79" s="6">
        <v>835485000</v>
      </c>
    </row>
    <row r="80" spans="2:10">
      <c r="B80" s="111" t="s">
        <v>1085</v>
      </c>
      <c r="C80" s="6">
        <v>43000000</v>
      </c>
      <c r="E80" s="114">
        <v>202500000034981</v>
      </c>
      <c r="F80" s="114" t="s">
        <v>374</v>
      </c>
      <c r="G80" s="114" t="s">
        <v>26</v>
      </c>
      <c r="H80" s="114">
        <v>21500000</v>
      </c>
      <c r="I80" s="114" t="s">
        <v>348</v>
      </c>
      <c r="J80" s="6">
        <v>43000000</v>
      </c>
    </row>
    <row r="81" spans="2:10">
      <c r="B81" s="112" t="s">
        <v>966</v>
      </c>
      <c r="C81" s="6">
        <v>21500000</v>
      </c>
      <c r="E81" s="114">
        <v>1905040</v>
      </c>
      <c r="F81" s="114" t="s">
        <v>372</v>
      </c>
      <c r="J81" s="6">
        <v>21500000</v>
      </c>
    </row>
    <row r="82" spans="2:10">
      <c r="B82" s="112" t="s">
        <v>971</v>
      </c>
      <c r="C82" s="6">
        <v>21500000</v>
      </c>
      <c r="E82" s="114">
        <v>1905050</v>
      </c>
      <c r="F82" s="114" t="s">
        <v>22</v>
      </c>
      <c r="J82" s="6">
        <v>21500000</v>
      </c>
    </row>
    <row r="83" spans="2:10">
      <c r="B83" s="111" t="s">
        <v>1082</v>
      </c>
      <c r="C83" s="6">
        <v>16360000</v>
      </c>
      <c r="E83" s="114">
        <v>202500000034995</v>
      </c>
      <c r="F83" s="114" t="s">
        <v>429</v>
      </c>
      <c r="G83" s="114" t="s">
        <v>414</v>
      </c>
      <c r="H83" s="114">
        <v>16360000</v>
      </c>
      <c r="I83" s="114" t="s">
        <v>348</v>
      </c>
      <c r="J83" s="6">
        <v>16360000</v>
      </c>
    </row>
    <row r="84" spans="2:10">
      <c r="B84" s="112" t="s">
        <v>964</v>
      </c>
      <c r="C84" s="6">
        <v>16360000</v>
      </c>
      <c r="E84" s="114">
        <v>1905027</v>
      </c>
      <c r="F84" s="114" t="s">
        <v>871</v>
      </c>
      <c r="J84" s="6">
        <v>16360000</v>
      </c>
    </row>
    <row r="85" spans="2:10">
      <c r="B85" s="111" t="s">
        <v>1083</v>
      </c>
      <c r="C85" s="6">
        <v>248640000</v>
      </c>
      <c r="E85" s="114">
        <v>202500000034995</v>
      </c>
      <c r="F85" s="114" t="s">
        <v>429</v>
      </c>
      <c r="G85" s="114" t="s">
        <v>414</v>
      </c>
      <c r="H85" s="114">
        <v>248640000</v>
      </c>
      <c r="I85" s="114" t="s">
        <v>348</v>
      </c>
      <c r="J85" s="6">
        <v>248640000</v>
      </c>
    </row>
    <row r="86" spans="2:10">
      <c r="B86" s="112" t="s">
        <v>964</v>
      </c>
      <c r="C86" s="6">
        <v>248640000</v>
      </c>
      <c r="E86" s="114">
        <v>1905027</v>
      </c>
      <c r="F86" s="114" t="s">
        <v>871</v>
      </c>
      <c r="J86" s="6">
        <v>248640000</v>
      </c>
    </row>
    <row r="87" spans="2:10">
      <c r="B87" s="111" t="s">
        <v>1076</v>
      </c>
      <c r="C87" s="6">
        <v>281826695</v>
      </c>
      <c r="E87" s="114">
        <v>202500000034995</v>
      </c>
      <c r="F87" s="114" t="s">
        <v>429</v>
      </c>
      <c r="G87" s="114" t="s">
        <v>414</v>
      </c>
      <c r="H87" s="114">
        <v>281826695</v>
      </c>
      <c r="I87" s="114" t="s">
        <v>348</v>
      </c>
      <c r="J87" s="6">
        <v>281826695</v>
      </c>
    </row>
    <row r="88" spans="2:10">
      <c r="B88" s="112" t="s">
        <v>962</v>
      </c>
      <c r="C88" s="6">
        <v>281826695</v>
      </c>
      <c r="E88" s="114">
        <v>1905015</v>
      </c>
      <c r="F88" s="114" t="s">
        <v>311</v>
      </c>
      <c r="J88" s="6">
        <v>281826695</v>
      </c>
    </row>
    <row r="89" spans="2:10">
      <c r="B89" s="111" t="s">
        <v>1109</v>
      </c>
      <c r="C89" s="6">
        <v>20000000</v>
      </c>
      <c r="E89" s="114">
        <v>202500000035020</v>
      </c>
      <c r="F89" s="114" t="s">
        <v>382</v>
      </c>
      <c r="G89" s="114" t="s">
        <v>26</v>
      </c>
      <c r="H89" s="114">
        <v>20000000</v>
      </c>
      <c r="I89" s="114" t="s">
        <v>348</v>
      </c>
      <c r="J89" s="6">
        <v>20000000</v>
      </c>
    </row>
    <row r="90" spans="2:10">
      <c r="B90" s="112" t="s">
        <v>971</v>
      </c>
      <c r="C90" s="6">
        <v>20000000</v>
      </c>
      <c r="E90" s="114">
        <v>1905050</v>
      </c>
      <c r="F90" s="114" t="s">
        <v>22</v>
      </c>
      <c r="J90" s="6">
        <v>20000000</v>
      </c>
    </row>
    <row r="91" spans="2:10">
      <c r="B91" s="111" t="s">
        <v>1086</v>
      </c>
      <c r="C91" s="6">
        <v>23876242.100000001</v>
      </c>
      <c r="E91" s="114">
        <v>202500000035020</v>
      </c>
      <c r="F91" s="114" t="s">
        <v>382</v>
      </c>
      <c r="G91" s="114" t="s">
        <v>26</v>
      </c>
      <c r="H91" s="114">
        <v>23876242.100000001</v>
      </c>
      <c r="I91" s="114" t="s">
        <v>348</v>
      </c>
      <c r="J91" s="6">
        <v>23876242.100000001</v>
      </c>
    </row>
    <row r="92" spans="2:10">
      <c r="B92" s="112" t="s">
        <v>967</v>
      </c>
      <c r="C92" s="6">
        <v>23876242.100000001</v>
      </c>
      <c r="E92" s="114">
        <v>1905041</v>
      </c>
      <c r="F92" s="114" t="s">
        <v>380</v>
      </c>
      <c r="J92" s="6">
        <v>23876242.100000001</v>
      </c>
    </row>
    <row r="93" spans="2:10">
      <c r="B93" s="111" t="s">
        <v>1110</v>
      </c>
      <c r="C93" s="6">
        <v>15160000</v>
      </c>
      <c r="E93" s="114">
        <v>202500000035095</v>
      </c>
      <c r="F93" s="114" t="s">
        <v>435</v>
      </c>
      <c r="G93" s="114" t="s">
        <v>414</v>
      </c>
      <c r="H93" s="114">
        <v>15160000</v>
      </c>
      <c r="I93" s="114" t="s">
        <v>348</v>
      </c>
      <c r="J93" s="6">
        <v>15160000</v>
      </c>
    </row>
    <row r="94" spans="2:10">
      <c r="B94" s="112" t="s">
        <v>971</v>
      </c>
      <c r="C94" s="6">
        <v>15160000</v>
      </c>
      <c r="E94" s="114">
        <v>1905050</v>
      </c>
      <c r="F94" s="114" t="s">
        <v>22</v>
      </c>
      <c r="J94" s="6">
        <v>15160000</v>
      </c>
    </row>
    <row r="95" spans="2:10">
      <c r="B95" s="111" t="s">
        <v>1077</v>
      </c>
      <c r="C95" s="6">
        <v>190000000</v>
      </c>
      <c r="E95" s="114">
        <v>202500000035095</v>
      </c>
      <c r="F95" s="114" t="s">
        <v>435</v>
      </c>
      <c r="G95" s="114" t="s">
        <v>414</v>
      </c>
      <c r="H95" s="114">
        <v>190000000</v>
      </c>
      <c r="I95" s="114" t="s">
        <v>348</v>
      </c>
      <c r="J95" s="6">
        <v>190000000</v>
      </c>
    </row>
    <row r="96" spans="2:10">
      <c r="B96" s="112" t="s">
        <v>962</v>
      </c>
      <c r="C96" s="6">
        <v>190000000</v>
      </c>
      <c r="E96" s="114">
        <v>1905015</v>
      </c>
      <c r="F96" s="114" t="s">
        <v>311</v>
      </c>
      <c r="J96" s="6">
        <v>190000000</v>
      </c>
    </row>
    <row r="97" spans="2:10">
      <c r="B97" s="111" t="s">
        <v>1116</v>
      </c>
      <c r="C97" s="6">
        <v>69300000</v>
      </c>
      <c r="E97" s="114">
        <v>202500000035095</v>
      </c>
      <c r="F97" s="114" t="s">
        <v>435</v>
      </c>
      <c r="G97" s="114" t="s">
        <v>414</v>
      </c>
      <c r="H97" s="114">
        <v>69300000</v>
      </c>
      <c r="I97" s="114" t="s">
        <v>348</v>
      </c>
      <c r="J97" s="6">
        <v>69300000</v>
      </c>
    </row>
    <row r="98" spans="2:10">
      <c r="B98" s="112" t="s">
        <v>972</v>
      </c>
      <c r="C98" s="6">
        <v>69300000</v>
      </c>
      <c r="E98" s="114">
        <v>1905054</v>
      </c>
      <c r="F98" s="114" t="s">
        <v>424</v>
      </c>
      <c r="J98" s="6">
        <v>69300000</v>
      </c>
    </row>
    <row r="99" spans="2:10">
      <c r="B99" s="111" t="s">
        <v>1111</v>
      </c>
      <c r="C99" s="6">
        <v>78540000</v>
      </c>
      <c r="E99" s="114">
        <v>202500000035095</v>
      </c>
      <c r="F99" s="114" t="s">
        <v>435</v>
      </c>
      <c r="G99" s="114" t="s">
        <v>414</v>
      </c>
      <c r="H99" s="114">
        <v>78540000</v>
      </c>
      <c r="I99" s="114" t="s">
        <v>348</v>
      </c>
      <c r="J99" s="6">
        <v>78540000</v>
      </c>
    </row>
    <row r="100" spans="2:10">
      <c r="B100" s="112" t="s">
        <v>971</v>
      </c>
      <c r="C100" s="6">
        <v>78540000</v>
      </c>
      <c r="E100" s="114">
        <v>1905050</v>
      </c>
      <c r="F100" s="114" t="s">
        <v>22</v>
      </c>
      <c r="J100" s="6">
        <v>78540000</v>
      </c>
    </row>
    <row r="101" spans="2:10">
      <c r="B101" s="111" t="s">
        <v>1088</v>
      </c>
      <c r="C101" s="6">
        <v>1821346768</v>
      </c>
      <c r="E101" s="114">
        <v>202500000035158</v>
      </c>
      <c r="F101" s="114" t="s">
        <v>346</v>
      </c>
      <c r="G101" s="114" t="s">
        <v>26</v>
      </c>
      <c r="H101" s="114">
        <v>1821346768</v>
      </c>
      <c r="I101" s="114" t="s">
        <v>348</v>
      </c>
      <c r="J101" s="6">
        <v>1821346768</v>
      </c>
    </row>
    <row r="102" spans="2:10">
      <c r="B102" s="112" t="s">
        <v>969</v>
      </c>
      <c r="C102" s="6">
        <v>1821346768</v>
      </c>
      <c r="E102" s="114">
        <v>1905043</v>
      </c>
      <c r="F102" s="114" t="s">
        <v>344</v>
      </c>
      <c r="J102" s="6">
        <v>1821346768</v>
      </c>
    </row>
    <row r="103" spans="2:10">
      <c r="B103" s="111" t="s">
        <v>1089</v>
      </c>
      <c r="C103" s="6">
        <v>1403697000</v>
      </c>
      <c r="E103" s="114">
        <v>202500000035158</v>
      </c>
      <c r="F103" s="114" t="s">
        <v>346</v>
      </c>
      <c r="G103" s="114" t="s">
        <v>347</v>
      </c>
      <c r="H103" s="114">
        <v>1403697000</v>
      </c>
      <c r="I103" s="114" t="s">
        <v>348</v>
      </c>
      <c r="J103" s="6">
        <v>1403697000</v>
      </c>
    </row>
    <row r="104" spans="2:10">
      <c r="B104" s="112" t="s">
        <v>969</v>
      </c>
      <c r="C104" s="6">
        <v>1403697000</v>
      </c>
      <c r="E104" s="114">
        <v>1905043</v>
      </c>
      <c r="F104" s="114" t="s">
        <v>344</v>
      </c>
      <c r="J104" s="6">
        <v>1403697000</v>
      </c>
    </row>
    <row r="105" spans="2:10">
      <c r="B105" s="111" t="s">
        <v>1090</v>
      </c>
      <c r="C105" s="6">
        <v>65847301.409999996</v>
      </c>
      <c r="E105" s="114">
        <v>202500000035158</v>
      </c>
      <c r="F105" s="114" t="s">
        <v>346</v>
      </c>
      <c r="G105" s="114" t="s">
        <v>412</v>
      </c>
      <c r="H105" s="114">
        <v>65847301.409999996</v>
      </c>
      <c r="I105" s="114" t="s">
        <v>348</v>
      </c>
      <c r="J105" s="6">
        <v>65847301.409999996</v>
      </c>
    </row>
    <row r="106" spans="2:10">
      <c r="B106" s="112" t="s">
        <v>969</v>
      </c>
      <c r="C106" s="6">
        <v>65847301.409999996</v>
      </c>
      <c r="E106" s="114">
        <v>1905043</v>
      </c>
      <c r="F106" s="114" t="s">
        <v>344</v>
      </c>
      <c r="J106" s="6">
        <v>65847301.409999996</v>
      </c>
    </row>
    <row r="107" spans="2:10">
      <c r="B107" s="111" t="s">
        <v>1091</v>
      </c>
      <c r="C107" s="6">
        <v>170000000</v>
      </c>
      <c r="E107" s="114">
        <v>202500000035158</v>
      </c>
      <c r="F107" s="114" t="s">
        <v>346</v>
      </c>
      <c r="G107" s="114" t="s">
        <v>414</v>
      </c>
      <c r="H107" s="114">
        <v>170000000</v>
      </c>
      <c r="I107" s="114" t="s">
        <v>348</v>
      </c>
      <c r="J107" s="6">
        <v>170000000</v>
      </c>
    </row>
    <row r="108" spans="2:10">
      <c r="B108" s="112" t="s">
        <v>969</v>
      </c>
      <c r="C108" s="6">
        <v>170000000</v>
      </c>
      <c r="E108" s="114">
        <v>1905043</v>
      </c>
      <c r="F108" s="114" t="s">
        <v>344</v>
      </c>
      <c r="J108" s="6">
        <v>170000000</v>
      </c>
    </row>
    <row r="109" spans="2:10">
      <c r="B109" s="111" t="s">
        <v>1092</v>
      </c>
      <c r="C109" s="6">
        <v>35000000</v>
      </c>
      <c r="E109" s="114">
        <v>202500000035158</v>
      </c>
      <c r="F109" s="114" t="s">
        <v>346</v>
      </c>
      <c r="G109" s="114" t="s">
        <v>414</v>
      </c>
      <c r="H109" s="114">
        <v>35000000</v>
      </c>
      <c r="I109" s="114" t="s">
        <v>348</v>
      </c>
      <c r="J109" s="6">
        <v>35000000</v>
      </c>
    </row>
    <row r="110" spans="2:10">
      <c r="B110" s="112" t="s">
        <v>969</v>
      </c>
      <c r="C110" s="6">
        <v>35000000</v>
      </c>
      <c r="E110" s="114">
        <v>1905043</v>
      </c>
      <c r="F110" s="114" t="s">
        <v>344</v>
      </c>
      <c r="J110" s="6">
        <v>35000000</v>
      </c>
    </row>
    <row r="111" spans="2:10">
      <c r="B111" s="111" t="s">
        <v>1078</v>
      </c>
      <c r="C111" s="6">
        <v>514999999.80000001</v>
      </c>
      <c r="E111" s="114">
        <v>202500000035158</v>
      </c>
      <c r="F111" s="114" t="s">
        <v>346</v>
      </c>
      <c r="G111" s="114" t="s">
        <v>414</v>
      </c>
      <c r="H111" s="114">
        <v>514999999.80000001</v>
      </c>
      <c r="I111" s="114" t="s">
        <v>348</v>
      </c>
      <c r="J111" s="6">
        <v>514999999.80000001</v>
      </c>
    </row>
    <row r="112" spans="2:10">
      <c r="B112" s="112" t="s">
        <v>962</v>
      </c>
      <c r="C112" s="6">
        <v>514999999.80000001</v>
      </c>
      <c r="E112" s="114">
        <v>1905015</v>
      </c>
      <c r="F112" s="114" t="s">
        <v>311</v>
      </c>
      <c r="J112" s="6">
        <v>514999999.80000001</v>
      </c>
    </row>
    <row r="113" spans="2:10">
      <c r="B113" s="111" t="s">
        <v>1079</v>
      </c>
      <c r="C113" s="6">
        <v>120000000</v>
      </c>
      <c r="E113" s="114">
        <v>202500000035168</v>
      </c>
      <c r="F113" s="114" t="s">
        <v>422</v>
      </c>
      <c r="G113" s="114" t="s">
        <v>414</v>
      </c>
      <c r="H113" s="114">
        <v>120000000</v>
      </c>
      <c r="I113" s="114" t="s">
        <v>348</v>
      </c>
      <c r="J113" s="6">
        <v>120000000</v>
      </c>
    </row>
    <row r="114" spans="2:10">
      <c r="B114" s="112" t="s">
        <v>962</v>
      </c>
      <c r="C114" s="6">
        <v>120000000</v>
      </c>
      <c r="E114" s="114">
        <v>1905015</v>
      </c>
      <c r="F114" s="114" t="s">
        <v>311</v>
      </c>
      <c r="J114" s="6">
        <v>120000000</v>
      </c>
    </row>
    <row r="115" spans="2:10">
      <c r="B115" s="111" t="s">
        <v>1117</v>
      </c>
      <c r="C115" s="6">
        <v>158445000</v>
      </c>
      <c r="E115" s="114">
        <v>202500000035168</v>
      </c>
      <c r="F115" s="114" t="s">
        <v>422</v>
      </c>
      <c r="G115" s="114" t="s">
        <v>414</v>
      </c>
      <c r="H115" s="114">
        <v>158445000</v>
      </c>
      <c r="I115" s="114" t="s">
        <v>348</v>
      </c>
      <c r="J115" s="6">
        <v>158445000</v>
      </c>
    </row>
    <row r="116" spans="2:10">
      <c r="B116" s="112" t="s">
        <v>972</v>
      </c>
      <c r="C116" s="6">
        <v>158445000</v>
      </c>
      <c r="E116" s="114">
        <v>1905054</v>
      </c>
      <c r="F116" s="114" t="s">
        <v>424</v>
      </c>
      <c r="J116" s="6">
        <v>158445000</v>
      </c>
    </row>
    <row r="117" spans="2:10">
      <c r="B117" s="111" t="s">
        <v>1118</v>
      </c>
      <c r="C117" s="6">
        <v>18655000</v>
      </c>
      <c r="E117" s="114">
        <v>202500000035168</v>
      </c>
      <c r="F117" s="114" t="s">
        <v>422</v>
      </c>
      <c r="G117" s="114" t="s">
        <v>414</v>
      </c>
      <c r="H117" s="114">
        <v>18655000</v>
      </c>
      <c r="I117" s="114" t="s">
        <v>348</v>
      </c>
      <c r="J117" s="6">
        <v>18655000</v>
      </c>
    </row>
    <row r="118" spans="2:10">
      <c r="B118" s="112" t="s">
        <v>972</v>
      </c>
      <c r="C118" s="6">
        <v>18655000</v>
      </c>
      <c r="E118" s="114">
        <v>1905054</v>
      </c>
      <c r="F118" s="114" t="s">
        <v>424</v>
      </c>
      <c r="J118" s="6">
        <v>18655000</v>
      </c>
    </row>
    <row r="119" spans="2:10">
      <c r="B119" s="111" t="s">
        <v>1081</v>
      </c>
      <c r="C119" s="6">
        <v>90900000</v>
      </c>
      <c r="E119" s="114">
        <v>202500000035168</v>
      </c>
      <c r="F119" s="114" t="s">
        <v>422</v>
      </c>
      <c r="G119" s="114" t="s">
        <v>414</v>
      </c>
      <c r="H119" s="114">
        <v>90900000</v>
      </c>
      <c r="I119" s="114" t="s">
        <v>348</v>
      </c>
      <c r="J119" s="6">
        <v>90900000</v>
      </c>
    </row>
    <row r="120" spans="2:10">
      <c r="B120" s="112" t="s">
        <v>963</v>
      </c>
      <c r="C120" s="6">
        <v>90900000</v>
      </c>
      <c r="E120" s="114">
        <v>1905026</v>
      </c>
      <c r="F120" s="114" t="s">
        <v>416</v>
      </c>
      <c r="J120" s="6">
        <v>90900000</v>
      </c>
    </row>
    <row r="121" spans="2:10">
      <c r="B121" s="110" t="s">
        <v>928</v>
      </c>
      <c r="E121" s="114">
        <v>1906</v>
      </c>
      <c r="F121" s="114" t="s">
        <v>355</v>
      </c>
    </row>
    <row r="122" spans="2:10">
      <c r="B122" s="111" t="s">
        <v>1139</v>
      </c>
      <c r="C122" s="6">
        <v>1568585016.01</v>
      </c>
      <c r="E122" s="114">
        <v>202400000005279</v>
      </c>
      <c r="F122" s="114" t="s">
        <v>358</v>
      </c>
      <c r="G122" s="114" t="s">
        <v>359</v>
      </c>
      <c r="H122" s="114">
        <v>1568585016.01</v>
      </c>
      <c r="I122" s="114" t="s">
        <v>348</v>
      </c>
      <c r="J122" s="6">
        <v>1568585016.01</v>
      </c>
    </row>
    <row r="123" spans="2:10">
      <c r="B123" s="112" t="s">
        <v>978</v>
      </c>
      <c r="C123" s="6">
        <v>1568585016.01</v>
      </c>
      <c r="E123" s="114">
        <v>1906044</v>
      </c>
      <c r="F123" s="114" t="s">
        <v>356</v>
      </c>
      <c r="J123" s="6">
        <v>1568585016.01</v>
      </c>
    </row>
    <row r="124" spans="2:10">
      <c r="B124" s="111" t="s">
        <v>1140</v>
      </c>
      <c r="C124" s="6">
        <v>3053325826.9699998</v>
      </c>
      <c r="E124" s="114">
        <v>202400000005279</v>
      </c>
      <c r="F124" s="114" t="s">
        <v>358</v>
      </c>
      <c r="G124" s="114" t="s">
        <v>360</v>
      </c>
      <c r="H124" s="114">
        <v>3053325826.9699998</v>
      </c>
      <c r="I124" s="114" t="s">
        <v>348</v>
      </c>
      <c r="J124" s="6">
        <v>3053325826.9699998</v>
      </c>
    </row>
    <row r="125" spans="2:10">
      <c r="B125" s="112" t="s">
        <v>978</v>
      </c>
      <c r="C125" s="6">
        <v>3053325826.9699998</v>
      </c>
      <c r="E125" s="114">
        <v>1906044</v>
      </c>
      <c r="F125" s="114" t="s">
        <v>356</v>
      </c>
      <c r="J125" s="6">
        <v>3053325826.9699998</v>
      </c>
    </row>
    <row r="126" spans="2:10">
      <c r="B126" s="111" t="s">
        <v>1141</v>
      </c>
      <c r="C126" s="6">
        <v>415688898.25</v>
      </c>
      <c r="E126" s="114">
        <v>202400000005279</v>
      </c>
      <c r="F126" s="114" t="s">
        <v>358</v>
      </c>
      <c r="G126" s="114" t="s">
        <v>369</v>
      </c>
      <c r="H126" s="114">
        <v>415688898.25</v>
      </c>
      <c r="I126" s="114" t="s">
        <v>348</v>
      </c>
      <c r="J126" s="6">
        <v>415688898.25</v>
      </c>
    </row>
    <row r="127" spans="2:10">
      <c r="B127" s="112" t="s">
        <v>978</v>
      </c>
      <c r="C127" s="6">
        <v>415688898.25</v>
      </c>
      <c r="E127" s="114">
        <v>1906044</v>
      </c>
      <c r="F127" s="114" t="s">
        <v>356</v>
      </c>
      <c r="J127" s="6">
        <v>415688898.25</v>
      </c>
    </row>
    <row r="128" spans="2:10">
      <c r="B128" s="111" t="s">
        <v>1142</v>
      </c>
      <c r="C128" s="6">
        <v>770040931.64999998</v>
      </c>
      <c r="E128" s="114">
        <v>202400000005279</v>
      </c>
      <c r="F128" s="114" t="s">
        <v>358</v>
      </c>
      <c r="G128" s="114" t="s">
        <v>370</v>
      </c>
      <c r="H128" s="114">
        <v>770040931.64999998</v>
      </c>
      <c r="I128" s="114" t="s">
        <v>348</v>
      </c>
      <c r="J128" s="6">
        <v>770040931.64999998</v>
      </c>
    </row>
    <row r="129" spans="2:10">
      <c r="B129" s="112" t="s">
        <v>978</v>
      </c>
      <c r="C129" s="6">
        <v>770040931.64999998</v>
      </c>
      <c r="E129" s="114">
        <v>1906044</v>
      </c>
      <c r="F129" s="114" t="s">
        <v>356</v>
      </c>
      <c r="J129" s="6">
        <v>770040931.64999998</v>
      </c>
    </row>
    <row r="130" spans="2:10">
      <c r="B130" s="111" t="s">
        <v>1143</v>
      </c>
      <c r="C130" s="6">
        <v>2178022.2200000002</v>
      </c>
      <c r="E130" s="114">
        <v>202400000005279</v>
      </c>
      <c r="F130" s="114" t="s">
        <v>358</v>
      </c>
      <c r="G130" s="114" t="s">
        <v>383</v>
      </c>
      <c r="H130" s="114">
        <v>2178022.2200000002</v>
      </c>
      <c r="I130" s="114" t="s">
        <v>348</v>
      </c>
      <c r="J130" s="6">
        <v>2178022.2200000002</v>
      </c>
    </row>
    <row r="131" spans="2:10">
      <c r="B131" s="112" t="s">
        <v>978</v>
      </c>
      <c r="C131" s="6">
        <v>2178022.2200000002</v>
      </c>
      <c r="E131" s="114">
        <v>1906044</v>
      </c>
      <c r="F131" s="114" t="s">
        <v>356</v>
      </c>
      <c r="J131" s="6">
        <v>2178022.2200000002</v>
      </c>
    </row>
    <row r="132" spans="2:10">
      <c r="B132" s="111" t="s">
        <v>1144</v>
      </c>
      <c r="C132" s="6">
        <v>1921329081.3599999</v>
      </c>
      <c r="E132" s="114">
        <v>202400000005279</v>
      </c>
      <c r="F132" s="114" t="s">
        <v>358</v>
      </c>
      <c r="G132" s="114" t="s">
        <v>385</v>
      </c>
      <c r="H132" s="114">
        <v>1921329081.3599999</v>
      </c>
      <c r="I132" s="114" t="s">
        <v>348</v>
      </c>
      <c r="J132" s="6">
        <v>1921329081.3599999</v>
      </c>
    </row>
    <row r="133" spans="2:10">
      <c r="B133" s="112" t="s">
        <v>978</v>
      </c>
      <c r="C133" s="6">
        <v>1921329081.3599999</v>
      </c>
      <c r="E133" s="114">
        <v>1906044</v>
      </c>
      <c r="F133" s="114" t="s">
        <v>356</v>
      </c>
      <c r="J133" s="6">
        <v>1921329081.3599999</v>
      </c>
    </row>
    <row r="134" spans="2:10">
      <c r="B134" s="111" t="s">
        <v>1145</v>
      </c>
      <c r="C134" s="6">
        <v>98225984.989999995</v>
      </c>
      <c r="E134" s="114">
        <v>202400000005279</v>
      </c>
      <c r="F134" s="114" t="s">
        <v>358</v>
      </c>
      <c r="G134" s="114" t="s">
        <v>388</v>
      </c>
      <c r="H134" s="114">
        <v>98225984.989999995</v>
      </c>
      <c r="I134" s="114" t="s">
        <v>348</v>
      </c>
      <c r="J134" s="6">
        <v>98225984.989999995</v>
      </c>
    </row>
    <row r="135" spans="2:10">
      <c r="B135" s="112" t="s">
        <v>978</v>
      </c>
      <c r="C135" s="6">
        <v>98225984.989999995</v>
      </c>
      <c r="E135" s="114">
        <v>1906044</v>
      </c>
      <c r="F135" s="114" t="s">
        <v>356</v>
      </c>
      <c r="J135" s="6">
        <v>98225984.989999995</v>
      </c>
    </row>
    <row r="136" spans="2:10">
      <c r="B136" s="111" t="s">
        <v>1146</v>
      </c>
      <c r="C136" s="6">
        <v>93019277.200000003</v>
      </c>
      <c r="E136" s="114">
        <v>202400000005279</v>
      </c>
      <c r="F136" s="114" t="s">
        <v>358</v>
      </c>
      <c r="G136" s="114" t="s">
        <v>389</v>
      </c>
      <c r="H136" s="114">
        <v>93019277.200000003</v>
      </c>
      <c r="I136" s="114" t="s">
        <v>348</v>
      </c>
      <c r="J136" s="6">
        <v>93019277.200000003</v>
      </c>
    </row>
    <row r="137" spans="2:10">
      <c r="B137" s="112" t="s">
        <v>978</v>
      </c>
      <c r="C137" s="6">
        <v>93019277.200000003</v>
      </c>
      <c r="E137" s="114">
        <v>1906044</v>
      </c>
      <c r="F137" s="114" t="s">
        <v>356</v>
      </c>
      <c r="J137" s="6">
        <v>93019277.200000003</v>
      </c>
    </row>
    <row r="138" spans="2:10">
      <c r="B138" s="111" t="s">
        <v>1147</v>
      </c>
      <c r="C138" s="6">
        <v>108366800.51000001</v>
      </c>
      <c r="E138" s="114">
        <v>202400000005279</v>
      </c>
      <c r="F138" s="114" t="s">
        <v>358</v>
      </c>
      <c r="G138" s="114" t="s">
        <v>390</v>
      </c>
      <c r="H138" s="114">
        <v>108366800.51000001</v>
      </c>
      <c r="I138" s="114" t="s">
        <v>348</v>
      </c>
      <c r="J138" s="6">
        <v>108366800.51000001</v>
      </c>
    </row>
    <row r="139" spans="2:10">
      <c r="B139" s="112" t="s">
        <v>978</v>
      </c>
      <c r="C139" s="6">
        <v>108366800.51000001</v>
      </c>
      <c r="E139" s="114">
        <v>1906044</v>
      </c>
      <c r="F139" s="114" t="s">
        <v>356</v>
      </c>
      <c r="J139" s="6">
        <v>108366800.51000001</v>
      </c>
    </row>
    <row r="140" spans="2:10">
      <c r="B140" s="111" t="s">
        <v>1148</v>
      </c>
      <c r="C140" s="6">
        <v>1013973750</v>
      </c>
      <c r="E140" s="114">
        <v>202400000005279</v>
      </c>
      <c r="F140" s="114" t="s">
        <v>358</v>
      </c>
      <c r="G140" s="114" t="s">
        <v>391</v>
      </c>
      <c r="H140" s="114">
        <v>1013973750</v>
      </c>
      <c r="I140" s="114" t="s">
        <v>348</v>
      </c>
      <c r="J140" s="6">
        <v>1013973750</v>
      </c>
    </row>
    <row r="141" spans="2:10">
      <c r="B141" s="112" t="s">
        <v>978</v>
      </c>
      <c r="C141" s="6">
        <v>1013973750</v>
      </c>
      <c r="E141" s="114">
        <v>1906044</v>
      </c>
      <c r="F141" s="114" t="s">
        <v>356</v>
      </c>
      <c r="J141" s="6">
        <v>1013973750</v>
      </c>
    </row>
    <row r="142" spans="2:10">
      <c r="B142" s="111" t="s">
        <v>1149</v>
      </c>
      <c r="C142" s="6">
        <v>102175686.62</v>
      </c>
      <c r="E142" s="114">
        <v>202400000005279</v>
      </c>
      <c r="F142" s="114" t="s">
        <v>358</v>
      </c>
      <c r="G142" s="114" t="s">
        <v>408</v>
      </c>
      <c r="H142" s="114">
        <v>102175686.62</v>
      </c>
      <c r="I142" s="114" t="s">
        <v>348</v>
      </c>
      <c r="J142" s="6">
        <v>102175686.62</v>
      </c>
    </row>
    <row r="143" spans="2:10">
      <c r="B143" s="112" t="s">
        <v>978</v>
      </c>
      <c r="C143" s="6">
        <v>102175686.62</v>
      </c>
      <c r="E143" s="114">
        <v>1906044</v>
      </c>
      <c r="F143" s="114" t="s">
        <v>356</v>
      </c>
      <c r="J143" s="6">
        <v>102175686.62</v>
      </c>
    </row>
    <row r="144" spans="2:10">
      <c r="B144" s="111" t="s">
        <v>1150</v>
      </c>
      <c r="C144" s="6">
        <v>460298956.73000002</v>
      </c>
      <c r="E144" s="114">
        <v>202400000005279</v>
      </c>
      <c r="F144" s="114" t="s">
        <v>358</v>
      </c>
      <c r="G144" s="114" t="s">
        <v>409</v>
      </c>
      <c r="H144" s="114">
        <v>460298956.73000002</v>
      </c>
      <c r="I144" s="114" t="s">
        <v>348</v>
      </c>
      <c r="J144" s="6">
        <v>460298956.73000002</v>
      </c>
    </row>
    <row r="145" spans="2:10">
      <c r="B145" s="112" t="s">
        <v>978</v>
      </c>
      <c r="C145" s="6">
        <v>460298956.73000002</v>
      </c>
      <c r="E145" s="114">
        <v>1906044</v>
      </c>
      <c r="F145" s="114" t="s">
        <v>356</v>
      </c>
      <c r="J145" s="6">
        <v>460298956.73000002</v>
      </c>
    </row>
    <row r="146" spans="2:10">
      <c r="B146" s="111" t="s">
        <v>1136</v>
      </c>
      <c r="C146" s="6">
        <v>431350523.89999998</v>
      </c>
      <c r="E146" s="114">
        <v>202400000005285</v>
      </c>
      <c r="F146" s="114" t="s">
        <v>410</v>
      </c>
      <c r="G146" s="114" t="s">
        <v>492</v>
      </c>
      <c r="H146" s="114">
        <v>431350523.89999998</v>
      </c>
      <c r="I146" s="114" t="s">
        <v>348</v>
      </c>
      <c r="J146" s="6">
        <v>431350523.89999998</v>
      </c>
    </row>
    <row r="147" spans="2:10">
      <c r="B147" s="112" t="s">
        <v>976</v>
      </c>
      <c r="C147" s="6">
        <v>431350523.89999998</v>
      </c>
      <c r="E147" s="114">
        <v>1906035</v>
      </c>
      <c r="F147" s="114" t="s">
        <v>884</v>
      </c>
      <c r="J147" s="6">
        <v>431350523.89999998</v>
      </c>
    </row>
    <row r="148" spans="2:10">
      <c r="B148" s="111" t="s">
        <v>1137</v>
      </c>
      <c r="C148" s="6">
        <v>15018022381</v>
      </c>
      <c r="E148" s="114">
        <v>202400000005285</v>
      </c>
      <c r="F148" s="114" t="s">
        <v>410</v>
      </c>
      <c r="G148" s="114" t="s">
        <v>413</v>
      </c>
      <c r="H148" s="114">
        <v>15018022381</v>
      </c>
      <c r="I148" s="114" t="s">
        <v>348</v>
      </c>
      <c r="J148" s="6">
        <v>15018022381</v>
      </c>
    </row>
    <row r="149" spans="2:10">
      <c r="B149" s="112" t="s">
        <v>976</v>
      </c>
      <c r="C149" s="6">
        <v>15018022381</v>
      </c>
      <c r="E149" s="114">
        <v>1906035</v>
      </c>
      <c r="F149" s="114" t="s">
        <v>884</v>
      </c>
      <c r="J149" s="6">
        <v>15018022381</v>
      </c>
    </row>
    <row r="150" spans="2:10">
      <c r="B150" s="111" t="s">
        <v>1135</v>
      </c>
      <c r="C150" s="6">
        <v>572226242.10000002</v>
      </c>
      <c r="E150" s="114">
        <v>202500000008355</v>
      </c>
      <c r="F150" s="114" t="s">
        <v>403</v>
      </c>
      <c r="G150" s="114" t="s">
        <v>166</v>
      </c>
      <c r="H150" s="114">
        <v>572226242.10000002</v>
      </c>
      <c r="I150" s="114" t="s">
        <v>348</v>
      </c>
      <c r="J150" s="6">
        <v>572226242.10000002</v>
      </c>
    </row>
    <row r="151" spans="2:10">
      <c r="B151" s="112" t="s">
        <v>975</v>
      </c>
      <c r="C151" s="6">
        <v>572226242.10000002</v>
      </c>
      <c r="E151" s="114">
        <v>1906029</v>
      </c>
      <c r="F151" s="114" t="s">
        <v>401</v>
      </c>
      <c r="J151" s="6">
        <v>572226242.10000002</v>
      </c>
    </row>
    <row r="152" spans="2:10">
      <c r="B152" s="111" t="s">
        <v>1138</v>
      </c>
      <c r="C152" s="6">
        <v>123680000</v>
      </c>
      <c r="E152" s="114">
        <v>202500000016405</v>
      </c>
      <c r="F152" s="114" t="s">
        <v>404</v>
      </c>
      <c r="G152" s="114" t="s">
        <v>166</v>
      </c>
      <c r="H152" s="114">
        <v>123680000</v>
      </c>
      <c r="I152" s="114" t="s">
        <v>348</v>
      </c>
      <c r="J152" s="6">
        <v>123680000</v>
      </c>
    </row>
    <row r="153" spans="2:10">
      <c r="B153" s="112" t="s">
        <v>977</v>
      </c>
      <c r="C153" s="6">
        <v>123680000</v>
      </c>
      <c r="E153" s="114">
        <v>1906041</v>
      </c>
      <c r="F153" s="114" t="s">
        <v>883</v>
      </c>
      <c r="J153" s="6">
        <v>123680000</v>
      </c>
    </row>
    <row r="154" spans="2:10">
      <c r="B154" s="111" t="s">
        <v>1129</v>
      </c>
      <c r="C154" s="6">
        <v>5325367.8</v>
      </c>
      <c r="E154" s="114">
        <v>202500000018400</v>
      </c>
      <c r="F154" s="114" t="s">
        <v>364</v>
      </c>
      <c r="G154" s="114" t="s">
        <v>193</v>
      </c>
      <c r="H154" s="114">
        <v>5325367.8</v>
      </c>
      <c r="I154" s="114" t="s">
        <v>348</v>
      </c>
      <c r="J154" s="6">
        <v>5325367.8</v>
      </c>
    </row>
    <row r="155" spans="2:10">
      <c r="B155" s="112" t="s">
        <v>974</v>
      </c>
      <c r="C155" s="6">
        <v>5325367.8</v>
      </c>
      <c r="E155" s="114">
        <v>1906023</v>
      </c>
      <c r="F155" s="114" t="s">
        <v>361</v>
      </c>
      <c r="J155" s="6">
        <v>5325367.8</v>
      </c>
    </row>
    <row r="156" spans="2:10">
      <c r="B156" s="111" t="s">
        <v>1130</v>
      </c>
      <c r="C156" s="6">
        <v>2909111.4</v>
      </c>
      <c r="E156" s="114">
        <v>202500000018400</v>
      </c>
      <c r="F156" s="114" t="s">
        <v>364</v>
      </c>
      <c r="G156" s="114" t="s">
        <v>192</v>
      </c>
      <c r="H156" s="114">
        <v>2909111.4</v>
      </c>
      <c r="I156" s="114" t="s">
        <v>348</v>
      </c>
      <c r="J156" s="6">
        <v>2909111.4</v>
      </c>
    </row>
    <row r="157" spans="2:10">
      <c r="B157" s="112" t="s">
        <v>974</v>
      </c>
      <c r="C157" s="6">
        <v>2909111.4</v>
      </c>
      <c r="E157" s="114">
        <v>1906023</v>
      </c>
      <c r="F157" s="114" t="s">
        <v>361</v>
      </c>
      <c r="J157" s="6">
        <v>2909111.4</v>
      </c>
    </row>
    <row r="158" spans="2:10">
      <c r="B158" s="111" t="s">
        <v>1131</v>
      </c>
      <c r="C158" s="6">
        <v>37472639.740000002</v>
      </c>
      <c r="E158" s="114">
        <v>202500000018400</v>
      </c>
      <c r="F158" s="114" t="s">
        <v>364</v>
      </c>
      <c r="G158" s="114" t="s">
        <v>191</v>
      </c>
      <c r="H158" s="114">
        <v>37472639.740000002</v>
      </c>
      <c r="I158" s="114" t="s">
        <v>348</v>
      </c>
      <c r="J158" s="6">
        <v>37472639.740000002</v>
      </c>
    </row>
    <row r="159" spans="2:10">
      <c r="B159" s="112" t="s">
        <v>974</v>
      </c>
      <c r="C159" s="6">
        <v>37472639.740000002</v>
      </c>
      <c r="E159" s="114">
        <v>1906023</v>
      </c>
      <c r="F159" s="114" t="s">
        <v>361</v>
      </c>
      <c r="J159" s="6">
        <v>37472639.740000002</v>
      </c>
    </row>
    <row r="160" spans="2:10">
      <c r="B160" s="111" t="s">
        <v>1132</v>
      </c>
      <c r="C160" s="6">
        <v>134341316.91999999</v>
      </c>
      <c r="E160" s="114">
        <v>202500000018400</v>
      </c>
      <c r="F160" s="114" t="s">
        <v>364</v>
      </c>
      <c r="G160" s="114" t="s">
        <v>166</v>
      </c>
      <c r="H160" s="114">
        <v>134341316.91999999</v>
      </c>
      <c r="I160" s="114" t="s">
        <v>348</v>
      </c>
      <c r="J160" s="6">
        <v>134341316.91999999</v>
      </c>
    </row>
    <row r="161" spans="2:10">
      <c r="B161" s="112" t="s">
        <v>974</v>
      </c>
      <c r="C161" s="6">
        <v>134341316.91999999</v>
      </c>
      <c r="E161" s="114">
        <v>1906023</v>
      </c>
      <c r="F161" s="114" t="s">
        <v>361</v>
      </c>
      <c r="J161" s="6">
        <v>134341316.91999999</v>
      </c>
    </row>
    <row r="162" spans="2:10">
      <c r="B162" s="111" t="s">
        <v>1133</v>
      </c>
      <c r="C162" s="6">
        <v>128559439.25</v>
      </c>
      <c r="E162" s="114">
        <v>202500000018400</v>
      </c>
      <c r="F162" s="114" t="s">
        <v>364</v>
      </c>
      <c r="G162" s="114" t="s">
        <v>172</v>
      </c>
      <c r="H162" s="114">
        <v>128559439.25</v>
      </c>
      <c r="I162" s="114" t="s">
        <v>348</v>
      </c>
      <c r="J162" s="6">
        <v>128559439.25</v>
      </c>
    </row>
    <row r="163" spans="2:10">
      <c r="B163" s="112" t="s">
        <v>974</v>
      </c>
      <c r="C163" s="6">
        <v>128559439.25</v>
      </c>
      <c r="E163" s="114">
        <v>1906023</v>
      </c>
      <c r="F163" s="114" t="s">
        <v>361</v>
      </c>
      <c r="J163" s="6">
        <v>128559439.25</v>
      </c>
    </row>
    <row r="164" spans="2:10">
      <c r="B164" s="111" t="s">
        <v>1134</v>
      </c>
      <c r="C164" s="6">
        <v>252278419.33000001</v>
      </c>
      <c r="E164" s="114">
        <v>202500000018400</v>
      </c>
      <c r="F164" s="114" t="s">
        <v>364</v>
      </c>
      <c r="G164" s="114" t="s">
        <v>170</v>
      </c>
      <c r="H164" s="114">
        <v>252278419.33000001</v>
      </c>
      <c r="I164" s="114" t="s">
        <v>348</v>
      </c>
      <c r="J164" s="6">
        <v>252278419.33000001</v>
      </c>
    </row>
    <row r="165" spans="2:10">
      <c r="B165" s="112" t="s">
        <v>974</v>
      </c>
      <c r="C165" s="6">
        <v>252278419.33000001</v>
      </c>
      <c r="E165" s="114">
        <v>1906023</v>
      </c>
      <c r="F165" s="114" t="s">
        <v>361</v>
      </c>
      <c r="J165" s="6">
        <v>252278419.33000001</v>
      </c>
    </row>
    <row r="166" spans="2:10">
      <c r="B166" s="111" t="s">
        <v>1119</v>
      </c>
      <c r="C166" s="6">
        <v>65679536.200000003</v>
      </c>
      <c r="E166" s="114">
        <v>202500000035037</v>
      </c>
      <c r="F166" s="114" t="s">
        <v>368</v>
      </c>
      <c r="G166" s="114" t="s">
        <v>193</v>
      </c>
      <c r="H166" s="114">
        <v>65679536.200000003</v>
      </c>
      <c r="I166" s="114" t="s">
        <v>348</v>
      </c>
      <c r="J166" s="6">
        <v>65679536.200000003</v>
      </c>
    </row>
    <row r="167" spans="2:10">
      <c r="B167" s="112" t="s">
        <v>973</v>
      </c>
      <c r="C167" s="6">
        <v>65679536.200000003</v>
      </c>
      <c r="E167" s="114">
        <v>1906004</v>
      </c>
      <c r="F167" s="114" t="s">
        <v>365</v>
      </c>
      <c r="J167" s="6">
        <v>65679536.200000003</v>
      </c>
    </row>
    <row r="168" spans="2:10">
      <c r="B168" s="111" t="s">
        <v>1120</v>
      </c>
      <c r="C168" s="6">
        <v>35879040.600000001</v>
      </c>
      <c r="E168" s="114">
        <v>202500000035037</v>
      </c>
      <c r="F168" s="114" t="s">
        <v>368</v>
      </c>
      <c r="G168" s="114" t="s">
        <v>192</v>
      </c>
      <c r="H168" s="114">
        <v>35879040.600000001</v>
      </c>
      <c r="I168" s="114" t="s">
        <v>348</v>
      </c>
      <c r="J168" s="6">
        <v>35879040.600000001</v>
      </c>
    </row>
    <row r="169" spans="2:10">
      <c r="B169" s="112" t="s">
        <v>973</v>
      </c>
      <c r="C169" s="6">
        <v>35879040.600000001</v>
      </c>
      <c r="E169" s="114">
        <v>1906004</v>
      </c>
      <c r="F169" s="114" t="s">
        <v>365</v>
      </c>
      <c r="J169" s="6">
        <v>35879040.600000001</v>
      </c>
    </row>
    <row r="170" spans="2:10">
      <c r="B170" s="111" t="s">
        <v>1121</v>
      </c>
      <c r="C170" s="6">
        <v>462162556.75</v>
      </c>
      <c r="E170" s="114">
        <v>202500000035037</v>
      </c>
      <c r="F170" s="114" t="s">
        <v>368</v>
      </c>
      <c r="G170" s="114" t="s">
        <v>191</v>
      </c>
      <c r="H170" s="114">
        <v>462162556.75</v>
      </c>
      <c r="I170" s="114" t="s">
        <v>348</v>
      </c>
      <c r="J170" s="6">
        <v>462162556.75</v>
      </c>
    </row>
    <row r="171" spans="2:10">
      <c r="B171" s="112" t="s">
        <v>973</v>
      </c>
      <c r="C171" s="6">
        <v>462162556.75</v>
      </c>
      <c r="E171" s="114">
        <v>1906004</v>
      </c>
      <c r="F171" s="114" t="s">
        <v>365</v>
      </c>
      <c r="J171" s="6">
        <v>462162556.75</v>
      </c>
    </row>
    <row r="172" spans="2:10">
      <c r="B172" s="111" t="s">
        <v>1122</v>
      </c>
      <c r="C172" s="6">
        <v>1089011.1100000001</v>
      </c>
      <c r="E172" s="114">
        <v>202500000035037</v>
      </c>
      <c r="F172" s="114" t="s">
        <v>368</v>
      </c>
      <c r="G172" s="114" t="s">
        <v>384</v>
      </c>
      <c r="H172" s="114">
        <v>1089011.1100000001</v>
      </c>
      <c r="I172" s="114" t="s">
        <v>348</v>
      </c>
      <c r="J172" s="6">
        <v>1089011.1100000001</v>
      </c>
    </row>
    <row r="173" spans="2:10">
      <c r="B173" s="112" t="s">
        <v>973</v>
      </c>
      <c r="C173" s="6">
        <v>1089011.1100000001</v>
      </c>
      <c r="E173" s="114">
        <v>1906004</v>
      </c>
      <c r="F173" s="114" t="s">
        <v>365</v>
      </c>
      <c r="J173" s="6">
        <v>1089011.1100000001</v>
      </c>
    </row>
    <row r="174" spans="2:10">
      <c r="B174" s="111" t="s">
        <v>1123</v>
      </c>
      <c r="C174" s="6">
        <v>960664540.69000006</v>
      </c>
      <c r="E174" s="114">
        <v>202500000035037</v>
      </c>
      <c r="F174" s="114" t="s">
        <v>368</v>
      </c>
      <c r="G174" s="114" t="s">
        <v>387</v>
      </c>
      <c r="H174" s="114">
        <v>960664540.69000006</v>
      </c>
      <c r="I174" s="114" t="s">
        <v>348</v>
      </c>
      <c r="J174" s="6">
        <v>960664540.69000006</v>
      </c>
    </row>
    <row r="175" spans="2:10">
      <c r="B175" s="112" t="s">
        <v>973</v>
      </c>
      <c r="C175" s="6">
        <v>960664540.69000006</v>
      </c>
      <c r="E175" s="114">
        <v>1906004</v>
      </c>
      <c r="F175" s="114" t="s">
        <v>365</v>
      </c>
      <c r="J175" s="6">
        <v>960664540.69000006</v>
      </c>
    </row>
    <row r="176" spans="2:10">
      <c r="B176" s="111" t="s">
        <v>1124</v>
      </c>
      <c r="C176" s="6">
        <v>49112992.490000002</v>
      </c>
      <c r="E176" s="114">
        <v>202500000035037</v>
      </c>
      <c r="F176" s="114" t="s">
        <v>368</v>
      </c>
      <c r="G176" s="114" t="s">
        <v>326</v>
      </c>
      <c r="H176" s="114">
        <v>49112992.490000002</v>
      </c>
      <c r="I176" s="114" t="s">
        <v>348</v>
      </c>
      <c r="J176" s="6">
        <v>49112992.490000002</v>
      </c>
    </row>
    <row r="177" spans="2:10">
      <c r="B177" s="112" t="s">
        <v>973</v>
      </c>
      <c r="C177" s="6">
        <v>49112992.490000002</v>
      </c>
      <c r="E177" s="114">
        <v>1906004</v>
      </c>
      <c r="F177" s="114" t="s">
        <v>365</v>
      </c>
      <c r="J177" s="6">
        <v>49112992.490000002</v>
      </c>
    </row>
    <row r="178" spans="2:10">
      <c r="B178" s="111" t="s">
        <v>1125</v>
      </c>
      <c r="C178" s="6">
        <v>46509638.600000001</v>
      </c>
      <c r="E178" s="114">
        <v>202500000035037</v>
      </c>
      <c r="F178" s="114" t="s">
        <v>368</v>
      </c>
      <c r="G178" s="114" t="s">
        <v>329</v>
      </c>
      <c r="H178" s="114">
        <v>46509638.600000001</v>
      </c>
      <c r="I178" s="114" t="s">
        <v>348</v>
      </c>
      <c r="J178" s="6">
        <v>46509638.600000001</v>
      </c>
    </row>
    <row r="179" spans="2:10">
      <c r="B179" s="112" t="s">
        <v>973</v>
      </c>
      <c r="C179" s="6">
        <v>46509638.600000001</v>
      </c>
      <c r="E179" s="114">
        <v>1906004</v>
      </c>
      <c r="F179" s="114" t="s">
        <v>365</v>
      </c>
      <c r="J179" s="6">
        <v>46509638.600000001</v>
      </c>
    </row>
    <row r="180" spans="2:10">
      <c r="B180" s="111" t="s">
        <v>1126</v>
      </c>
      <c r="C180" s="6">
        <v>1585566417.4000001</v>
      </c>
      <c r="E180" s="114">
        <v>202500000035037</v>
      </c>
      <c r="F180" s="114" t="s">
        <v>368</v>
      </c>
      <c r="G180" s="114" t="s">
        <v>172</v>
      </c>
      <c r="H180" s="114">
        <v>1585566417.4000001</v>
      </c>
      <c r="I180" s="114" t="s">
        <v>348</v>
      </c>
      <c r="J180" s="6">
        <v>1585566417.4000001</v>
      </c>
    </row>
    <row r="181" spans="2:10">
      <c r="B181" s="112" t="s">
        <v>973</v>
      </c>
      <c r="C181" s="6">
        <v>1585566417.4000001</v>
      </c>
      <c r="E181" s="114">
        <v>1906004</v>
      </c>
      <c r="F181" s="114" t="s">
        <v>365</v>
      </c>
      <c r="J181" s="6">
        <v>1585566417.4000001</v>
      </c>
    </row>
    <row r="182" spans="2:10">
      <c r="B182" s="111" t="s">
        <v>1127</v>
      </c>
      <c r="C182" s="6">
        <v>3000000000</v>
      </c>
      <c r="E182" s="114">
        <v>202500000035037</v>
      </c>
      <c r="F182" s="114" t="s">
        <v>368</v>
      </c>
      <c r="G182" s="114" t="s">
        <v>170</v>
      </c>
      <c r="H182" s="114">
        <v>1000000000</v>
      </c>
      <c r="I182" s="114" t="s">
        <v>348</v>
      </c>
      <c r="J182" s="6">
        <v>3000000000</v>
      </c>
    </row>
    <row r="183" spans="2:10">
      <c r="B183" s="112" t="s">
        <v>973</v>
      </c>
      <c r="C183" s="6">
        <v>3000000000</v>
      </c>
      <c r="E183" s="114">
        <v>1906004</v>
      </c>
      <c r="F183" s="114" t="s">
        <v>365</v>
      </c>
      <c r="J183" s="6">
        <v>3000000000</v>
      </c>
    </row>
    <row r="184" spans="2:10">
      <c r="B184" s="111" t="s">
        <v>1128</v>
      </c>
      <c r="C184" s="6">
        <v>111433838.23</v>
      </c>
      <c r="E184" s="114">
        <v>202500000035037</v>
      </c>
      <c r="F184" s="114" t="s">
        <v>368</v>
      </c>
      <c r="G184" s="114" t="s">
        <v>170</v>
      </c>
      <c r="H184" s="114">
        <v>111433838.23</v>
      </c>
      <c r="I184" s="114" t="s">
        <v>348</v>
      </c>
      <c r="J184" s="6">
        <v>111433838.23</v>
      </c>
    </row>
    <row r="185" spans="2:10">
      <c r="B185" s="112" t="s">
        <v>973</v>
      </c>
      <c r="C185" s="6">
        <v>111433838.23</v>
      </c>
      <c r="E185" s="114">
        <v>1906004</v>
      </c>
      <c r="F185" s="114" t="s">
        <v>365</v>
      </c>
      <c r="J185" s="6">
        <v>111433838.23</v>
      </c>
    </row>
    <row r="186" spans="2:10">
      <c r="B186" s="92" t="s">
        <v>911</v>
      </c>
      <c r="C186" s="6">
        <v>521700695430.34686</v>
      </c>
      <c r="E186" s="114">
        <v>22</v>
      </c>
      <c r="F186" s="114" t="s">
        <v>161</v>
      </c>
      <c r="J186" s="6">
        <v>521700695430.34686</v>
      </c>
    </row>
    <row r="187" spans="2:10">
      <c r="B187" s="110" t="s">
        <v>929</v>
      </c>
      <c r="E187" s="114">
        <v>2201</v>
      </c>
      <c r="F187" s="114" t="s">
        <v>498</v>
      </c>
    </row>
    <row r="188" spans="2:10">
      <c r="B188" s="111" t="s">
        <v>1186</v>
      </c>
      <c r="C188" s="6">
        <v>3199808350.6199999</v>
      </c>
      <c r="E188" s="114">
        <v>202500000033615</v>
      </c>
      <c r="F188" s="114" t="s">
        <v>213</v>
      </c>
      <c r="G188" s="114" t="s">
        <v>177</v>
      </c>
      <c r="H188" s="114">
        <v>3199808350.6199999</v>
      </c>
      <c r="I188" s="114" t="s">
        <v>890</v>
      </c>
      <c r="J188" s="6">
        <v>3199808350.6199999</v>
      </c>
    </row>
    <row r="189" spans="2:10">
      <c r="B189" s="112" t="s">
        <v>986</v>
      </c>
      <c r="C189" s="6">
        <v>3199808350.6199999</v>
      </c>
      <c r="E189" s="114">
        <v>2201071</v>
      </c>
      <c r="F189" s="114" t="s">
        <v>210</v>
      </c>
      <c r="J189" s="6">
        <v>3199808350.6199999</v>
      </c>
    </row>
    <row r="190" spans="2:10">
      <c r="B190" s="111" t="s">
        <v>1187</v>
      </c>
      <c r="C190" s="6">
        <v>28000000</v>
      </c>
      <c r="E190" s="114">
        <v>202500000033621</v>
      </c>
      <c r="F190" s="114" t="s">
        <v>212</v>
      </c>
      <c r="G190" s="114" t="s">
        <v>26</v>
      </c>
      <c r="H190" s="114">
        <v>28000000</v>
      </c>
      <c r="I190" s="114" t="s">
        <v>890</v>
      </c>
      <c r="J190" s="6">
        <v>28000000</v>
      </c>
    </row>
    <row r="191" spans="2:10">
      <c r="B191" s="112" t="s">
        <v>986</v>
      </c>
      <c r="C191" s="6">
        <v>28000000</v>
      </c>
      <c r="E191" s="114">
        <v>2201071</v>
      </c>
      <c r="F191" s="114" t="s">
        <v>210</v>
      </c>
      <c r="J191" s="6">
        <v>28000000</v>
      </c>
    </row>
    <row r="192" spans="2:10">
      <c r="B192" s="111" t="s">
        <v>1188</v>
      </c>
      <c r="C192" s="6">
        <v>1451538318.1499996</v>
      </c>
      <c r="E192" s="114">
        <v>202500000033621</v>
      </c>
      <c r="F192" s="114" t="s">
        <v>212</v>
      </c>
      <c r="G192" s="114" t="s">
        <v>177</v>
      </c>
      <c r="H192" s="114">
        <v>1451538318.1500001</v>
      </c>
      <c r="I192" s="114" t="s">
        <v>890</v>
      </c>
      <c r="J192" s="6">
        <v>1451538318.1499996</v>
      </c>
    </row>
    <row r="193" spans="2:10">
      <c r="B193" s="112" t="s">
        <v>986</v>
      </c>
      <c r="C193" s="6">
        <v>1451538318.1499996</v>
      </c>
      <c r="E193" s="114">
        <v>2201071</v>
      </c>
      <c r="F193" s="114" t="s">
        <v>210</v>
      </c>
      <c r="J193" s="6">
        <v>1451538318.1499996</v>
      </c>
    </row>
    <row r="194" spans="2:10">
      <c r="B194" s="111" t="s">
        <v>1189</v>
      </c>
      <c r="C194" s="6">
        <v>3801094909</v>
      </c>
      <c r="E194" s="114">
        <v>202500000033621</v>
      </c>
      <c r="F194" s="114" t="s">
        <v>212</v>
      </c>
      <c r="G194" s="114" t="s">
        <v>177</v>
      </c>
      <c r="H194" s="114">
        <v>3801094909</v>
      </c>
      <c r="I194" s="114" t="s">
        <v>890</v>
      </c>
      <c r="J194" s="6">
        <v>3801094909</v>
      </c>
    </row>
    <row r="195" spans="2:10">
      <c r="B195" s="112" t="s">
        <v>986</v>
      </c>
      <c r="C195" s="6">
        <v>3801094909</v>
      </c>
      <c r="E195" s="114">
        <v>2201071</v>
      </c>
      <c r="F195" s="114" t="s">
        <v>210</v>
      </c>
      <c r="J195" s="6">
        <v>3801094909</v>
      </c>
    </row>
    <row r="196" spans="2:10">
      <c r="B196" s="111" t="s">
        <v>1151</v>
      </c>
      <c r="C196" s="6">
        <v>315957605.75999999</v>
      </c>
      <c r="E196" s="114">
        <v>202500000033812</v>
      </c>
      <c r="F196" s="114" t="s">
        <v>197</v>
      </c>
      <c r="G196" s="114" t="s">
        <v>177</v>
      </c>
      <c r="H196" s="114">
        <v>315957605.75999999</v>
      </c>
      <c r="I196" s="114" t="s">
        <v>890</v>
      </c>
      <c r="J196" s="6">
        <v>315957605.75999999</v>
      </c>
    </row>
    <row r="197" spans="2:10">
      <c r="B197" s="112" t="s">
        <v>979</v>
      </c>
      <c r="C197" s="6">
        <v>315957605.75999999</v>
      </c>
      <c r="E197" s="114">
        <v>2201038</v>
      </c>
      <c r="F197" s="114" t="s">
        <v>184</v>
      </c>
      <c r="J197" s="6">
        <v>315957605.75999999</v>
      </c>
    </row>
    <row r="198" spans="2:10">
      <c r="B198" s="111" t="s">
        <v>1193</v>
      </c>
      <c r="C198" s="6">
        <v>1796685410</v>
      </c>
      <c r="E198" s="114">
        <v>202500000033819</v>
      </c>
      <c r="F198" s="114" t="s">
        <v>183</v>
      </c>
      <c r="G198" s="114" t="s">
        <v>177</v>
      </c>
      <c r="H198" s="114">
        <v>1796685410</v>
      </c>
      <c r="I198" s="114" t="s">
        <v>890</v>
      </c>
      <c r="J198" s="6">
        <v>1796685410</v>
      </c>
    </row>
    <row r="199" spans="2:10">
      <c r="B199" s="112" t="s">
        <v>989</v>
      </c>
      <c r="C199" s="6">
        <v>1796685410</v>
      </c>
      <c r="E199" s="114">
        <v>2201084</v>
      </c>
      <c r="F199" s="114" t="s">
        <v>181</v>
      </c>
      <c r="J199" s="6">
        <v>1796685410</v>
      </c>
    </row>
    <row r="200" spans="2:10">
      <c r="B200" s="111" t="s">
        <v>1168</v>
      </c>
      <c r="C200" s="6">
        <v>1232363608.72</v>
      </c>
      <c r="E200" s="114">
        <v>202500000033837</v>
      </c>
      <c r="F200" s="114" t="s">
        <v>176</v>
      </c>
      <c r="G200" s="114" t="s">
        <v>177</v>
      </c>
      <c r="H200" s="114">
        <v>1232363608.72</v>
      </c>
      <c r="I200" s="114" t="s">
        <v>890</v>
      </c>
      <c r="J200" s="6">
        <v>1232363608.72</v>
      </c>
    </row>
    <row r="201" spans="2:10">
      <c r="B201" s="112" t="s">
        <v>981</v>
      </c>
      <c r="C201" s="6">
        <v>1232363608.72</v>
      </c>
      <c r="E201" s="114">
        <v>2201050</v>
      </c>
      <c r="F201" s="114" t="s">
        <v>173</v>
      </c>
      <c r="J201" s="6">
        <v>1232363608.72</v>
      </c>
    </row>
    <row r="202" spans="2:10">
      <c r="B202" s="111" t="s">
        <v>1181</v>
      </c>
      <c r="C202" s="6">
        <v>139881561.33060545</v>
      </c>
      <c r="E202" s="114">
        <v>202500000033864</v>
      </c>
      <c r="F202" s="114" t="s">
        <v>168</v>
      </c>
      <c r="G202" s="114" t="s">
        <v>26</v>
      </c>
      <c r="H202" s="114">
        <v>139881561.330605</v>
      </c>
      <c r="I202" s="114" t="s">
        <v>890</v>
      </c>
      <c r="J202" s="6">
        <v>139881561.33060545</v>
      </c>
    </row>
    <row r="203" spans="2:10">
      <c r="B203" s="112" t="s">
        <v>985</v>
      </c>
      <c r="C203" s="6">
        <v>139881561.33060545</v>
      </c>
      <c r="E203" s="114">
        <v>2201069</v>
      </c>
      <c r="F203" s="114" t="s">
        <v>162</v>
      </c>
      <c r="J203" s="6">
        <v>139881561.33060545</v>
      </c>
    </row>
    <row r="204" spans="2:10">
      <c r="B204" s="111" t="s">
        <v>1182</v>
      </c>
      <c r="C204" s="6">
        <v>155850844.02000001</v>
      </c>
      <c r="E204" s="114">
        <v>202500000033864</v>
      </c>
      <c r="F204" s="114" t="s">
        <v>168</v>
      </c>
      <c r="G204" s="114" t="s">
        <v>166</v>
      </c>
      <c r="H204" s="114">
        <v>155850844.02000001</v>
      </c>
      <c r="I204" s="114" t="s">
        <v>890</v>
      </c>
      <c r="J204" s="6">
        <v>155850844.02000001</v>
      </c>
    </row>
    <row r="205" spans="2:10">
      <c r="B205" s="112" t="s">
        <v>985</v>
      </c>
      <c r="C205" s="6">
        <v>155850844.02000001</v>
      </c>
      <c r="E205" s="114">
        <v>2201069</v>
      </c>
      <c r="F205" s="114" t="s">
        <v>162</v>
      </c>
      <c r="J205" s="6">
        <v>155850844.02000001</v>
      </c>
    </row>
    <row r="206" spans="2:10">
      <c r="B206" s="111" t="s">
        <v>1183</v>
      </c>
      <c r="C206" s="6">
        <v>108315275.12</v>
      </c>
      <c r="E206" s="114">
        <v>202500000033864</v>
      </c>
      <c r="F206" s="114" t="s">
        <v>168</v>
      </c>
      <c r="G206" s="114" t="s">
        <v>170</v>
      </c>
      <c r="H206" s="114">
        <v>108315275.12</v>
      </c>
      <c r="I206" s="114" t="s">
        <v>890</v>
      </c>
      <c r="J206" s="6">
        <v>108315275.12</v>
      </c>
    </row>
    <row r="207" spans="2:10">
      <c r="B207" s="112" t="s">
        <v>985</v>
      </c>
      <c r="C207" s="6">
        <v>108315275.12</v>
      </c>
      <c r="E207" s="114">
        <v>2201069</v>
      </c>
      <c r="F207" s="114" t="s">
        <v>162</v>
      </c>
      <c r="J207" s="6">
        <v>108315275.12</v>
      </c>
    </row>
    <row r="208" spans="2:10">
      <c r="B208" s="111" t="s">
        <v>1152</v>
      </c>
      <c r="C208" s="6">
        <v>1995862865</v>
      </c>
      <c r="E208" s="114">
        <v>202500000033865</v>
      </c>
      <c r="F208" s="114" t="s">
        <v>187</v>
      </c>
      <c r="G208" s="114" t="s">
        <v>188</v>
      </c>
      <c r="H208" s="114">
        <v>1995862865</v>
      </c>
      <c r="I208" s="114" t="s">
        <v>890</v>
      </c>
      <c r="J208" s="6">
        <v>1995862865</v>
      </c>
    </row>
    <row r="209" spans="2:10">
      <c r="B209" s="112" t="s">
        <v>979</v>
      </c>
      <c r="C209" s="6">
        <v>1995862865</v>
      </c>
      <c r="E209" s="114">
        <v>2201038</v>
      </c>
      <c r="F209" s="114" t="s">
        <v>184</v>
      </c>
      <c r="J209" s="6">
        <v>1995862865</v>
      </c>
    </row>
    <row r="210" spans="2:10">
      <c r="B210" s="111" t="s">
        <v>1153</v>
      </c>
      <c r="C210" s="6">
        <v>19526348.600000001</v>
      </c>
      <c r="E210" s="114">
        <v>202500000033865</v>
      </c>
      <c r="F210" s="114" t="s">
        <v>187</v>
      </c>
      <c r="G210" s="114" t="s">
        <v>193</v>
      </c>
      <c r="H210" s="114">
        <v>19526348.600000001</v>
      </c>
      <c r="I210" s="114" t="s">
        <v>890</v>
      </c>
      <c r="J210" s="6">
        <v>19526348.600000001</v>
      </c>
    </row>
    <row r="211" spans="2:10">
      <c r="B211" s="112" t="s">
        <v>979</v>
      </c>
      <c r="C211" s="6">
        <v>19526348.600000001</v>
      </c>
      <c r="E211" s="114">
        <v>2201038</v>
      </c>
      <c r="F211" s="114" t="s">
        <v>184</v>
      </c>
      <c r="J211" s="6">
        <v>19526348.600000001</v>
      </c>
    </row>
    <row r="212" spans="2:10">
      <c r="B212" s="111" t="s">
        <v>1154</v>
      </c>
      <c r="C212" s="6">
        <v>10666741.800000001</v>
      </c>
      <c r="E212" s="114">
        <v>202500000033865</v>
      </c>
      <c r="F212" s="114" t="s">
        <v>187</v>
      </c>
      <c r="G212" s="114" t="s">
        <v>192</v>
      </c>
      <c r="H212" s="114">
        <v>10666741.800000001</v>
      </c>
      <c r="I212" s="114" t="s">
        <v>890</v>
      </c>
      <c r="J212" s="6">
        <v>10666741.800000001</v>
      </c>
    </row>
    <row r="213" spans="2:10">
      <c r="B213" s="112" t="s">
        <v>979</v>
      </c>
      <c r="C213" s="6">
        <v>10666741.800000001</v>
      </c>
      <c r="E213" s="114">
        <v>2201038</v>
      </c>
      <c r="F213" s="114" t="s">
        <v>184</v>
      </c>
      <c r="J213" s="6">
        <v>10666741.800000001</v>
      </c>
    </row>
    <row r="214" spans="2:10">
      <c r="B214" s="111" t="s">
        <v>1155</v>
      </c>
      <c r="C214" s="6">
        <v>137399679.03395295</v>
      </c>
      <c r="E214" s="114">
        <v>202500000033865</v>
      </c>
      <c r="F214" s="114" t="s">
        <v>187</v>
      </c>
      <c r="G214" s="114" t="s">
        <v>191</v>
      </c>
      <c r="H214" s="114">
        <v>137399679.03395301</v>
      </c>
      <c r="I214" s="114" t="s">
        <v>890</v>
      </c>
      <c r="J214" s="6">
        <v>137399679.03395295</v>
      </c>
    </row>
    <row r="215" spans="2:10">
      <c r="B215" s="112" t="s">
        <v>979</v>
      </c>
      <c r="C215" s="6">
        <v>137399679.03395295</v>
      </c>
      <c r="E215" s="114">
        <v>2201038</v>
      </c>
      <c r="F215" s="114" t="s">
        <v>184</v>
      </c>
      <c r="J215" s="6">
        <v>137399679.03395295</v>
      </c>
    </row>
    <row r="216" spans="2:10">
      <c r="B216" s="111" t="s">
        <v>1156</v>
      </c>
      <c r="C216" s="6">
        <v>82185671.189394474</v>
      </c>
      <c r="E216" s="114">
        <v>202500000033865</v>
      </c>
      <c r="F216" s="114" t="s">
        <v>187</v>
      </c>
      <c r="G216" s="114" t="s">
        <v>26</v>
      </c>
      <c r="H216" s="114">
        <v>82185671.189394504</v>
      </c>
      <c r="I216" s="114" t="s">
        <v>890</v>
      </c>
      <c r="J216" s="6">
        <v>82185671.189394474</v>
      </c>
    </row>
    <row r="217" spans="2:10">
      <c r="B217" s="112" t="s">
        <v>979</v>
      </c>
      <c r="C217" s="6">
        <v>82185671.189394474</v>
      </c>
      <c r="E217" s="114">
        <v>2201038</v>
      </c>
      <c r="F217" s="114" t="s">
        <v>184</v>
      </c>
      <c r="J217" s="6">
        <v>82185671.189394474</v>
      </c>
    </row>
    <row r="218" spans="2:10">
      <c r="B218" s="111" t="s">
        <v>1157</v>
      </c>
      <c r="C218" s="6">
        <v>61891333.229999997</v>
      </c>
      <c r="E218" s="114">
        <v>202500000033865</v>
      </c>
      <c r="F218" s="114" t="s">
        <v>187</v>
      </c>
      <c r="G218" s="114" t="s">
        <v>166</v>
      </c>
      <c r="H218" s="114">
        <v>61891333.229999997</v>
      </c>
      <c r="I218" s="114" t="s">
        <v>890</v>
      </c>
      <c r="J218" s="6">
        <v>61891333.229999997</v>
      </c>
    </row>
    <row r="219" spans="2:10">
      <c r="B219" s="112" t="s">
        <v>979</v>
      </c>
      <c r="C219" s="6">
        <v>61891333.229999997</v>
      </c>
      <c r="E219" s="114">
        <v>2201038</v>
      </c>
      <c r="F219" s="114" t="s">
        <v>184</v>
      </c>
      <c r="J219" s="6">
        <v>61891333.229999997</v>
      </c>
    </row>
    <row r="220" spans="2:10">
      <c r="B220" s="111" t="s">
        <v>1158</v>
      </c>
      <c r="C220" s="6">
        <v>178586110.57839799</v>
      </c>
      <c r="E220" s="114">
        <v>202500000033865</v>
      </c>
      <c r="F220" s="114" t="s">
        <v>187</v>
      </c>
      <c r="G220" s="114" t="s">
        <v>172</v>
      </c>
      <c r="H220" s="114">
        <v>178586110.57839799</v>
      </c>
      <c r="I220" s="114" t="s">
        <v>890</v>
      </c>
      <c r="J220" s="6">
        <v>178586110.57839799</v>
      </c>
    </row>
    <row r="221" spans="2:10">
      <c r="B221" s="112" t="s">
        <v>979</v>
      </c>
      <c r="C221" s="6">
        <v>178586110.57839799</v>
      </c>
      <c r="E221" s="114">
        <v>2201038</v>
      </c>
      <c r="F221" s="114" t="s">
        <v>184</v>
      </c>
      <c r="J221" s="6">
        <v>178586110.57839799</v>
      </c>
    </row>
    <row r="222" spans="2:10">
      <c r="B222" s="111" t="s">
        <v>1159</v>
      </c>
      <c r="C222" s="6">
        <v>732529852.59000003</v>
      </c>
      <c r="E222" s="114">
        <v>202500000033865</v>
      </c>
      <c r="F222" s="114" t="s">
        <v>187</v>
      </c>
      <c r="G222" s="114" t="s">
        <v>170</v>
      </c>
      <c r="H222" s="114">
        <v>732529852.59000003</v>
      </c>
      <c r="I222" s="114" t="s">
        <v>890</v>
      </c>
      <c r="J222" s="6">
        <v>732529852.59000003</v>
      </c>
    </row>
    <row r="223" spans="2:10">
      <c r="B223" s="112" t="s">
        <v>979</v>
      </c>
      <c r="C223" s="6">
        <v>732529852.59000003</v>
      </c>
      <c r="E223" s="114">
        <v>2201038</v>
      </c>
      <c r="F223" s="114" t="s">
        <v>184</v>
      </c>
      <c r="J223" s="6">
        <v>732529852.59000003</v>
      </c>
    </row>
    <row r="224" spans="2:10">
      <c r="B224" s="111" t="s">
        <v>1160</v>
      </c>
      <c r="C224" s="6">
        <v>541416000</v>
      </c>
      <c r="E224" s="114">
        <v>202500000033865</v>
      </c>
      <c r="F224" s="114" t="s">
        <v>187</v>
      </c>
      <c r="G224" s="114" t="s">
        <v>189</v>
      </c>
      <c r="H224" s="114">
        <v>541416000</v>
      </c>
      <c r="I224" s="114" t="s">
        <v>890</v>
      </c>
      <c r="J224" s="6">
        <v>541416000</v>
      </c>
    </row>
    <row r="225" spans="2:10">
      <c r="B225" s="112" t="s">
        <v>979</v>
      </c>
      <c r="C225" s="6">
        <v>541416000</v>
      </c>
      <c r="E225" s="114">
        <v>2201038</v>
      </c>
      <c r="F225" s="114" t="s">
        <v>184</v>
      </c>
      <c r="J225" s="6">
        <v>541416000</v>
      </c>
    </row>
    <row r="226" spans="2:10">
      <c r="B226" s="111" t="s">
        <v>1161</v>
      </c>
      <c r="C226" s="6">
        <v>484683599263.75</v>
      </c>
      <c r="E226" s="114">
        <v>202500000033865</v>
      </c>
      <c r="F226" s="114" t="s">
        <v>187</v>
      </c>
      <c r="G226" s="114" t="s">
        <v>177</v>
      </c>
      <c r="H226" s="114">
        <v>484683599263.75</v>
      </c>
      <c r="I226" s="114" t="s">
        <v>890</v>
      </c>
      <c r="J226" s="6">
        <v>484683599263.75</v>
      </c>
    </row>
    <row r="227" spans="2:10">
      <c r="B227" s="112" t="s">
        <v>979</v>
      </c>
      <c r="C227" s="6">
        <v>484683599263.75</v>
      </c>
      <c r="E227" s="114">
        <v>2201038</v>
      </c>
      <c r="F227" s="114" t="s">
        <v>184</v>
      </c>
      <c r="J227" s="6">
        <v>484683599263.75</v>
      </c>
    </row>
    <row r="228" spans="2:10">
      <c r="B228" s="111" t="s">
        <v>1171</v>
      </c>
      <c r="C228" s="6">
        <v>1897064604</v>
      </c>
      <c r="E228" s="114">
        <v>202500000034171</v>
      </c>
      <c r="F228" s="114" t="s">
        <v>218</v>
      </c>
      <c r="G228" s="114" t="s">
        <v>177</v>
      </c>
      <c r="H228" s="114">
        <v>1897064604</v>
      </c>
      <c r="I228" s="114" t="s">
        <v>890</v>
      </c>
      <c r="J228" s="6">
        <v>1897064604</v>
      </c>
    </row>
    <row r="229" spans="2:10">
      <c r="B229" s="112" t="s">
        <v>983</v>
      </c>
      <c r="C229" s="6">
        <v>1897064604</v>
      </c>
      <c r="E229" s="114">
        <v>2201056</v>
      </c>
      <c r="F229" s="114" t="s">
        <v>214</v>
      </c>
      <c r="J229" s="6">
        <v>1897064604</v>
      </c>
    </row>
    <row r="230" spans="2:10">
      <c r="B230" s="111" t="s">
        <v>1180</v>
      </c>
      <c r="C230" s="6">
        <v>74439656</v>
      </c>
      <c r="E230" s="114">
        <v>202500000034189</v>
      </c>
      <c r="F230" s="114" t="s">
        <v>209</v>
      </c>
      <c r="G230" s="114" t="s">
        <v>170</v>
      </c>
      <c r="H230" s="114">
        <v>74439656</v>
      </c>
      <c r="I230" s="114" t="s">
        <v>890</v>
      </c>
      <c r="J230" s="6">
        <v>74439656</v>
      </c>
    </row>
    <row r="231" spans="2:10">
      <c r="B231" s="112" t="s">
        <v>984</v>
      </c>
      <c r="C231" s="6">
        <v>74439656</v>
      </c>
      <c r="E231" s="114">
        <v>2201068</v>
      </c>
      <c r="F231" s="114" t="s">
        <v>207</v>
      </c>
      <c r="J231" s="6">
        <v>74439656</v>
      </c>
    </row>
    <row r="232" spans="2:10">
      <c r="B232" s="111" t="s">
        <v>1172</v>
      </c>
      <c r="C232" s="6">
        <v>1873942620</v>
      </c>
      <c r="E232" s="114">
        <v>202500000034346</v>
      </c>
      <c r="F232" s="114" t="s">
        <v>222</v>
      </c>
      <c r="G232" s="114" t="s">
        <v>177</v>
      </c>
      <c r="H232" s="114">
        <v>1873942620</v>
      </c>
      <c r="I232" s="114" t="s">
        <v>890</v>
      </c>
      <c r="J232" s="6">
        <v>1873942620</v>
      </c>
    </row>
    <row r="233" spans="2:10">
      <c r="B233" s="112" t="s">
        <v>983</v>
      </c>
      <c r="C233" s="6">
        <v>1873942620</v>
      </c>
      <c r="E233" s="114">
        <v>2201056</v>
      </c>
      <c r="F233" s="114" t="s">
        <v>214</v>
      </c>
      <c r="J233" s="6">
        <v>1873942620</v>
      </c>
    </row>
    <row r="234" spans="2:10">
      <c r="B234" s="111" t="s">
        <v>1191</v>
      </c>
      <c r="C234" s="6">
        <v>200661182.97999999</v>
      </c>
      <c r="E234" s="114">
        <v>202500000034348</v>
      </c>
      <c r="F234" s="114" t="s">
        <v>180</v>
      </c>
      <c r="G234" s="114" t="s">
        <v>511</v>
      </c>
      <c r="H234" s="114">
        <v>200661182.97999999</v>
      </c>
      <c r="I234" s="114" t="s">
        <v>890</v>
      </c>
      <c r="J234" s="6">
        <v>200661182.97999999</v>
      </c>
    </row>
    <row r="235" spans="2:10">
      <c r="B235" s="112" t="s">
        <v>988</v>
      </c>
      <c r="C235" s="6">
        <v>200661182.97999999</v>
      </c>
      <c r="E235" s="114">
        <v>2201082</v>
      </c>
      <c r="F235" s="114" t="s">
        <v>178</v>
      </c>
      <c r="J235" s="6">
        <v>200661182.97999999</v>
      </c>
    </row>
    <row r="236" spans="2:10">
      <c r="B236" s="111" t="s">
        <v>1192</v>
      </c>
      <c r="C236" s="6">
        <v>6374172728</v>
      </c>
      <c r="E236" s="114">
        <v>202500000034348</v>
      </c>
      <c r="F236" s="114" t="s">
        <v>180</v>
      </c>
      <c r="G236" s="114" t="s">
        <v>177</v>
      </c>
      <c r="H236" s="114">
        <v>6374172728</v>
      </c>
      <c r="I236" s="114" t="s">
        <v>890</v>
      </c>
      <c r="J236" s="6">
        <v>6374172728</v>
      </c>
    </row>
    <row r="237" spans="2:10">
      <c r="B237" s="112" t="s">
        <v>988</v>
      </c>
      <c r="C237" s="6">
        <v>6374172728</v>
      </c>
      <c r="E237" s="114">
        <v>2201082</v>
      </c>
      <c r="F237" s="114" t="s">
        <v>178</v>
      </c>
      <c r="J237" s="6">
        <v>6374172728</v>
      </c>
    </row>
    <row r="238" spans="2:10">
      <c r="B238" s="111" t="s">
        <v>1162</v>
      </c>
      <c r="C238" s="6">
        <v>69988667.480000004</v>
      </c>
      <c r="E238" s="114">
        <v>202500000034352</v>
      </c>
      <c r="F238" s="114" t="s">
        <v>199</v>
      </c>
      <c r="G238" s="114" t="s">
        <v>26</v>
      </c>
      <c r="H238" s="114">
        <v>69988667.480000004</v>
      </c>
      <c r="I238" s="114" t="s">
        <v>890</v>
      </c>
      <c r="J238" s="6">
        <v>69988667.480000004</v>
      </c>
    </row>
    <row r="239" spans="2:10">
      <c r="B239" s="112" t="s">
        <v>980</v>
      </c>
      <c r="C239" s="6">
        <v>69988667.480000004</v>
      </c>
      <c r="E239" s="114">
        <v>2201049</v>
      </c>
      <c r="F239" s="114" t="s">
        <v>141</v>
      </c>
      <c r="J239" s="6">
        <v>69988667.480000004</v>
      </c>
    </row>
    <row r="240" spans="2:10">
      <c r="B240" s="111" t="s">
        <v>1173</v>
      </c>
      <c r="C240" s="6">
        <v>1156364242</v>
      </c>
      <c r="E240" s="114">
        <v>202500000034377</v>
      </c>
      <c r="F240" s="114" t="s">
        <v>219</v>
      </c>
      <c r="G240" s="114" t="s">
        <v>177</v>
      </c>
      <c r="H240" s="114">
        <v>1156364242</v>
      </c>
      <c r="I240" s="114" t="s">
        <v>890</v>
      </c>
      <c r="J240" s="6">
        <v>1156364242</v>
      </c>
    </row>
    <row r="241" spans="2:10">
      <c r="B241" s="112" t="s">
        <v>983</v>
      </c>
      <c r="C241" s="6">
        <v>1156364242</v>
      </c>
      <c r="E241" s="114">
        <v>2201056</v>
      </c>
      <c r="F241" s="114" t="s">
        <v>214</v>
      </c>
      <c r="J241" s="6">
        <v>1156364242</v>
      </c>
    </row>
    <row r="242" spans="2:10">
      <c r="B242" s="111" t="s">
        <v>1184</v>
      </c>
      <c r="C242" s="6">
        <v>292798500</v>
      </c>
      <c r="E242" s="114">
        <v>202500000034378</v>
      </c>
      <c r="F242" s="114" t="s">
        <v>171</v>
      </c>
      <c r="G242" s="114" t="s">
        <v>172</v>
      </c>
      <c r="H242" s="114">
        <v>292798500</v>
      </c>
      <c r="I242" s="114" t="s">
        <v>890</v>
      </c>
      <c r="J242" s="6">
        <v>292798500</v>
      </c>
    </row>
    <row r="243" spans="2:10">
      <c r="B243" s="112" t="s">
        <v>985</v>
      </c>
      <c r="C243" s="6">
        <v>292798500</v>
      </c>
      <c r="E243" s="114">
        <v>2201069</v>
      </c>
      <c r="F243" s="114" t="s">
        <v>162</v>
      </c>
      <c r="J243" s="6">
        <v>292798500</v>
      </c>
    </row>
    <row r="244" spans="2:10">
      <c r="B244" s="111" t="s">
        <v>1174</v>
      </c>
      <c r="C244" s="6">
        <v>966338868</v>
      </c>
      <c r="E244" s="114">
        <v>202500000034484</v>
      </c>
      <c r="F244" s="114" t="s">
        <v>217</v>
      </c>
      <c r="G244" s="114" t="s">
        <v>177</v>
      </c>
      <c r="H244" s="114">
        <v>966338868</v>
      </c>
      <c r="I244" s="114" t="s">
        <v>890</v>
      </c>
      <c r="J244" s="6">
        <v>966338868</v>
      </c>
    </row>
    <row r="245" spans="2:10">
      <c r="B245" s="112" t="s">
        <v>983</v>
      </c>
      <c r="C245" s="6">
        <v>966338868</v>
      </c>
      <c r="E245" s="114">
        <v>2201056</v>
      </c>
      <c r="F245" s="114" t="s">
        <v>214</v>
      </c>
      <c r="J245" s="6">
        <v>966338868</v>
      </c>
    </row>
    <row r="246" spans="2:10">
      <c r="B246" s="111" t="s">
        <v>1175</v>
      </c>
      <c r="C246" s="6">
        <v>896175662</v>
      </c>
      <c r="E246" s="114">
        <v>202500000034485</v>
      </c>
      <c r="F246" s="114" t="s">
        <v>220</v>
      </c>
      <c r="G246" s="114" t="s">
        <v>177</v>
      </c>
      <c r="H246" s="114">
        <v>896175662</v>
      </c>
      <c r="I246" s="114" t="s">
        <v>890</v>
      </c>
      <c r="J246" s="6">
        <v>896175662</v>
      </c>
    </row>
    <row r="247" spans="2:10">
      <c r="B247" s="112" t="s">
        <v>983</v>
      </c>
      <c r="C247" s="6">
        <v>896175662</v>
      </c>
      <c r="E247" s="114">
        <v>2201056</v>
      </c>
      <c r="F247" s="114" t="s">
        <v>214</v>
      </c>
      <c r="J247" s="6">
        <v>896175662</v>
      </c>
    </row>
    <row r="248" spans="2:10">
      <c r="B248" s="111" t="s">
        <v>1176</v>
      </c>
      <c r="C248" s="6">
        <v>698177168</v>
      </c>
      <c r="E248" s="114">
        <v>202500000034648</v>
      </c>
      <c r="F248" s="114" t="s">
        <v>224</v>
      </c>
      <c r="G248" s="114" t="s">
        <v>177</v>
      </c>
      <c r="H248" s="114">
        <v>698177168</v>
      </c>
      <c r="I248" s="114" t="s">
        <v>890</v>
      </c>
      <c r="J248" s="6">
        <v>698177168</v>
      </c>
    </row>
    <row r="249" spans="2:10">
      <c r="B249" s="112" t="s">
        <v>983</v>
      </c>
      <c r="C249" s="6">
        <v>698177168</v>
      </c>
      <c r="E249" s="114">
        <v>2201056</v>
      </c>
      <c r="F249" s="114" t="s">
        <v>214</v>
      </c>
      <c r="J249" s="6">
        <v>698177168</v>
      </c>
    </row>
    <row r="250" spans="2:10">
      <c r="B250" s="111" t="s">
        <v>1177</v>
      </c>
      <c r="C250" s="6">
        <v>442108005</v>
      </c>
      <c r="E250" s="114">
        <v>202500000034649</v>
      </c>
      <c r="F250" s="114" t="s">
        <v>216</v>
      </c>
      <c r="G250" s="114" t="s">
        <v>177</v>
      </c>
      <c r="H250" s="114">
        <v>442108005</v>
      </c>
      <c r="I250" s="114" t="s">
        <v>890</v>
      </c>
      <c r="J250" s="6">
        <v>442108005</v>
      </c>
    </row>
    <row r="251" spans="2:10">
      <c r="B251" s="112" t="s">
        <v>983</v>
      </c>
      <c r="C251" s="6">
        <v>442108005</v>
      </c>
      <c r="E251" s="114">
        <v>2201056</v>
      </c>
      <c r="F251" s="114" t="s">
        <v>214</v>
      </c>
      <c r="J251" s="6">
        <v>442108005</v>
      </c>
    </row>
    <row r="252" spans="2:10">
      <c r="B252" s="111" t="s">
        <v>1178</v>
      </c>
      <c r="C252" s="6">
        <v>2940343841</v>
      </c>
      <c r="E252" s="114">
        <v>202500000034651</v>
      </c>
      <c r="F252" s="114" t="s">
        <v>223</v>
      </c>
      <c r="G252" s="114" t="s">
        <v>177</v>
      </c>
      <c r="H252" s="114">
        <v>2940343841</v>
      </c>
      <c r="I252" s="114" t="s">
        <v>890</v>
      </c>
      <c r="J252" s="6">
        <v>2940343841</v>
      </c>
    </row>
    <row r="253" spans="2:10">
      <c r="B253" s="112" t="s">
        <v>983</v>
      </c>
      <c r="C253" s="6">
        <v>2940343841</v>
      </c>
      <c r="E253" s="114">
        <v>2201056</v>
      </c>
      <c r="F253" s="114" t="s">
        <v>214</v>
      </c>
      <c r="J253" s="6">
        <v>2940343841</v>
      </c>
    </row>
    <row r="254" spans="2:10">
      <c r="B254" s="111" t="s">
        <v>1163</v>
      </c>
      <c r="C254" s="6">
        <v>30000000</v>
      </c>
      <c r="E254" s="114">
        <v>202500000034714</v>
      </c>
      <c r="F254" s="114" t="s">
        <v>201</v>
      </c>
      <c r="G254" s="114" t="s">
        <v>166</v>
      </c>
      <c r="H254" s="114">
        <v>30000000</v>
      </c>
      <c r="I254" s="114" t="s">
        <v>890</v>
      </c>
      <c r="J254" s="6">
        <v>30000000</v>
      </c>
    </row>
    <row r="255" spans="2:10">
      <c r="B255" s="112" t="s">
        <v>980</v>
      </c>
      <c r="C255" s="6">
        <v>30000000</v>
      </c>
      <c r="E255" s="114">
        <v>2201049</v>
      </c>
      <c r="F255" s="114" t="s">
        <v>141</v>
      </c>
      <c r="J255" s="6">
        <v>30000000</v>
      </c>
    </row>
    <row r="256" spans="2:10">
      <c r="B256" s="111" t="s">
        <v>1164</v>
      </c>
      <c r="C256" s="6">
        <v>9736087.1099999994</v>
      </c>
      <c r="E256" s="114">
        <v>202500000034714</v>
      </c>
      <c r="F256" s="114" t="s">
        <v>201</v>
      </c>
      <c r="G256" s="114" t="s">
        <v>170</v>
      </c>
      <c r="H256" s="114">
        <v>9736087.1099999994</v>
      </c>
      <c r="I256" s="114" t="s">
        <v>890</v>
      </c>
      <c r="J256" s="6">
        <v>9736087.1099999994</v>
      </c>
    </row>
    <row r="257" spans="2:10">
      <c r="B257" s="112" t="s">
        <v>980</v>
      </c>
      <c r="C257" s="6">
        <v>9736087.1099999994</v>
      </c>
      <c r="E257" s="114">
        <v>2201049</v>
      </c>
      <c r="F257" s="114" t="s">
        <v>141</v>
      </c>
      <c r="J257" s="6">
        <v>9736087.1099999994</v>
      </c>
    </row>
    <row r="258" spans="2:10">
      <c r="B258" s="111" t="s">
        <v>1165</v>
      </c>
      <c r="C258" s="6">
        <v>439525895.38999999</v>
      </c>
      <c r="E258" s="114">
        <v>202500000034714</v>
      </c>
      <c r="F258" s="114" t="s">
        <v>201</v>
      </c>
      <c r="G258" s="114" t="s">
        <v>202</v>
      </c>
      <c r="H258" s="114">
        <v>439525895.38999999</v>
      </c>
      <c r="I258" s="114" t="s">
        <v>890</v>
      </c>
      <c r="J258" s="6">
        <v>439525895.38999999</v>
      </c>
    </row>
    <row r="259" spans="2:10">
      <c r="B259" s="112" t="s">
        <v>980</v>
      </c>
      <c r="C259" s="6">
        <v>439525895.38999999</v>
      </c>
      <c r="E259" s="114">
        <v>2201049</v>
      </c>
      <c r="F259" s="114" t="s">
        <v>141</v>
      </c>
      <c r="J259" s="6">
        <v>439525895.38999999</v>
      </c>
    </row>
    <row r="260" spans="2:10">
      <c r="B260" s="111" t="s">
        <v>1179</v>
      </c>
      <c r="C260" s="6">
        <v>1458074229</v>
      </c>
      <c r="E260" s="114">
        <v>202500000034716</v>
      </c>
      <c r="F260" s="114" t="s">
        <v>221</v>
      </c>
      <c r="G260" s="114" t="s">
        <v>177</v>
      </c>
      <c r="H260" s="114">
        <v>1458074229</v>
      </c>
      <c r="I260" s="114" t="s">
        <v>890</v>
      </c>
      <c r="J260" s="6">
        <v>1458074229</v>
      </c>
    </row>
    <row r="261" spans="2:10">
      <c r="B261" s="112" t="s">
        <v>983</v>
      </c>
      <c r="C261" s="6">
        <v>1458074229</v>
      </c>
      <c r="E261" s="114">
        <v>2201056</v>
      </c>
      <c r="F261" s="114" t="s">
        <v>214</v>
      </c>
      <c r="J261" s="6">
        <v>1458074229</v>
      </c>
    </row>
    <row r="262" spans="2:10">
      <c r="B262" s="111" t="s">
        <v>1166</v>
      </c>
      <c r="C262" s="6">
        <v>80000000</v>
      </c>
      <c r="E262" s="114">
        <v>202500000034782</v>
      </c>
      <c r="F262" s="114" t="s">
        <v>203</v>
      </c>
      <c r="G262" s="114" t="s">
        <v>26</v>
      </c>
      <c r="H262" s="114">
        <v>80000000</v>
      </c>
      <c r="I262" s="114" t="s">
        <v>890</v>
      </c>
      <c r="J262" s="6">
        <v>80000000</v>
      </c>
    </row>
    <row r="263" spans="2:10">
      <c r="B263" s="112" t="s">
        <v>980</v>
      </c>
      <c r="C263" s="6">
        <v>80000000</v>
      </c>
      <c r="E263" s="114">
        <v>2201049</v>
      </c>
      <c r="F263" s="114" t="s">
        <v>141</v>
      </c>
      <c r="J263" s="6">
        <v>80000000</v>
      </c>
    </row>
    <row r="264" spans="2:10">
      <c r="B264" s="111" t="s">
        <v>1190</v>
      </c>
      <c r="C264" s="6">
        <v>549944100</v>
      </c>
      <c r="E264" s="114">
        <v>202500000034827</v>
      </c>
      <c r="F264" s="114" t="s">
        <v>206</v>
      </c>
      <c r="G264" s="114" t="s">
        <v>26</v>
      </c>
      <c r="H264" s="114">
        <v>549944100</v>
      </c>
      <c r="I264" s="114" t="s">
        <v>890</v>
      </c>
      <c r="J264" s="6">
        <v>549944100</v>
      </c>
    </row>
    <row r="265" spans="2:10">
      <c r="B265" s="112" t="s">
        <v>987</v>
      </c>
      <c r="C265" s="6">
        <v>549944100</v>
      </c>
      <c r="E265" s="114">
        <v>2201073</v>
      </c>
      <c r="F265" s="114" t="s">
        <v>204</v>
      </c>
      <c r="J265" s="6">
        <v>549944100</v>
      </c>
    </row>
    <row r="266" spans="2:10">
      <c r="B266" s="111" t="s">
        <v>1185</v>
      </c>
      <c r="C266" s="6">
        <v>124916271.48999999</v>
      </c>
      <c r="E266" s="114">
        <v>202500000035043</v>
      </c>
      <c r="F266" s="114" t="s">
        <v>165</v>
      </c>
      <c r="G266" s="114" t="s">
        <v>166</v>
      </c>
      <c r="H266" s="114">
        <v>124916271.48999999</v>
      </c>
      <c r="I266" s="114" t="s">
        <v>890</v>
      </c>
      <c r="J266" s="6">
        <v>124916271.48999999</v>
      </c>
    </row>
    <row r="267" spans="2:10">
      <c r="B267" s="112" t="s">
        <v>985</v>
      </c>
      <c r="C267" s="6">
        <v>124916271.48999999</v>
      </c>
      <c r="E267" s="114">
        <v>2201069</v>
      </c>
      <c r="F267" s="114" t="s">
        <v>162</v>
      </c>
      <c r="J267" s="6">
        <v>124916271.48999999</v>
      </c>
    </row>
    <row r="268" spans="2:10">
      <c r="B268" s="111" t="s">
        <v>1167</v>
      </c>
      <c r="C268" s="6">
        <v>30000000</v>
      </c>
      <c r="E268" s="114">
        <v>202500000035140</v>
      </c>
      <c r="F268" s="114" t="s">
        <v>200</v>
      </c>
      <c r="G268" s="114" t="s">
        <v>26</v>
      </c>
      <c r="H268" s="114">
        <v>30000000</v>
      </c>
      <c r="I268" s="114" t="s">
        <v>890</v>
      </c>
      <c r="J268" s="6">
        <v>30000000</v>
      </c>
    </row>
    <row r="269" spans="2:10">
      <c r="B269" s="112" t="s">
        <v>980</v>
      </c>
      <c r="C269" s="6">
        <v>30000000</v>
      </c>
      <c r="E269" s="114">
        <v>2201049</v>
      </c>
      <c r="F269" s="114" t="s">
        <v>141</v>
      </c>
      <c r="J269" s="6">
        <v>30000000</v>
      </c>
    </row>
    <row r="270" spans="2:10">
      <c r="B270" s="111" t="s">
        <v>1169</v>
      </c>
      <c r="C270" s="6">
        <v>300507964.92456001</v>
      </c>
      <c r="E270" s="114">
        <v>2025006860037</v>
      </c>
      <c r="F270" s="114" t="s">
        <v>905</v>
      </c>
      <c r="G270" s="114" t="s">
        <v>190</v>
      </c>
      <c r="H270" s="114">
        <v>300507964.92456001</v>
      </c>
      <c r="I270" s="114" t="s">
        <v>890</v>
      </c>
      <c r="J270" s="6">
        <v>300507964.92456001</v>
      </c>
    </row>
    <row r="271" spans="2:10">
      <c r="B271" s="112" t="s">
        <v>982</v>
      </c>
      <c r="C271" s="6">
        <v>300507964.92456001</v>
      </c>
      <c r="E271" s="114">
        <v>2201052</v>
      </c>
      <c r="F271" s="114" t="s">
        <v>499</v>
      </c>
      <c r="J271" s="6">
        <v>300507964.92456001</v>
      </c>
    </row>
    <row r="272" spans="2:10">
      <c r="B272" s="111" t="s">
        <v>1170</v>
      </c>
      <c r="C272" s="6">
        <v>2329009.48</v>
      </c>
      <c r="E272" s="114">
        <v>2025006860037</v>
      </c>
      <c r="F272" s="114" t="s">
        <v>905</v>
      </c>
      <c r="G272" s="114" t="s">
        <v>195</v>
      </c>
      <c r="H272" s="114">
        <v>2329009.48</v>
      </c>
      <c r="I272" s="114" t="s">
        <v>890</v>
      </c>
      <c r="J272" s="6">
        <v>2329009.48</v>
      </c>
    </row>
    <row r="273" spans="2:10">
      <c r="B273" s="112" t="s">
        <v>982</v>
      </c>
      <c r="C273" s="6">
        <v>2329009.48</v>
      </c>
      <c r="E273" s="114">
        <v>2201052</v>
      </c>
      <c r="F273" s="114" t="s">
        <v>499</v>
      </c>
      <c r="J273" s="6">
        <v>2329009.48</v>
      </c>
    </row>
    <row r="274" spans="2:10">
      <c r="B274" s="110" t="s">
        <v>930</v>
      </c>
      <c r="E274" s="114">
        <v>2202</v>
      </c>
      <c r="F274" s="114" t="s">
        <v>228</v>
      </c>
    </row>
    <row r="275" spans="2:10">
      <c r="B275" s="111" t="s">
        <v>1194</v>
      </c>
      <c r="C275" s="6">
        <v>42926380</v>
      </c>
      <c r="E275" s="114">
        <v>202500000034515</v>
      </c>
      <c r="F275" s="114" t="s">
        <v>227</v>
      </c>
      <c r="G275" s="114" t="s">
        <v>166</v>
      </c>
      <c r="H275" s="114">
        <v>42926380</v>
      </c>
      <c r="I275" s="114" t="s">
        <v>890</v>
      </c>
      <c r="J275" s="6">
        <v>42926380</v>
      </c>
    </row>
    <row r="276" spans="2:10">
      <c r="B276" s="112" t="s">
        <v>990</v>
      </c>
      <c r="C276" s="6">
        <v>42926380</v>
      </c>
      <c r="E276" s="114">
        <v>2202061</v>
      </c>
      <c r="F276" s="114" t="s">
        <v>225</v>
      </c>
      <c r="J276" s="6">
        <v>42926380</v>
      </c>
    </row>
    <row r="277" spans="2:10">
      <c r="B277" s="111" t="s">
        <v>1195</v>
      </c>
      <c r="C277" s="6">
        <v>77000000</v>
      </c>
      <c r="E277" s="114">
        <v>202500000035138</v>
      </c>
      <c r="F277" s="114" t="s">
        <v>229</v>
      </c>
      <c r="G277" s="114" t="s">
        <v>166</v>
      </c>
      <c r="H277" s="114">
        <v>77000000</v>
      </c>
      <c r="I277" s="114" t="s">
        <v>890</v>
      </c>
      <c r="J277" s="6">
        <v>77000000</v>
      </c>
    </row>
    <row r="278" spans="2:10">
      <c r="B278" s="112" t="s">
        <v>990</v>
      </c>
      <c r="C278" s="6">
        <v>77000000</v>
      </c>
      <c r="E278" s="114">
        <v>2202061</v>
      </c>
      <c r="F278" s="114" t="s">
        <v>225</v>
      </c>
      <c r="J278" s="6">
        <v>77000000</v>
      </c>
    </row>
    <row r="279" spans="2:10">
      <c r="B279" s="92" t="s">
        <v>912</v>
      </c>
      <c r="C279" s="6">
        <v>1275491137.1232998</v>
      </c>
      <c r="E279" s="114">
        <v>33</v>
      </c>
      <c r="F279" s="114" t="s">
        <v>295</v>
      </c>
      <c r="J279" s="6">
        <v>1275491137.1232998</v>
      </c>
    </row>
    <row r="280" spans="2:10">
      <c r="B280" s="110" t="s">
        <v>931</v>
      </c>
      <c r="E280" s="114">
        <v>3301</v>
      </c>
      <c r="F280" s="114" t="s">
        <v>671</v>
      </c>
    </row>
    <row r="281" spans="2:10">
      <c r="B281" s="111" t="s">
        <v>1203</v>
      </c>
      <c r="C281" s="6">
        <v>110000000</v>
      </c>
      <c r="E281" s="114">
        <v>202500000034417</v>
      </c>
      <c r="F281" s="114" t="s">
        <v>298</v>
      </c>
      <c r="G281" s="114" t="s">
        <v>299</v>
      </c>
      <c r="H281" s="114">
        <v>110000000</v>
      </c>
      <c r="I281" s="114" t="s">
        <v>300</v>
      </c>
      <c r="J281" s="6">
        <v>110000000</v>
      </c>
    </row>
    <row r="282" spans="2:10">
      <c r="B282" s="112" t="s">
        <v>994</v>
      </c>
      <c r="C282" s="6">
        <v>110000000</v>
      </c>
      <c r="E282" s="114">
        <v>3301085</v>
      </c>
      <c r="F282" s="114" t="s">
        <v>303</v>
      </c>
      <c r="J282" s="6">
        <v>110000000</v>
      </c>
    </row>
    <row r="283" spans="2:10">
      <c r="B283" s="111" t="s">
        <v>1206</v>
      </c>
      <c r="C283" s="6">
        <v>150000000</v>
      </c>
      <c r="E283" s="114">
        <v>202500000034417</v>
      </c>
      <c r="F283" s="114" t="s">
        <v>298</v>
      </c>
      <c r="G283" s="114" t="s">
        <v>299</v>
      </c>
      <c r="H283" s="114">
        <v>150000000</v>
      </c>
      <c r="I283" s="114" t="s">
        <v>300</v>
      </c>
      <c r="J283" s="6">
        <v>150000000</v>
      </c>
    </row>
    <row r="284" spans="2:10">
      <c r="B284" s="112" t="s">
        <v>996</v>
      </c>
      <c r="C284" s="6">
        <v>150000000</v>
      </c>
      <c r="E284" s="114">
        <v>3301126</v>
      </c>
      <c r="F284" s="114" t="s">
        <v>296</v>
      </c>
      <c r="J284" s="6">
        <v>150000000</v>
      </c>
    </row>
    <row r="285" spans="2:10">
      <c r="B285" s="111" t="s">
        <v>1198</v>
      </c>
      <c r="C285" s="6">
        <v>206481564.3633</v>
      </c>
      <c r="E285" s="114">
        <v>202500000034417</v>
      </c>
      <c r="F285" s="114" t="s">
        <v>298</v>
      </c>
      <c r="G285" s="114" t="s">
        <v>299</v>
      </c>
      <c r="H285" s="114">
        <v>206481564.3633</v>
      </c>
      <c r="I285" s="114" t="s">
        <v>300</v>
      </c>
      <c r="J285" s="6">
        <v>206481564.3633</v>
      </c>
    </row>
    <row r="286" spans="2:10">
      <c r="B286" s="112" t="s">
        <v>992</v>
      </c>
      <c r="C286" s="6">
        <v>206481564.3633</v>
      </c>
      <c r="E286" s="114">
        <v>3301053</v>
      </c>
      <c r="F286" s="114" t="s">
        <v>307</v>
      </c>
      <c r="J286" s="6">
        <v>206481564.3633</v>
      </c>
    </row>
    <row r="287" spans="2:10">
      <c r="B287" s="111" t="s">
        <v>1202</v>
      </c>
      <c r="C287" s="6">
        <v>140000000</v>
      </c>
      <c r="E287" s="114">
        <v>202500000034417</v>
      </c>
      <c r="F287" s="114" t="s">
        <v>298</v>
      </c>
      <c r="G287" s="114" t="s">
        <v>299</v>
      </c>
      <c r="H287" s="114">
        <v>70000000</v>
      </c>
      <c r="I287" s="114" t="s">
        <v>300</v>
      </c>
      <c r="J287" s="6">
        <v>140000000</v>
      </c>
    </row>
    <row r="288" spans="2:10">
      <c r="B288" s="112" t="s">
        <v>993</v>
      </c>
      <c r="C288" s="6">
        <v>70000000</v>
      </c>
      <c r="E288" s="114">
        <v>3301054</v>
      </c>
      <c r="F288" s="114" t="s">
        <v>301</v>
      </c>
      <c r="J288" s="6">
        <v>70000000</v>
      </c>
    </row>
    <row r="289" spans="2:10">
      <c r="B289" s="112" t="s">
        <v>995</v>
      </c>
      <c r="C289" s="6">
        <v>70000000</v>
      </c>
      <c r="E289" s="114">
        <v>3301095</v>
      </c>
      <c r="F289" s="114" t="s">
        <v>306</v>
      </c>
      <c r="J289" s="6">
        <v>70000000</v>
      </c>
    </row>
    <row r="290" spans="2:10">
      <c r="B290" s="111" t="s">
        <v>1207</v>
      </c>
      <c r="C290" s="6">
        <v>75000000</v>
      </c>
      <c r="E290" s="114">
        <v>202500000034417</v>
      </c>
      <c r="F290" s="114" t="s">
        <v>298</v>
      </c>
      <c r="G290" s="114" t="s">
        <v>299</v>
      </c>
      <c r="H290" s="114">
        <v>75000000</v>
      </c>
      <c r="I290" s="114" t="s">
        <v>300</v>
      </c>
      <c r="J290" s="6">
        <v>75000000</v>
      </c>
    </row>
    <row r="291" spans="2:10">
      <c r="B291" s="112" t="s">
        <v>997</v>
      </c>
      <c r="C291" s="6">
        <v>75000000</v>
      </c>
      <c r="E291" s="114">
        <v>3301129</v>
      </c>
      <c r="F291" s="114" t="s">
        <v>311</v>
      </c>
      <c r="J291" s="6">
        <v>75000000</v>
      </c>
    </row>
    <row r="292" spans="2:10">
      <c r="B292" s="111" t="s">
        <v>1196</v>
      </c>
      <c r="C292" s="6">
        <v>80000000</v>
      </c>
      <c r="E292" s="114">
        <v>202500000034417</v>
      </c>
      <c r="F292" s="114" t="s">
        <v>298</v>
      </c>
      <c r="G292" s="114" t="s">
        <v>299</v>
      </c>
      <c r="H292" s="114">
        <v>80000000</v>
      </c>
      <c r="I292" s="114" t="s">
        <v>300</v>
      </c>
      <c r="J292" s="6">
        <v>80000000</v>
      </c>
    </row>
    <row r="293" spans="2:10">
      <c r="B293" s="112" t="s">
        <v>991</v>
      </c>
      <c r="C293" s="6">
        <v>80000000</v>
      </c>
      <c r="E293" s="114">
        <v>3301051</v>
      </c>
      <c r="F293" s="114" t="s">
        <v>305</v>
      </c>
      <c r="J293" s="6">
        <v>80000000</v>
      </c>
    </row>
    <row r="294" spans="2:10">
      <c r="B294" s="111" t="s">
        <v>1197</v>
      </c>
      <c r="C294" s="6">
        <v>40000000</v>
      </c>
      <c r="E294" s="114">
        <v>202500000034417</v>
      </c>
      <c r="F294" s="114" t="s">
        <v>298</v>
      </c>
      <c r="G294" s="114" t="s">
        <v>26</v>
      </c>
      <c r="H294" s="114">
        <v>40000000</v>
      </c>
      <c r="I294" s="114" t="s">
        <v>300</v>
      </c>
      <c r="J294" s="6">
        <v>40000000</v>
      </c>
    </row>
    <row r="295" spans="2:10">
      <c r="B295" s="112" t="s">
        <v>991</v>
      </c>
      <c r="C295" s="6">
        <v>40000000</v>
      </c>
      <c r="E295" s="114">
        <v>3301051</v>
      </c>
      <c r="F295" s="114" t="s">
        <v>305</v>
      </c>
      <c r="J295" s="6">
        <v>40000000</v>
      </c>
    </row>
    <row r="296" spans="2:10">
      <c r="B296" s="111" t="s">
        <v>1204</v>
      </c>
      <c r="C296" s="6">
        <v>100000000</v>
      </c>
      <c r="E296" s="114">
        <v>202500000034417</v>
      </c>
      <c r="F296" s="114" t="s">
        <v>298</v>
      </c>
      <c r="G296" s="114" t="s">
        <v>26</v>
      </c>
      <c r="H296" s="114">
        <v>50000000</v>
      </c>
      <c r="I296" s="114" t="s">
        <v>300</v>
      </c>
      <c r="J296" s="6">
        <v>100000000</v>
      </c>
    </row>
    <row r="297" spans="2:10">
      <c r="B297" s="112" t="s">
        <v>994</v>
      </c>
      <c r="C297" s="6">
        <v>50000000</v>
      </c>
      <c r="E297" s="114">
        <v>3301085</v>
      </c>
      <c r="F297" s="114" t="s">
        <v>303</v>
      </c>
      <c r="J297" s="6">
        <v>50000000</v>
      </c>
    </row>
    <row r="298" spans="2:10">
      <c r="B298" s="112" t="s">
        <v>996</v>
      </c>
      <c r="C298" s="6">
        <v>50000000</v>
      </c>
      <c r="E298" s="114">
        <v>3301126</v>
      </c>
      <c r="F298" s="114" t="s">
        <v>296</v>
      </c>
      <c r="J298" s="6">
        <v>50000000</v>
      </c>
    </row>
    <row r="299" spans="2:10">
      <c r="B299" s="111" t="s">
        <v>1205</v>
      </c>
      <c r="C299" s="6">
        <v>70000000</v>
      </c>
      <c r="E299" s="114">
        <v>202500000034417</v>
      </c>
      <c r="F299" s="114" t="s">
        <v>298</v>
      </c>
      <c r="G299" s="114" t="s">
        <v>26</v>
      </c>
      <c r="H299" s="114">
        <v>70000000</v>
      </c>
      <c r="I299" s="114" t="s">
        <v>300</v>
      </c>
      <c r="J299" s="6">
        <v>70000000</v>
      </c>
    </row>
    <row r="300" spans="2:10">
      <c r="B300" s="112" t="s">
        <v>995</v>
      </c>
      <c r="C300" s="6">
        <v>70000000</v>
      </c>
      <c r="E300" s="114">
        <v>3301095</v>
      </c>
      <c r="F300" s="114" t="s">
        <v>306</v>
      </c>
      <c r="J300" s="6">
        <v>70000000</v>
      </c>
    </row>
    <row r="301" spans="2:10">
      <c r="B301" s="111" t="s">
        <v>1199</v>
      </c>
      <c r="C301" s="6">
        <v>90000000</v>
      </c>
      <c r="E301" s="114">
        <v>202500000034417</v>
      </c>
      <c r="F301" s="114" t="s">
        <v>298</v>
      </c>
      <c r="G301" s="114" t="s">
        <v>26</v>
      </c>
      <c r="H301" s="114">
        <v>90000000</v>
      </c>
      <c r="I301" s="114" t="s">
        <v>300</v>
      </c>
      <c r="J301" s="6">
        <v>90000000</v>
      </c>
    </row>
    <row r="302" spans="2:10">
      <c r="B302" s="112" t="s">
        <v>992</v>
      </c>
      <c r="C302" s="6">
        <v>90000000</v>
      </c>
      <c r="E302" s="114">
        <v>3301053</v>
      </c>
      <c r="F302" s="114" t="s">
        <v>307</v>
      </c>
      <c r="J302" s="6">
        <v>90000000</v>
      </c>
    </row>
    <row r="303" spans="2:10">
      <c r="B303" s="111" t="s">
        <v>1200</v>
      </c>
      <c r="C303" s="6">
        <v>30000000</v>
      </c>
      <c r="E303" s="114">
        <v>202500000034417</v>
      </c>
      <c r="F303" s="114" t="s">
        <v>298</v>
      </c>
      <c r="G303" s="114" t="s">
        <v>310</v>
      </c>
      <c r="H303" s="114">
        <v>30000000</v>
      </c>
      <c r="I303" s="114" t="s">
        <v>300</v>
      </c>
      <c r="J303" s="6">
        <v>30000000</v>
      </c>
    </row>
    <row r="304" spans="2:10">
      <c r="B304" s="112" t="s">
        <v>992</v>
      </c>
      <c r="C304" s="6">
        <v>30000000</v>
      </c>
      <c r="E304" s="114">
        <v>3301053</v>
      </c>
      <c r="F304" s="114" t="s">
        <v>307</v>
      </c>
      <c r="J304" s="6">
        <v>30000000</v>
      </c>
    </row>
    <row r="305" spans="2:10">
      <c r="B305" s="111" t="s">
        <v>1201</v>
      </c>
      <c r="C305" s="6">
        <v>1090572.76</v>
      </c>
      <c r="E305" s="114">
        <v>202500000034417</v>
      </c>
      <c r="F305" s="114" t="s">
        <v>298</v>
      </c>
      <c r="G305" s="114" t="s">
        <v>309</v>
      </c>
      <c r="H305" s="114">
        <v>1090572.76</v>
      </c>
      <c r="I305" s="114" t="s">
        <v>300</v>
      </c>
      <c r="J305" s="6">
        <v>1090572.76</v>
      </c>
    </row>
    <row r="306" spans="2:10">
      <c r="B306" s="112" t="s">
        <v>992</v>
      </c>
      <c r="C306" s="6">
        <v>1090572.76</v>
      </c>
      <c r="E306" s="114">
        <v>3301053</v>
      </c>
      <c r="F306" s="114" t="s">
        <v>307</v>
      </c>
      <c r="J306" s="6">
        <v>1090572.76</v>
      </c>
    </row>
    <row r="307" spans="2:10">
      <c r="B307" s="110" t="s">
        <v>932</v>
      </c>
      <c r="E307" s="114">
        <v>3302</v>
      </c>
      <c r="F307" s="114" t="s">
        <v>678</v>
      </c>
    </row>
    <row r="308" spans="2:10">
      <c r="B308" s="111" t="s">
        <v>1208</v>
      </c>
      <c r="C308" s="6">
        <v>115000000</v>
      </c>
      <c r="E308" s="114">
        <v>202500000034799</v>
      </c>
      <c r="F308" s="114" t="s">
        <v>315</v>
      </c>
      <c r="G308" s="114" t="s">
        <v>299</v>
      </c>
      <c r="H308" s="114">
        <v>115000000</v>
      </c>
      <c r="I308" s="114" t="s">
        <v>300</v>
      </c>
      <c r="J308" s="6">
        <v>115000000</v>
      </c>
    </row>
    <row r="309" spans="2:10">
      <c r="B309" s="112" t="s">
        <v>998</v>
      </c>
      <c r="C309" s="6">
        <v>115000000</v>
      </c>
      <c r="E309" s="114">
        <v>3302049</v>
      </c>
      <c r="F309" s="114" t="s">
        <v>313</v>
      </c>
      <c r="J309" s="6">
        <v>115000000</v>
      </c>
    </row>
    <row r="310" spans="2:10">
      <c r="B310" s="111" t="s">
        <v>1209</v>
      </c>
      <c r="C310" s="6">
        <v>67919000</v>
      </c>
      <c r="E310" s="114">
        <v>202500000034799</v>
      </c>
      <c r="F310" s="114" t="s">
        <v>315</v>
      </c>
      <c r="G310" s="114" t="s">
        <v>310</v>
      </c>
      <c r="H310" s="114">
        <v>67919000</v>
      </c>
      <c r="I310" s="114" t="s">
        <v>300</v>
      </c>
      <c r="J310" s="6">
        <v>67919000</v>
      </c>
    </row>
    <row r="311" spans="2:10">
      <c r="B311" s="112" t="s">
        <v>998</v>
      </c>
      <c r="C311" s="6">
        <v>67919000</v>
      </c>
      <c r="E311" s="114">
        <v>3302049</v>
      </c>
      <c r="F311" s="114" t="s">
        <v>313</v>
      </c>
      <c r="J311" s="6">
        <v>67919000</v>
      </c>
    </row>
    <row r="312" spans="2:10">
      <c r="B312" s="92" t="s">
        <v>913</v>
      </c>
      <c r="C312" s="6">
        <v>7375127883.6830397</v>
      </c>
      <c r="E312" s="114">
        <v>40</v>
      </c>
      <c r="F312" s="114" t="s">
        <v>449</v>
      </c>
      <c r="J312" s="6">
        <v>7375127883.6830397</v>
      </c>
    </row>
    <row r="313" spans="2:10">
      <c r="B313" s="110" t="s">
        <v>933</v>
      </c>
      <c r="E313" s="114">
        <v>4003</v>
      </c>
      <c r="F313" s="114" t="s">
        <v>450</v>
      </c>
    </row>
    <row r="314" spans="2:10">
      <c r="B314" s="111" t="s">
        <v>1211</v>
      </c>
      <c r="C314" s="6">
        <v>200338643.28304005</v>
      </c>
      <c r="E314" s="114">
        <v>202500000034447</v>
      </c>
      <c r="F314" s="114" t="s">
        <v>502</v>
      </c>
      <c r="G314" s="114" t="s">
        <v>190</v>
      </c>
      <c r="H314" s="114">
        <v>200338643.28303999</v>
      </c>
      <c r="I314" s="114" t="s">
        <v>446</v>
      </c>
      <c r="J314" s="6">
        <v>200338643.28304005</v>
      </c>
    </row>
    <row r="315" spans="2:10">
      <c r="B315" s="112" t="s">
        <v>1000</v>
      </c>
      <c r="C315" s="6">
        <v>200338643.28304005</v>
      </c>
      <c r="E315" s="114">
        <v>4003018</v>
      </c>
      <c r="F315" s="114" t="s">
        <v>451</v>
      </c>
      <c r="J315" s="6">
        <v>200338643.28304005</v>
      </c>
    </row>
    <row r="316" spans="2:10">
      <c r="B316" s="111" t="s">
        <v>1212</v>
      </c>
      <c r="C316" s="6">
        <v>1552672.98</v>
      </c>
      <c r="E316" s="114">
        <v>202500000034447</v>
      </c>
      <c r="F316" s="114" t="s">
        <v>502</v>
      </c>
      <c r="G316" s="114" t="s">
        <v>195</v>
      </c>
      <c r="H316" s="114">
        <v>1552672.98</v>
      </c>
      <c r="I316" s="114" t="s">
        <v>446</v>
      </c>
      <c r="J316" s="6">
        <v>1552672.98</v>
      </c>
    </row>
    <row r="317" spans="2:10">
      <c r="B317" s="112" t="s">
        <v>1000</v>
      </c>
      <c r="C317" s="6">
        <v>1552672.98</v>
      </c>
      <c r="E317" s="114">
        <v>4003018</v>
      </c>
      <c r="F317" s="114" t="s">
        <v>451</v>
      </c>
      <c r="J317" s="6">
        <v>1552672.98</v>
      </c>
    </row>
    <row r="318" spans="2:10">
      <c r="B318" s="111" t="s">
        <v>1213</v>
      </c>
      <c r="C318" s="6">
        <v>19226279.890000001</v>
      </c>
      <c r="E318" s="114">
        <v>202500000034447</v>
      </c>
      <c r="F318" s="114" t="s">
        <v>502</v>
      </c>
      <c r="G318" s="114" t="s">
        <v>452</v>
      </c>
      <c r="H318" s="114">
        <v>19226279.890000001</v>
      </c>
      <c r="I318" s="114" t="s">
        <v>446</v>
      </c>
      <c r="J318" s="6">
        <v>19226279.890000001</v>
      </c>
    </row>
    <row r="319" spans="2:10">
      <c r="B319" s="112" t="s">
        <v>1000</v>
      </c>
      <c r="C319" s="6">
        <v>19226279.890000001</v>
      </c>
      <c r="E319" s="114">
        <v>4003018</v>
      </c>
      <c r="F319" s="114" t="s">
        <v>451</v>
      </c>
      <c r="J319" s="6">
        <v>19226279.890000001</v>
      </c>
    </row>
    <row r="320" spans="2:10">
      <c r="B320" s="111" t="s">
        <v>1214</v>
      </c>
      <c r="C320" s="6">
        <v>6131763579.1899996</v>
      </c>
      <c r="E320" s="114">
        <v>202500000034447</v>
      </c>
      <c r="F320" s="114" t="s">
        <v>502</v>
      </c>
      <c r="G320" s="114" t="s">
        <v>453</v>
      </c>
      <c r="H320" s="114">
        <v>6131763579.1899996</v>
      </c>
      <c r="I320" s="114" t="s">
        <v>446</v>
      </c>
      <c r="J320" s="6">
        <v>6131763579.1899996</v>
      </c>
    </row>
    <row r="321" spans="2:10">
      <c r="B321" s="112" t="s">
        <v>1000</v>
      </c>
      <c r="C321" s="6">
        <v>6131763579.1899996</v>
      </c>
      <c r="E321" s="114">
        <v>4003018</v>
      </c>
      <c r="F321" s="114" t="s">
        <v>451</v>
      </c>
      <c r="J321" s="6">
        <v>6131763579.1899996</v>
      </c>
    </row>
    <row r="322" spans="2:10">
      <c r="B322" s="111" t="s">
        <v>1210</v>
      </c>
      <c r="C322" s="6">
        <v>1022246708.3400002</v>
      </c>
      <c r="E322" s="114">
        <v>202500000035022</v>
      </c>
      <c r="F322" s="114" t="s">
        <v>456</v>
      </c>
      <c r="G322" s="114" t="s">
        <v>453</v>
      </c>
      <c r="H322" s="114">
        <v>1022246708.34</v>
      </c>
      <c r="I322" s="114" t="s">
        <v>446</v>
      </c>
      <c r="J322" s="6">
        <v>1022246708.3400002</v>
      </c>
    </row>
    <row r="323" spans="2:10">
      <c r="B323" s="112" t="s">
        <v>999</v>
      </c>
      <c r="C323" s="6">
        <v>1022246708.3400002</v>
      </c>
      <c r="E323" s="114">
        <v>4003008</v>
      </c>
      <c r="F323" s="114" t="s">
        <v>454</v>
      </c>
      <c r="J323" s="6">
        <v>1022246708.3400002</v>
      </c>
    </row>
    <row r="324" spans="2:10">
      <c r="B324" s="92" t="s">
        <v>914</v>
      </c>
      <c r="C324" s="6">
        <v>7262387850.8800001</v>
      </c>
      <c r="E324" s="114">
        <v>41</v>
      </c>
      <c r="F324" s="114" t="s">
        <v>130</v>
      </c>
      <c r="J324" s="6">
        <v>7262387850.8800001</v>
      </c>
    </row>
    <row r="325" spans="2:10">
      <c r="B325" s="110" t="s">
        <v>934</v>
      </c>
      <c r="E325" s="114">
        <v>4101</v>
      </c>
      <c r="F325" s="114" t="s">
        <v>236</v>
      </c>
    </row>
    <row r="326" spans="2:10">
      <c r="B326" s="111" t="s">
        <v>1215</v>
      </c>
      <c r="C326" s="6">
        <v>28836360</v>
      </c>
      <c r="E326" s="114">
        <v>202500000033820</v>
      </c>
      <c r="F326" s="114" t="s">
        <v>242</v>
      </c>
      <c r="G326" s="114" t="s">
        <v>26</v>
      </c>
      <c r="H326" s="114">
        <v>28836360</v>
      </c>
      <c r="I326" s="114" t="s">
        <v>892</v>
      </c>
      <c r="J326" s="6">
        <v>28836360</v>
      </c>
    </row>
    <row r="327" spans="2:10">
      <c r="B327" s="112" t="s">
        <v>1002</v>
      </c>
      <c r="C327" s="6">
        <v>28836360</v>
      </c>
      <c r="E327" s="114">
        <v>4101038</v>
      </c>
      <c r="F327" s="114" t="s">
        <v>240</v>
      </c>
      <c r="J327" s="6">
        <v>28836360</v>
      </c>
    </row>
    <row r="328" spans="2:10">
      <c r="B328" s="111" t="s">
        <v>1343</v>
      </c>
      <c r="C328" s="6">
        <v>109836360</v>
      </c>
      <c r="E328" s="114">
        <v>202500000033830</v>
      </c>
      <c r="F328" s="114" t="s">
        <v>239</v>
      </c>
      <c r="G328" s="114" t="s">
        <v>26</v>
      </c>
      <c r="H328" s="114">
        <v>109836360</v>
      </c>
      <c r="I328" s="114" t="s">
        <v>892</v>
      </c>
      <c r="J328" s="6">
        <v>109836360</v>
      </c>
    </row>
    <row r="329" spans="2:10">
      <c r="B329" s="112" t="s">
        <v>1001</v>
      </c>
      <c r="C329" s="6">
        <v>109836360</v>
      </c>
      <c r="E329" s="114">
        <v>4101025</v>
      </c>
      <c r="F329" s="114" t="s">
        <v>237</v>
      </c>
      <c r="J329" s="6">
        <v>109836360</v>
      </c>
    </row>
    <row r="330" spans="2:10">
      <c r="B330" s="111" t="s">
        <v>1344</v>
      </c>
      <c r="C330" s="6">
        <v>171163640</v>
      </c>
      <c r="E330" s="114">
        <v>202500000034412</v>
      </c>
      <c r="F330" s="114" t="s">
        <v>245</v>
      </c>
      <c r="G330" s="114" t="s">
        <v>26</v>
      </c>
      <c r="H330" s="114">
        <v>171163640</v>
      </c>
      <c r="I330" s="114" t="s">
        <v>892</v>
      </c>
      <c r="J330" s="6">
        <v>171163640</v>
      </c>
    </row>
    <row r="331" spans="2:10">
      <c r="B331" s="112" t="s">
        <v>1002</v>
      </c>
      <c r="C331" s="6">
        <v>171163640</v>
      </c>
      <c r="E331" s="114">
        <v>4101038</v>
      </c>
      <c r="F331" s="114" t="s">
        <v>240</v>
      </c>
      <c r="J331" s="6">
        <v>171163640</v>
      </c>
    </row>
    <row r="332" spans="2:10">
      <c r="B332" s="110" t="s">
        <v>935</v>
      </c>
      <c r="E332" s="114">
        <v>4102</v>
      </c>
      <c r="F332" s="114" t="s">
        <v>723</v>
      </c>
    </row>
    <row r="333" spans="2:10">
      <c r="B333" s="111" t="s">
        <v>1218</v>
      </c>
      <c r="C333" s="6">
        <v>87500000</v>
      </c>
      <c r="E333" s="114">
        <v>202500000033575</v>
      </c>
      <c r="F333" s="114" t="s">
        <v>136</v>
      </c>
      <c r="G333" s="114" t="s">
        <v>26</v>
      </c>
      <c r="H333" s="114">
        <v>87500000</v>
      </c>
      <c r="I333" s="114" t="s">
        <v>889</v>
      </c>
      <c r="J333" s="6">
        <v>87500000</v>
      </c>
    </row>
    <row r="334" spans="2:10">
      <c r="B334" s="112" t="s">
        <v>1005</v>
      </c>
      <c r="C334" s="6">
        <v>87500000</v>
      </c>
      <c r="E334" s="114">
        <v>4102052</v>
      </c>
      <c r="F334" s="114" t="s">
        <v>134</v>
      </c>
      <c r="J334" s="6">
        <v>87500000</v>
      </c>
    </row>
    <row r="335" spans="2:10">
      <c r="B335" s="111" t="s">
        <v>1217</v>
      </c>
      <c r="C335" s="6">
        <v>80000000</v>
      </c>
      <c r="E335" s="114">
        <v>202500000033719</v>
      </c>
      <c r="F335" s="114" t="s">
        <v>133</v>
      </c>
      <c r="G335" s="114" t="s">
        <v>26</v>
      </c>
      <c r="H335" s="114">
        <v>80000000</v>
      </c>
      <c r="I335" s="114" t="s">
        <v>889</v>
      </c>
      <c r="J335" s="6">
        <v>80000000</v>
      </c>
    </row>
    <row r="336" spans="2:10">
      <c r="B336" s="112" t="s">
        <v>1004</v>
      </c>
      <c r="C336" s="6">
        <v>80000000</v>
      </c>
      <c r="E336" s="114">
        <v>4102046</v>
      </c>
      <c r="F336" s="114" t="s">
        <v>131</v>
      </c>
      <c r="J336" s="6">
        <v>80000000</v>
      </c>
    </row>
    <row r="337" spans="2:10">
      <c r="B337" s="111" t="s">
        <v>1216</v>
      </c>
      <c r="C337" s="6">
        <v>100000000</v>
      </c>
      <c r="E337" s="114">
        <v>202500000033999</v>
      </c>
      <c r="F337" s="114" t="s">
        <v>158</v>
      </c>
      <c r="G337" s="114" t="s">
        <v>26</v>
      </c>
      <c r="H337" s="114">
        <v>100000000</v>
      </c>
      <c r="I337" s="114" t="s">
        <v>889</v>
      </c>
      <c r="J337" s="6">
        <v>100000000</v>
      </c>
    </row>
    <row r="338" spans="2:10">
      <c r="B338" s="112" t="s">
        <v>1003</v>
      </c>
      <c r="C338" s="6">
        <v>100000000</v>
      </c>
      <c r="E338" s="114">
        <v>4102045</v>
      </c>
      <c r="F338" s="114" t="s">
        <v>735</v>
      </c>
      <c r="J338" s="6">
        <v>100000000</v>
      </c>
    </row>
    <row r="339" spans="2:10">
      <c r="B339" s="110" t="s">
        <v>936</v>
      </c>
      <c r="E339" s="114">
        <v>4104</v>
      </c>
      <c r="F339" s="114" t="s">
        <v>744</v>
      </c>
    </row>
    <row r="340" spans="2:10">
      <c r="B340" s="111" t="s">
        <v>1219</v>
      </c>
      <c r="C340" s="6">
        <v>758054824</v>
      </c>
      <c r="E340" s="114">
        <v>202500000033240</v>
      </c>
      <c r="F340" s="114" t="s">
        <v>153</v>
      </c>
      <c r="G340" s="114" t="s">
        <v>151</v>
      </c>
      <c r="H340" s="114">
        <v>758054824</v>
      </c>
      <c r="I340" s="114" t="s">
        <v>889</v>
      </c>
      <c r="J340" s="6">
        <v>758054824</v>
      </c>
    </row>
    <row r="341" spans="2:10">
      <c r="B341" s="112" t="s">
        <v>1006</v>
      </c>
      <c r="C341" s="6">
        <v>758054824</v>
      </c>
      <c r="E341" s="114">
        <v>4104008</v>
      </c>
      <c r="F341" s="114" t="s">
        <v>148</v>
      </c>
      <c r="J341" s="6">
        <v>758054824</v>
      </c>
    </row>
    <row r="342" spans="2:10">
      <c r="B342" s="111" t="s">
        <v>1223</v>
      </c>
      <c r="C342" s="6">
        <v>260000000</v>
      </c>
      <c r="E342" s="114">
        <v>202500000033252</v>
      </c>
      <c r="F342" s="114" t="s">
        <v>509</v>
      </c>
      <c r="G342" s="114" t="s">
        <v>26</v>
      </c>
      <c r="H342" s="114">
        <v>260000000</v>
      </c>
      <c r="I342" s="114" t="s">
        <v>889</v>
      </c>
      <c r="J342" s="6">
        <v>260000000</v>
      </c>
    </row>
    <row r="343" spans="2:10">
      <c r="B343" s="112" t="s">
        <v>1008</v>
      </c>
      <c r="C343" s="6">
        <v>260000000</v>
      </c>
      <c r="E343" s="114">
        <v>4104020</v>
      </c>
      <c r="F343" s="114" t="s">
        <v>745</v>
      </c>
      <c r="J343" s="6">
        <v>260000000</v>
      </c>
    </row>
    <row r="344" spans="2:10">
      <c r="B344" s="111" t="s">
        <v>1222</v>
      </c>
      <c r="C344" s="6">
        <v>100309496</v>
      </c>
      <c r="E344" s="114">
        <v>202500000034003</v>
      </c>
      <c r="F344" s="114" t="s">
        <v>156</v>
      </c>
      <c r="G344" s="114" t="s">
        <v>151</v>
      </c>
      <c r="H344" s="114">
        <v>100309496</v>
      </c>
      <c r="I344" s="114" t="s">
        <v>889</v>
      </c>
      <c r="J344" s="6">
        <v>100309496</v>
      </c>
    </row>
    <row r="345" spans="2:10">
      <c r="B345" s="112" t="s">
        <v>1007</v>
      </c>
      <c r="C345" s="6">
        <v>100309496</v>
      </c>
      <c r="E345" s="114">
        <v>4104010</v>
      </c>
      <c r="F345" s="114" t="s">
        <v>154</v>
      </c>
      <c r="J345" s="6">
        <v>100309496</v>
      </c>
    </row>
    <row r="346" spans="2:10">
      <c r="B346" s="111" t="s">
        <v>1220</v>
      </c>
      <c r="C346" s="6">
        <v>5530861444.6199999</v>
      </c>
      <c r="E346" s="114">
        <v>202500000034803</v>
      </c>
      <c r="F346" s="114" t="s">
        <v>150</v>
      </c>
      <c r="G346" s="114" t="s">
        <v>151</v>
      </c>
      <c r="H346" s="114">
        <v>5530861444.6199999</v>
      </c>
      <c r="I346" s="114" t="s">
        <v>889</v>
      </c>
      <c r="J346" s="6">
        <v>5530861444.6199999</v>
      </c>
    </row>
    <row r="347" spans="2:10">
      <c r="B347" s="112" t="s">
        <v>1006</v>
      </c>
      <c r="C347" s="6">
        <v>5530861444.6199999</v>
      </c>
      <c r="E347" s="114">
        <v>4104008</v>
      </c>
      <c r="F347" s="114" t="s">
        <v>148</v>
      </c>
      <c r="J347" s="6">
        <v>5530861444.6199999</v>
      </c>
    </row>
    <row r="348" spans="2:10">
      <c r="B348" s="111" t="s">
        <v>1221</v>
      </c>
      <c r="C348" s="6">
        <v>35825726.259999998</v>
      </c>
      <c r="E348" s="114">
        <v>202500000034803</v>
      </c>
      <c r="F348" s="114" t="s">
        <v>150</v>
      </c>
      <c r="G348" s="114" t="s">
        <v>152</v>
      </c>
      <c r="H348" s="114">
        <v>35825726.259999998</v>
      </c>
      <c r="I348" s="114" t="s">
        <v>889</v>
      </c>
      <c r="J348" s="6">
        <v>35825726.259999998</v>
      </c>
    </row>
    <row r="349" spans="2:10">
      <c r="B349" s="112" t="s">
        <v>1006</v>
      </c>
      <c r="C349" s="6">
        <v>35825726.259999998</v>
      </c>
      <c r="E349" s="114">
        <v>4104008</v>
      </c>
      <c r="F349" s="114" t="s">
        <v>148</v>
      </c>
      <c r="J349" s="6">
        <v>35825726.259999998</v>
      </c>
    </row>
    <row r="350" spans="2:10">
      <c r="B350" s="92" t="s">
        <v>915</v>
      </c>
      <c r="C350" s="6">
        <v>6624349167.2300014</v>
      </c>
      <c r="E350" s="114">
        <v>43</v>
      </c>
      <c r="F350" s="114" t="s">
        <v>316</v>
      </c>
      <c r="J350" s="6">
        <v>6624349167.2300014</v>
      </c>
    </row>
    <row r="351" spans="2:10">
      <c r="B351" s="110" t="s">
        <v>937</v>
      </c>
      <c r="E351" s="114">
        <v>4301</v>
      </c>
      <c r="F351" s="114" t="s">
        <v>317</v>
      </c>
    </row>
    <row r="352" spans="2:10">
      <c r="B352" s="111" t="s">
        <v>1233</v>
      </c>
      <c r="C352" s="6">
        <v>5325367.8</v>
      </c>
      <c r="E352" s="114">
        <v>202500000034798</v>
      </c>
      <c r="F352" s="114" t="s">
        <v>325</v>
      </c>
      <c r="G352" s="114" t="s">
        <v>193</v>
      </c>
      <c r="H352" s="114">
        <v>5325367.8</v>
      </c>
      <c r="I352" s="114" t="s">
        <v>300</v>
      </c>
      <c r="J352" s="6">
        <v>5325367.8</v>
      </c>
    </row>
    <row r="353" spans="2:10">
      <c r="B353" s="112" t="s">
        <v>1013</v>
      </c>
      <c r="C353" s="6">
        <v>5325367.8</v>
      </c>
      <c r="E353" s="114">
        <v>4301037</v>
      </c>
      <c r="F353" s="114" t="s">
        <v>330</v>
      </c>
      <c r="J353" s="6">
        <v>5325367.8</v>
      </c>
    </row>
    <row r="354" spans="2:10">
      <c r="B354" s="111" t="s">
        <v>1234</v>
      </c>
      <c r="C354" s="6">
        <v>2909111.4</v>
      </c>
      <c r="E354" s="114">
        <v>202500000034798</v>
      </c>
      <c r="F354" s="114" t="s">
        <v>325</v>
      </c>
      <c r="G354" s="114" t="s">
        <v>192</v>
      </c>
      <c r="H354" s="114">
        <v>2909111.4</v>
      </c>
      <c r="I354" s="114" t="s">
        <v>300</v>
      </c>
      <c r="J354" s="6">
        <v>2909111.4</v>
      </c>
    </row>
    <row r="355" spans="2:10">
      <c r="B355" s="112" t="s">
        <v>1013</v>
      </c>
      <c r="C355" s="6">
        <v>2909111.4</v>
      </c>
      <c r="E355" s="114">
        <v>4301037</v>
      </c>
      <c r="F355" s="114" t="s">
        <v>330</v>
      </c>
      <c r="J355" s="6">
        <v>2909111.4</v>
      </c>
    </row>
    <row r="356" spans="2:10">
      <c r="B356" s="111" t="s">
        <v>1235</v>
      </c>
      <c r="C356" s="6">
        <v>37472639.740000002</v>
      </c>
      <c r="E356" s="114">
        <v>202500000034798</v>
      </c>
      <c r="F356" s="114" t="s">
        <v>325</v>
      </c>
      <c r="G356" s="114" t="s">
        <v>191</v>
      </c>
      <c r="H356" s="114">
        <v>37472639.740000002</v>
      </c>
      <c r="I356" s="114" t="s">
        <v>300</v>
      </c>
      <c r="J356" s="6">
        <v>37472639.740000002</v>
      </c>
    </row>
    <row r="357" spans="2:10">
      <c r="B357" s="112" t="s">
        <v>1013</v>
      </c>
      <c r="C357" s="6">
        <v>37472639.740000002</v>
      </c>
      <c r="E357" s="114">
        <v>4301037</v>
      </c>
      <c r="F357" s="114" t="s">
        <v>330</v>
      </c>
      <c r="J357" s="6">
        <v>37472639.740000002</v>
      </c>
    </row>
    <row r="358" spans="2:10">
      <c r="B358" s="111" t="s">
        <v>1224</v>
      </c>
      <c r="C358" s="6">
        <v>15928538.109999999</v>
      </c>
      <c r="E358" s="114">
        <v>202500000034798</v>
      </c>
      <c r="F358" s="114" t="s">
        <v>325</v>
      </c>
      <c r="G358" s="114" t="s">
        <v>326</v>
      </c>
      <c r="H358" s="114">
        <v>15928538.109999999</v>
      </c>
      <c r="I358" s="114" t="s">
        <v>300</v>
      </c>
      <c r="J358" s="6">
        <v>15928538.109999999</v>
      </c>
    </row>
    <row r="359" spans="2:10">
      <c r="B359" s="112" t="s">
        <v>1009</v>
      </c>
      <c r="C359" s="6">
        <v>15928538.109999999</v>
      </c>
      <c r="E359" s="114">
        <v>4301007</v>
      </c>
      <c r="F359" s="114" t="s">
        <v>323</v>
      </c>
      <c r="J359" s="6">
        <v>15928538.109999999</v>
      </c>
    </row>
    <row r="360" spans="2:10">
      <c r="B360" s="111" t="s">
        <v>1230</v>
      </c>
      <c r="C360" s="6">
        <v>15084207.109999999</v>
      </c>
      <c r="E360" s="114">
        <v>202500000034798</v>
      </c>
      <c r="F360" s="114" t="s">
        <v>325</v>
      </c>
      <c r="G360" s="114" t="s">
        <v>329</v>
      </c>
      <c r="H360" s="114">
        <v>15084207.109999999</v>
      </c>
      <c r="I360" s="114" t="s">
        <v>300</v>
      </c>
      <c r="J360" s="6">
        <v>15084207.109999999</v>
      </c>
    </row>
    <row r="361" spans="2:10">
      <c r="B361" s="112" t="s">
        <v>1012</v>
      </c>
      <c r="C361" s="6">
        <v>15084207.109999999</v>
      </c>
      <c r="E361" s="114">
        <v>4301032</v>
      </c>
      <c r="F361" s="114" t="s">
        <v>327</v>
      </c>
      <c r="J361" s="6">
        <v>15084207.109999999</v>
      </c>
    </row>
    <row r="362" spans="2:10">
      <c r="B362" s="111" t="s">
        <v>1231</v>
      </c>
      <c r="C362" s="6">
        <v>134341316.93000001</v>
      </c>
      <c r="E362" s="114">
        <v>202500000034798</v>
      </c>
      <c r="F362" s="114" t="s">
        <v>325</v>
      </c>
      <c r="G362" s="114" t="s">
        <v>166</v>
      </c>
      <c r="H362" s="114">
        <v>134341316.93000001</v>
      </c>
      <c r="I362" s="114" t="s">
        <v>300</v>
      </c>
      <c r="J362" s="6">
        <v>134341316.93000001</v>
      </c>
    </row>
    <row r="363" spans="2:10">
      <c r="B363" s="112" t="s">
        <v>1012</v>
      </c>
      <c r="C363" s="6">
        <v>134341316.93000001</v>
      </c>
      <c r="E363" s="114">
        <v>4301032</v>
      </c>
      <c r="F363" s="114" t="s">
        <v>327</v>
      </c>
      <c r="J363" s="6">
        <v>134341316.93000001</v>
      </c>
    </row>
    <row r="364" spans="2:10">
      <c r="B364" s="111" t="s">
        <v>1236</v>
      </c>
      <c r="C364" s="6">
        <v>100000000</v>
      </c>
      <c r="E364" s="114">
        <v>202500000034798</v>
      </c>
      <c r="F364" s="114" t="s">
        <v>325</v>
      </c>
      <c r="G364" s="114" t="s">
        <v>170</v>
      </c>
      <c r="H364" s="114">
        <v>100000000</v>
      </c>
      <c r="I364" s="114" t="s">
        <v>300</v>
      </c>
      <c r="J364" s="6">
        <v>100000000</v>
      </c>
    </row>
    <row r="365" spans="2:10">
      <c r="B365" s="112" t="s">
        <v>1013</v>
      </c>
      <c r="C365" s="6">
        <v>100000000</v>
      </c>
      <c r="E365" s="114">
        <v>4301037</v>
      </c>
      <c r="F365" s="114" t="s">
        <v>330</v>
      </c>
      <c r="J365" s="6">
        <v>100000000</v>
      </c>
    </row>
    <row r="366" spans="2:10">
      <c r="B366" s="111" t="s">
        <v>1237</v>
      </c>
      <c r="C366" s="6">
        <v>1300000000</v>
      </c>
      <c r="E366" s="114">
        <v>202500000034798</v>
      </c>
      <c r="F366" s="114" t="s">
        <v>325</v>
      </c>
      <c r="G366" s="114" t="s">
        <v>321</v>
      </c>
      <c r="H366" s="114">
        <v>1300000000</v>
      </c>
      <c r="I366" s="114" t="s">
        <v>300</v>
      </c>
      <c r="J366" s="6">
        <v>1300000000</v>
      </c>
    </row>
    <row r="367" spans="2:10">
      <c r="B367" s="112" t="s">
        <v>1013</v>
      </c>
      <c r="C367" s="6">
        <v>1300000000</v>
      </c>
      <c r="E367" s="114">
        <v>4301037</v>
      </c>
      <c r="F367" s="114" t="s">
        <v>330</v>
      </c>
      <c r="J367" s="6">
        <v>1300000000</v>
      </c>
    </row>
    <row r="368" spans="2:10">
      <c r="B368" s="111" t="s">
        <v>1232</v>
      </c>
      <c r="C368" s="6">
        <v>700000000</v>
      </c>
      <c r="E368" s="114">
        <v>202500000034798</v>
      </c>
      <c r="F368" s="114" t="s">
        <v>325</v>
      </c>
      <c r="G368" s="114" t="s">
        <v>321</v>
      </c>
      <c r="H368" s="114">
        <v>700000000</v>
      </c>
      <c r="I368" s="114" t="s">
        <v>300</v>
      </c>
      <c r="J368" s="6">
        <v>700000000</v>
      </c>
    </row>
    <row r="369" spans="2:10">
      <c r="B369" s="112" t="s">
        <v>1012</v>
      </c>
      <c r="C369" s="6">
        <v>700000000</v>
      </c>
      <c r="E369" s="114">
        <v>4301032</v>
      </c>
      <c r="F369" s="114" t="s">
        <v>327</v>
      </c>
      <c r="J369" s="6">
        <v>700000000</v>
      </c>
    </row>
    <row r="370" spans="2:10">
      <c r="B370" s="111" t="s">
        <v>1225</v>
      </c>
      <c r="C370" s="6">
        <v>800000000</v>
      </c>
      <c r="E370" s="114">
        <v>202500000034798</v>
      </c>
      <c r="F370" s="114" t="s">
        <v>325</v>
      </c>
      <c r="G370" s="114" t="s">
        <v>321</v>
      </c>
      <c r="H370" s="114">
        <v>800000000</v>
      </c>
      <c r="I370" s="114" t="s">
        <v>300</v>
      </c>
      <c r="J370" s="6">
        <v>800000000</v>
      </c>
    </row>
    <row r="371" spans="2:10">
      <c r="B371" s="112" t="s">
        <v>1009</v>
      </c>
      <c r="C371" s="6">
        <v>800000000</v>
      </c>
      <c r="E371" s="114">
        <v>4301007</v>
      </c>
      <c r="F371" s="114" t="s">
        <v>323</v>
      </c>
      <c r="J371" s="6">
        <v>800000000</v>
      </c>
    </row>
    <row r="372" spans="2:10">
      <c r="B372" s="111" t="s">
        <v>1228</v>
      </c>
      <c r="C372" s="6">
        <v>10038206.51</v>
      </c>
      <c r="E372" s="114">
        <v>202500000035182</v>
      </c>
      <c r="F372" s="114" t="s">
        <v>320</v>
      </c>
      <c r="G372" s="114" t="s">
        <v>190</v>
      </c>
      <c r="H372" s="114">
        <v>10038206.51</v>
      </c>
      <c r="I372" s="114" t="s">
        <v>300</v>
      </c>
      <c r="J372" s="6">
        <v>10038206.51</v>
      </c>
    </row>
    <row r="373" spans="2:10">
      <c r="B373" s="112" t="s">
        <v>1011</v>
      </c>
      <c r="C373" s="6">
        <v>10038206.51</v>
      </c>
      <c r="E373" s="114">
        <v>4301029</v>
      </c>
      <c r="F373" s="114" t="s">
        <v>318</v>
      </c>
      <c r="J373" s="6">
        <v>10038206.51</v>
      </c>
    </row>
    <row r="374" spans="2:10">
      <c r="B374" s="111" t="s">
        <v>1226</v>
      </c>
      <c r="C374" s="6">
        <v>315865884.88</v>
      </c>
      <c r="E374" s="114">
        <v>202500000035182</v>
      </c>
      <c r="F374" s="114" t="s">
        <v>320</v>
      </c>
      <c r="G374" s="114" t="s">
        <v>190</v>
      </c>
      <c r="H374" s="114">
        <v>315865884.88</v>
      </c>
      <c r="I374" s="114" t="s">
        <v>300</v>
      </c>
      <c r="J374" s="6">
        <v>315865884.88</v>
      </c>
    </row>
    <row r="375" spans="2:10">
      <c r="B375" s="112" t="s">
        <v>1010</v>
      </c>
      <c r="C375" s="6">
        <v>315865884.88</v>
      </c>
      <c r="E375" s="114">
        <v>4301023</v>
      </c>
      <c r="F375" s="114" t="s">
        <v>322</v>
      </c>
      <c r="J375" s="6">
        <v>315865884.88</v>
      </c>
    </row>
    <row r="376" spans="2:10">
      <c r="B376" s="111" t="s">
        <v>1229</v>
      </c>
      <c r="C376" s="6">
        <v>49050000</v>
      </c>
      <c r="E376" s="114">
        <v>202500000035182</v>
      </c>
      <c r="F376" s="114" t="s">
        <v>320</v>
      </c>
      <c r="G376" s="114" t="s">
        <v>321</v>
      </c>
      <c r="H376" s="114">
        <v>49050000</v>
      </c>
      <c r="I376" s="114" t="s">
        <v>300</v>
      </c>
      <c r="J376" s="6">
        <v>49050000</v>
      </c>
    </row>
    <row r="377" spans="2:10">
      <c r="B377" s="112" t="s">
        <v>1011</v>
      </c>
      <c r="C377" s="6">
        <v>49050000</v>
      </c>
      <c r="E377" s="114">
        <v>4301029</v>
      </c>
      <c r="F377" s="114" t="s">
        <v>318</v>
      </c>
      <c r="J377" s="6">
        <v>49050000</v>
      </c>
    </row>
    <row r="378" spans="2:10">
      <c r="B378" s="111" t="s">
        <v>1227</v>
      </c>
      <c r="C378" s="6">
        <v>76804043.359999999</v>
      </c>
      <c r="E378" s="114">
        <v>202500000035182</v>
      </c>
      <c r="F378" s="114" t="s">
        <v>320</v>
      </c>
      <c r="G378" s="114" t="s">
        <v>321</v>
      </c>
      <c r="H378" s="114">
        <v>76804043.359999999</v>
      </c>
      <c r="I378" s="114" t="s">
        <v>300</v>
      </c>
      <c r="J378" s="6">
        <v>76804043.359999999</v>
      </c>
    </row>
    <row r="379" spans="2:10">
      <c r="B379" s="112" t="s">
        <v>1010</v>
      </c>
      <c r="C379" s="6">
        <v>76804043.359999999</v>
      </c>
      <c r="E379" s="114">
        <v>4301023</v>
      </c>
      <c r="F379" s="114" t="s">
        <v>322</v>
      </c>
      <c r="J379" s="6">
        <v>76804043.359999999</v>
      </c>
    </row>
    <row r="380" spans="2:10">
      <c r="B380" s="110" t="s">
        <v>938</v>
      </c>
      <c r="E380" s="114">
        <v>4302</v>
      </c>
      <c r="F380" s="114" t="s">
        <v>332</v>
      </c>
    </row>
    <row r="381" spans="2:10">
      <c r="B381" s="111" t="s">
        <v>1247</v>
      </c>
      <c r="C381" s="6">
        <v>100000000</v>
      </c>
      <c r="E381" s="114">
        <v>202500000034411</v>
      </c>
      <c r="F381" s="114" t="s">
        <v>335</v>
      </c>
      <c r="G381" s="114" t="s">
        <v>26</v>
      </c>
      <c r="H381" s="114">
        <v>100000000</v>
      </c>
      <c r="I381" s="114" t="s">
        <v>300</v>
      </c>
      <c r="J381" s="6">
        <v>100000000</v>
      </c>
    </row>
    <row r="382" spans="2:10">
      <c r="B382" s="112" t="s">
        <v>1019</v>
      </c>
      <c r="C382" s="6">
        <v>100000000</v>
      </c>
      <c r="E382" s="114">
        <v>4302089</v>
      </c>
      <c r="F382" s="114" t="s">
        <v>22</v>
      </c>
      <c r="J382" s="6">
        <v>100000000</v>
      </c>
    </row>
    <row r="383" spans="2:10">
      <c r="B383" s="111" t="s">
        <v>1238</v>
      </c>
      <c r="C383" s="6">
        <v>128559439.25</v>
      </c>
      <c r="E383" s="114">
        <v>202500000034411</v>
      </c>
      <c r="F383" s="114" t="s">
        <v>335</v>
      </c>
      <c r="G383" s="114" t="s">
        <v>172</v>
      </c>
      <c r="H383" s="114">
        <v>128559439.25</v>
      </c>
      <c r="I383" s="114" t="s">
        <v>300</v>
      </c>
      <c r="J383" s="6">
        <v>128559439.25</v>
      </c>
    </row>
    <row r="384" spans="2:10">
      <c r="B384" s="112" t="s">
        <v>1014</v>
      </c>
      <c r="C384" s="6">
        <v>128559439.25</v>
      </c>
      <c r="E384" s="114">
        <v>4302001</v>
      </c>
      <c r="F384" s="114" t="s">
        <v>341</v>
      </c>
      <c r="J384" s="6">
        <v>128559439.25</v>
      </c>
    </row>
    <row r="385" spans="2:10">
      <c r="B385" s="111" t="s">
        <v>1241</v>
      </c>
      <c r="C385" s="6">
        <v>152278419.30000001</v>
      </c>
      <c r="E385" s="114">
        <v>202500000034411</v>
      </c>
      <c r="F385" s="114" t="s">
        <v>335</v>
      </c>
      <c r="G385" s="114" t="s">
        <v>170</v>
      </c>
      <c r="H385" s="114">
        <v>152278419.30000001</v>
      </c>
      <c r="I385" s="114" t="s">
        <v>300</v>
      </c>
      <c r="J385" s="6">
        <v>152278419.30000001</v>
      </c>
    </row>
    <row r="386" spans="2:10">
      <c r="B386" s="112" t="s">
        <v>1016</v>
      </c>
      <c r="C386" s="6">
        <v>152278419.30000001</v>
      </c>
      <c r="E386" s="114">
        <v>4302004</v>
      </c>
      <c r="F386" s="114" t="s">
        <v>333</v>
      </c>
      <c r="J386" s="6">
        <v>152278419.30000001</v>
      </c>
    </row>
    <row r="387" spans="2:10">
      <c r="B387" s="111" t="s">
        <v>1242</v>
      </c>
      <c r="C387" s="6">
        <v>1000000000</v>
      </c>
      <c r="E387" s="114">
        <v>202500000034411</v>
      </c>
      <c r="F387" s="114" t="s">
        <v>335</v>
      </c>
      <c r="G387" s="114" t="s">
        <v>321</v>
      </c>
      <c r="H387" s="114">
        <v>1000000000</v>
      </c>
      <c r="I387" s="114" t="s">
        <v>300</v>
      </c>
      <c r="J387" s="6">
        <v>1000000000</v>
      </c>
    </row>
    <row r="388" spans="2:10">
      <c r="B388" s="112" t="s">
        <v>1016</v>
      </c>
      <c r="C388" s="6">
        <v>1000000000</v>
      </c>
      <c r="E388" s="114">
        <v>4302004</v>
      </c>
      <c r="F388" s="114" t="s">
        <v>333</v>
      </c>
      <c r="J388" s="6">
        <v>1000000000</v>
      </c>
    </row>
    <row r="389" spans="2:10">
      <c r="B389" s="111" t="s">
        <v>1243</v>
      </c>
      <c r="C389" s="6">
        <v>125000000</v>
      </c>
      <c r="E389" s="114">
        <v>202500000034411</v>
      </c>
      <c r="F389" s="114" t="s">
        <v>335</v>
      </c>
      <c r="G389" s="114" t="s">
        <v>321</v>
      </c>
      <c r="H389" s="114">
        <v>125000000</v>
      </c>
      <c r="I389" s="114" t="s">
        <v>300</v>
      </c>
      <c r="J389" s="6">
        <v>125000000</v>
      </c>
    </row>
    <row r="390" spans="2:10">
      <c r="B390" s="112" t="s">
        <v>1017</v>
      </c>
      <c r="C390" s="6">
        <v>125000000</v>
      </c>
      <c r="E390" s="114">
        <v>4302062</v>
      </c>
      <c r="F390" s="114" t="s">
        <v>141</v>
      </c>
      <c r="J390" s="6">
        <v>125000000</v>
      </c>
    </row>
    <row r="391" spans="2:10">
      <c r="B391" s="111" t="s">
        <v>1239</v>
      </c>
      <c r="C391" s="6">
        <v>500000000</v>
      </c>
      <c r="E391" s="114">
        <v>202500000034411</v>
      </c>
      <c r="F391" s="114" t="s">
        <v>335</v>
      </c>
      <c r="G391" s="114" t="s">
        <v>321</v>
      </c>
      <c r="H391" s="114">
        <v>500000000</v>
      </c>
      <c r="I391" s="114" t="s">
        <v>300</v>
      </c>
      <c r="J391" s="6">
        <v>500000000</v>
      </c>
    </row>
    <row r="392" spans="2:10">
      <c r="B392" s="112" t="s">
        <v>1014</v>
      </c>
      <c r="C392" s="6">
        <v>500000000</v>
      </c>
      <c r="E392" s="114">
        <v>4302001</v>
      </c>
      <c r="F392" s="114" t="s">
        <v>341</v>
      </c>
      <c r="J392" s="6">
        <v>500000000</v>
      </c>
    </row>
    <row r="393" spans="2:10">
      <c r="B393" s="111" t="s">
        <v>1248</v>
      </c>
      <c r="C393" s="6">
        <v>672721836.90999997</v>
      </c>
      <c r="E393" s="114">
        <v>202500000034411</v>
      </c>
      <c r="F393" s="114" t="s">
        <v>335</v>
      </c>
      <c r="G393" s="114" t="s">
        <v>321</v>
      </c>
      <c r="H393" s="114">
        <v>672721836.90999997</v>
      </c>
      <c r="I393" s="114" t="s">
        <v>300</v>
      </c>
      <c r="J393" s="6">
        <v>672721836.90999997</v>
      </c>
    </row>
    <row r="394" spans="2:10">
      <c r="B394" s="112" t="s">
        <v>1019</v>
      </c>
      <c r="C394" s="6">
        <v>672721836.90999997</v>
      </c>
      <c r="E394" s="114">
        <v>4302089</v>
      </c>
      <c r="F394" s="114" t="s">
        <v>22</v>
      </c>
      <c r="J394" s="6">
        <v>672721836.90999997</v>
      </c>
    </row>
    <row r="395" spans="2:10">
      <c r="B395" s="111" t="s">
        <v>1240</v>
      </c>
      <c r="C395" s="6">
        <v>80000000</v>
      </c>
      <c r="E395" s="114">
        <v>202500000034411</v>
      </c>
      <c r="F395" s="114" t="s">
        <v>335</v>
      </c>
      <c r="G395" s="114" t="s">
        <v>321</v>
      </c>
      <c r="H395" s="114">
        <v>80000000</v>
      </c>
      <c r="I395" s="114" t="s">
        <v>300</v>
      </c>
      <c r="J395" s="6">
        <v>80000000</v>
      </c>
    </row>
    <row r="396" spans="2:10">
      <c r="B396" s="112" t="s">
        <v>1015</v>
      </c>
      <c r="C396" s="6">
        <v>80000000</v>
      </c>
      <c r="E396" s="114">
        <v>4302002</v>
      </c>
      <c r="F396" s="114" t="s">
        <v>338</v>
      </c>
      <c r="J396" s="6">
        <v>80000000</v>
      </c>
    </row>
    <row r="397" spans="2:10">
      <c r="B397" s="111" t="s">
        <v>1244</v>
      </c>
      <c r="C397" s="6">
        <v>174942516.81999999</v>
      </c>
      <c r="E397" s="114">
        <v>202500000034863</v>
      </c>
      <c r="F397" s="114" t="s">
        <v>337</v>
      </c>
      <c r="G397" s="114" t="s">
        <v>190</v>
      </c>
      <c r="H397" s="114">
        <v>174942516.81999999</v>
      </c>
      <c r="I397" s="114" t="s">
        <v>300</v>
      </c>
      <c r="J397" s="6">
        <v>174942516.81999999</v>
      </c>
    </row>
    <row r="398" spans="2:10">
      <c r="B398" s="112" t="s">
        <v>1018</v>
      </c>
      <c r="C398" s="6">
        <v>174942516.81999999</v>
      </c>
      <c r="E398" s="114">
        <v>4302069</v>
      </c>
      <c r="F398" s="114" t="s">
        <v>336</v>
      </c>
      <c r="J398" s="6">
        <v>174942516.81999999</v>
      </c>
    </row>
    <row r="399" spans="2:10">
      <c r="B399" s="111" t="s">
        <v>1245</v>
      </c>
      <c r="C399" s="6">
        <v>3881682.47</v>
      </c>
      <c r="E399" s="114">
        <v>202500000034863</v>
      </c>
      <c r="F399" s="114" t="s">
        <v>337</v>
      </c>
      <c r="G399" s="114" t="s">
        <v>195</v>
      </c>
      <c r="H399" s="114">
        <v>3881682.47</v>
      </c>
      <c r="I399" s="114" t="s">
        <v>300</v>
      </c>
      <c r="J399" s="6">
        <v>3881682.47</v>
      </c>
    </row>
    <row r="400" spans="2:10">
      <c r="B400" s="112" t="s">
        <v>1018</v>
      </c>
      <c r="C400" s="6">
        <v>3881682.47</v>
      </c>
      <c r="E400" s="114">
        <v>4302069</v>
      </c>
      <c r="F400" s="114" t="s">
        <v>336</v>
      </c>
      <c r="J400" s="6">
        <v>3881682.47</v>
      </c>
    </row>
    <row r="401" spans="2:10">
      <c r="B401" s="111" t="s">
        <v>1246</v>
      </c>
      <c r="C401" s="6">
        <v>124145956.64</v>
      </c>
      <c r="E401" s="114">
        <v>202500000034863</v>
      </c>
      <c r="F401" s="114" t="s">
        <v>337</v>
      </c>
      <c r="G401" s="114" t="s">
        <v>321</v>
      </c>
      <c r="H401" s="114">
        <v>124145956.64</v>
      </c>
      <c r="I401" s="114" t="s">
        <v>300</v>
      </c>
      <c r="J401" s="6">
        <v>124145956.64</v>
      </c>
    </row>
    <row r="402" spans="2:10">
      <c r="B402" s="112" t="s">
        <v>1018</v>
      </c>
      <c r="C402" s="6">
        <v>124145956.64</v>
      </c>
      <c r="E402" s="114">
        <v>4302069</v>
      </c>
      <c r="F402" s="114" t="s">
        <v>336</v>
      </c>
      <c r="J402" s="6">
        <v>124145956.64</v>
      </c>
    </row>
    <row r="403" spans="2:10">
      <c r="B403" s="8" t="s">
        <v>907</v>
      </c>
      <c r="C403" s="6">
        <v>8186559560.877039</v>
      </c>
      <c r="E403" s="114">
        <v>2</v>
      </c>
      <c r="F403" s="114" t="s">
        <v>46</v>
      </c>
      <c r="J403" s="6">
        <v>8186559560.877039</v>
      </c>
    </row>
    <row r="404" spans="2:10">
      <c r="B404" s="92" t="s">
        <v>916</v>
      </c>
      <c r="C404" s="6">
        <v>1503911516.8318381</v>
      </c>
      <c r="E404" s="114">
        <v>17</v>
      </c>
      <c r="F404" s="114" t="s">
        <v>53</v>
      </c>
      <c r="J404" s="6">
        <v>1503911516.8318381</v>
      </c>
    </row>
    <row r="405" spans="2:10">
      <c r="B405" s="110" t="s">
        <v>939</v>
      </c>
      <c r="E405" s="114">
        <v>1702</v>
      </c>
      <c r="F405" s="114" t="s">
        <v>54</v>
      </c>
    </row>
    <row r="406" spans="2:10">
      <c r="B406" s="111" t="s">
        <v>1259</v>
      </c>
      <c r="C406" s="6">
        <v>80000000</v>
      </c>
      <c r="E406" s="114">
        <v>202400000005517</v>
      </c>
      <c r="F406" s="114" t="s">
        <v>90</v>
      </c>
      <c r="G406" s="114" t="s">
        <v>26</v>
      </c>
      <c r="H406" s="114">
        <v>80000000</v>
      </c>
      <c r="I406" s="114" t="s">
        <v>888</v>
      </c>
      <c r="J406" s="6">
        <v>80000000</v>
      </c>
    </row>
    <row r="407" spans="2:10">
      <c r="B407" s="112" t="s">
        <v>1023</v>
      </c>
      <c r="C407" s="6">
        <v>80000000</v>
      </c>
      <c r="E407" s="114">
        <v>1702034</v>
      </c>
      <c r="F407" s="114" t="s">
        <v>86</v>
      </c>
      <c r="J407" s="6">
        <v>80000000</v>
      </c>
    </row>
    <row r="408" spans="2:10">
      <c r="B408" s="111" t="s">
        <v>1260</v>
      </c>
      <c r="C408" s="6">
        <v>121200516.831838</v>
      </c>
      <c r="E408" s="114">
        <v>202400000005517</v>
      </c>
      <c r="F408" s="114" t="s">
        <v>90</v>
      </c>
      <c r="G408" s="114" t="s">
        <v>60</v>
      </c>
      <c r="H408" s="114">
        <v>121200516.831838</v>
      </c>
      <c r="I408" s="114" t="s">
        <v>888</v>
      </c>
      <c r="J408" s="6">
        <v>121200516.831838</v>
      </c>
    </row>
    <row r="409" spans="2:10">
      <c r="B409" s="112" t="s">
        <v>1023</v>
      </c>
      <c r="C409" s="6">
        <v>121200516.831838</v>
      </c>
      <c r="E409" s="114">
        <v>1702034</v>
      </c>
      <c r="F409" s="114" t="s">
        <v>86</v>
      </c>
      <c r="J409" s="6">
        <v>121200516.831838</v>
      </c>
    </row>
    <row r="410" spans="2:10">
      <c r="B410" s="111" t="s">
        <v>1254</v>
      </c>
      <c r="C410" s="6">
        <v>100000000</v>
      </c>
      <c r="E410" s="114">
        <v>20250000002920</v>
      </c>
      <c r="F410" s="114" t="s">
        <v>64</v>
      </c>
      <c r="G410" s="114" t="s">
        <v>60</v>
      </c>
      <c r="H410" s="114">
        <v>100000000</v>
      </c>
      <c r="I410" s="114" t="s">
        <v>888</v>
      </c>
      <c r="J410" s="6">
        <v>100000000</v>
      </c>
    </row>
    <row r="411" spans="2:10">
      <c r="B411" s="112" t="s">
        <v>1022</v>
      </c>
      <c r="C411" s="6">
        <v>100000000</v>
      </c>
      <c r="E411" s="114">
        <v>1702010</v>
      </c>
      <c r="F411" s="114" t="s">
        <v>55</v>
      </c>
      <c r="J411" s="6">
        <v>100000000</v>
      </c>
    </row>
    <row r="412" spans="2:10">
      <c r="B412" s="111" t="s">
        <v>1251</v>
      </c>
      <c r="C412" s="6">
        <v>168050000</v>
      </c>
      <c r="E412" s="114">
        <v>202500000034380</v>
      </c>
      <c r="F412" s="114" t="s">
        <v>59</v>
      </c>
      <c r="G412" s="114" t="s">
        <v>60</v>
      </c>
      <c r="H412" s="114">
        <v>168050000</v>
      </c>
      <c r="I412" s="114" t="s">
        <v>888</v>
      </c>
      <c r="J412" s="6">
        <v>168050000</v>
      </c>
    </row>
    <row r="413" spans="2:10">
      <c r="B413" s="112" t="s">
        <v>1021</v>
      </c>
      <c r="C413" s="6">
        <v>168050000</v>
      </c>
      <c r="E413" s="114">
        <v>1702009</v>
      </c>
      <c r="F413" s="114" t="s">
        <v>61</v>
      </c>
      <c r="J413" s="6">
        <v>168050000</v>
      </c>
    </row>
    <row r="414" spans="2:10">
      <c r="B414" s="111" t="s">
        <v>1255</v>
      </c>
      <c r="C414" s="6">
        <v>18750000</v>
      </c>
      <c r="E414" s="114">
        <v>202500000034380</v>
      </c>
      <c r="F414" s="114" t="s">
        <v>59</v>
      </c>
      <c r="G414" s="114" t="s">
        <v>60</v>
      </c>
      <c r="H414" s="114">
        <v>18750000</v>
      </c>
      <c r="I414" s="114" t="s">
        <v>888</v>
      </c>
      <c r="J414" s="6">
        <v>18750000</v>
      </c>
    </row>
    <row r="415" spans="2:10">
      <c r="B415" s="112" t="s">
        <v>1022</v>
      </c>
      <c r="C415" s="6">
        <v>18750000</v>
      </c>
      <c r="E415" s="114">
        <v>1702010</v>
      </c>
      <c r="F415" s="114" t="s">
        <v>55</v>
      </c>
      <c r="J415" s="6">
        <v>18750000</v>
      </c>
    </row>
    <row r="416" spans="2:10">
      <c r="B416" s="111" t="s">
        <v>1252</v>
      </c>
      <c r="C416" s="6">
        <v>120960000</v>
      </c>
      <c r="E416" s="114">
        <v>202500000034381</v>
      </c>
      <c r="F416" s="114" t="s">
        <v>77</v>
      </c>
      <c r="G416" s="114" t="s">
        <v>60</v>
      </c>
      <c r="H416" s="114">
        <v>120960000</v>
      </c>
      <c r="I416" s="114" t="s">
        <v>888</v>
      </c>
      <c r="J416" s="6">
        <v>120960000</v>
      </c>
    </row>
    <row r="417" spans="2:10">
      <c r="B417" s="112" t="s">
        <v>1021</v>
      </c>
      <c r="C417" s="6">
        <v>120960000</v>
      </c>
      <c r="E417" s="114">
        <v>1702009</v>
      </c>
      <c r="F417" s="114" t="s">
        <v>61</v>
      </c>
      <c r="J417" s="6">
        <v>120960000</v>
      </c>
    </row>
    <row r="418" spans="2:10">
      <c r="B418" s="111" t="s">
        <v>1256</v>
      </c>
      <c r="C418" s="6">
        <v>22740000</v>
      </c>
      <c r="E418" s="114">
        <v>202500000034381</v>
      </c>
      <c r="F418" s="114" t="s">
        <v>77</v>
      </c>
      <c r="G418" s="114" t="s">
        <v>60</v>
      </c>
      <c r="H418" s="114">
        <v>22740000</v>
      </c>
      <c r="I418" s="114" t="s">
        <v>888</v>
      </c>
      <c r="J418" s="6">
        <v>22740000</v>
      </c>
    </row>
    <row r="419" spans="2:10">
      <c r="B419" s="112" t="s">
        <v>1022</v>
      </c>
      <c r="C419" s="6">
        <v>22740000</v>
      </c>
      <c r="E419" s="114">
        <v>1702010</v>
      </c>
      <c r="F419" s="114" t="s">
        <v>55</v>
      </c>
      <c r="J419" s="6">
        <v>22740000</v>
      </c>
    </row>
    <row r="420" spans="2:10">
      <c r="B420" s="111" t="s">
        <v>1253</v>
      </c>
      <c r="C420" s="6">
        <v>189568000</v>
      </c>
      <c r="E420" s="114">
        <v>202500000034414</v>
      </c>
      <c r="F420" s="114" t="s">
        <v>76</v>
      </c>
      <c r="G420" s="114" t="s">
        <v>26</v>
      </c>
      <c r="H420" s="114">
        <v>189568000</v>
      </c>
      <c r="I420" s="114" t="s">
        <v>888</v>
      </c>
      <c r="J420" s="6">
        <v>189568000</v>
      </c>
    </row>
    <row r="421" spans="2:10">
      <c r="B421" s="112" t="s">
        <v>1021</v>
      </c>
      <c r="C421" s="6">
        <v>189568000</v>
      </c>
      <c r="E421" s="114">
        <v>1702009</v>
      </c>
      <c r="F421" s="114" t="s">
        <v>61</v>
      </c>
      <c r="J421" s="6">
        <v>189568000</v>
      </c>
    </row>
    <row r="422" spans="2:10">
      <c r="B422" s="111" t="s">
        <v>1249</v>
      </c>
      <c r="C422" s="6">
        <v>210432000</v>
      </c>
      <c r="E422" s="114">
        <v>202500000034414</v>
      </c>
      <c r="F422" s="114" t="s">
        <v>76</v>
      </c>
      <c r="G422" s="114" t="s">
        <v>26</v>
      </c>
      <c r="H422" s="114">
        <v>210432000</v>
      </c>
      <c r="I422" s="114" t="s">
        <v>888</v>
      </c>
      <c r="J422" s="6">
        <v>210432000</v>
      </c>
    </row>
    <row r="423" spans="2:10">
      <c r="B423" s="112" t="s">
        <v>1020</v>
      </c>
      <c r="C423" s="6">
        <v>210432000</v>
      </c>
      <c r="E423" s="114">
        <v>1702007</v>
      </c>
      <c r="F423" s="114" t="s">
        <v>71</v>
      </c>
      <c r="J423" s="6">
        <v>210432000</v>
      </c>
    </row>
    <row r="424" spans="2:10">
      <c r="B424" s="111" t="s">
        <v>1250</v>
      </c>
      <c r="C424" s="6">
        <v>159508340</v>
      </c>
      <c r="E424" s="114">
        <v>202500000034779</v>
      </c>
      <c r="F424" s="114" t="s">
        <v>69</v>
      </c>
      <c r="G424" s="114" t="s">
        <v>26</v>
      </c>
      <c r="H424" s="114">
        <v>159508340</v>
      </c>
      <c r="I424" s="114" t="s">
        <v>888</v>
      </c>
      <c r="J424" s="6">
        <v>159508340</v>
      </c>
    </row>
    <row r="425" spans="2:10">
      <c r="B425" s="112" t="s">
        <v>1020</v>
      </c>
      <c r="C425" s="6">
        <v>159508340</v>
      </c>
      <c r="E425" s="114">
        <v>1702007</v>
      </c>
      <c r="F425" s="114" t="s">
        <v>71</v>
      </c>
      <c r="J425" s="6">
        <v>159508340</v>
      </c>
    </row>
    <row r="426" spans="2:10">
      <c r="B426" s="111" t="s">
        <v>1257</v>
      </c>
      <c r="C426" s="6">
        <v>60491660</v>
      </c>
      <c r="E426" s="114">
        <v>202500000034779</v>
      </c>
      <c r="F426" s="114" t="s">
        <v>69</v>
      </c>
      <c r="G426" s="114" t="s">
        <v>26</v>
      </c>
      <c r="H426" s="114">
        <v>60491660</v>
      </c>
      <c r="I426" s="114" t="s">
        <v>888</v>
      </c>
      <c r="J426" s="6">
        <v>60491660</v>
      </c>
    </row>
    <row r="427" spans="2:10">
      <c r="B427" s="112" t="s">
        <v>1022</v>
      </c>
      <c r="C427" s="6">
        <v>60491660</v>
      </c>
      <c r="E427" s="114">
        <v>1702010</v>
      </c>
      <c r="F427" s="114" t="s">
        <v>55</v>
      </c>
      <c r="J427" s="6">
        <v>60491660</v>
      </c>
    </row>
    <row r="428" spans="2:10">
      <c r="B428" s="111" t="s">
        <v>1258</v>
      </c>
      <c r="C428" s="6">
        <v>2000000</v>
      </c>
      <c r="E428" s="114">
        <v>202500000034779</v>
      </c>
      <c r="F428" s="114" t="s">
        <v>69</v>
      </c>
      <c r="G428" s="114" t="s">
        <v>70</v>
      </c>
      <c r="H428" s="114">
        <v>2000000</v>
      </c>
      <c r="I428" s="114" t="s">
        <v>888</v>
      </c>
      <c r="J428" s="6">
        <v>2000000</v>
      </c>
    </row>
    <row r="429" spans="2:10">
      <c r="B429" s="112" t="s">
        <v>1022</v>
      </c>
      <c r="C429" s="6">
        <v>2000000</v>
      </c>
      <c r="E429" s="114">
        <v>1702010</v>
      </c>
      <c r="F429" s="114" t="s">
        <v>55</v>
      </c>
      <c r="J429" s="6">
        <v>2000000</v>
      </c>
    </row>
    <row r="430" spans="2:10">
      <c r="B430" s="110" t="s">
        <v>940</v>
      </c>
      <c r="E430" s="114">
        <v>1708</v>
      </c>
      <c r="F430" s="114" t="s">
        <v>65</v>
      </c>
    </row>
    <row r="431" spans="2:10">
      <c r="B431" s="111" t="s">
        <v>1261</v>
      </c>
      <c r="C431" s="6">
        <v>71680000</v>
      </c>
      <c r="E431" s="114">
        <v>202500000022895</v>
      </c>
      <c r="F431" s="114" t="s">
        <v>68</v>
      </c>
      <c r="G431" s="114" t="s">
        <v>60</v>
      </c>
      <c r="H431" s="114">
        <v>71680000</v>
      </c>
      <c r="I431" s="114" t="s">
        <v>888</v>
      </c>
      <c r="J431" s="6">
        <v>71680000</v>
      </c>
    </row>
    <row r="432" spans="2:10">
      <c r="B432" s="112" t="s">
        <v>1024</v>
      </c>
      <c r="C432" s="6">
        <v>71680000</v>
      </c>
      <c r="E432" s="114">
        <v>1708016</v>
      </c>
      <c r="F432" s="114" t="s">
        <v>66</v>
      </c>
      <c r="J432" s="6">
        <v>71680000</v>
      </c>
    </row>
    <row r="433" spans="2:10">
      <c r="B433" s="111" t="s">
        <v>1262</v>
      </c>
      <c r="C433" s="6">
        <v>178531000</v>
      </c>
      <c r="E433" s="114">
        <v>202500000035154</v>
      </c>
      <c r="F433" s="114" t="s">
        <v>75</v>
      </c>
      <c r="G433" s="114" t="s">
        <v>60</v>
      </c>
      <c r="H433" s="114">
        <v>178531000</v>
      </c>
      <c r="I433" s="114" t="s">
        <v>888</v>
      </c>
      <c r="J433" s="6">
        <v>178531000</v>
      </c>
    </row>
    <row r="434" spans="2:10">
      <c r="B434" s="112" t="s">
        <v>1025</v>
      </c>
      <c r="C434" s="6">
        <v>178531000</v>
      </c>
      <c r="E434" s="114">
        <v>1708041</v>
      </c>
      <c r="F434" s="114" t="s">
        <v>73</v>
      </c>
      <c r="J434" s="6">
        <v>178531000</v>
      </c>
    </row>
    <row r="435" spans="2:10">
      <c r="B435" s="92" t="s">
        <v>917</v>
      </c>
      <c r="C435" s="6">
        <v>1057709446.9352</v>
      </c>
      <c r="E435" s="114">
        <v>21</v>
      </c>
      <c r="F435" s="114" t="s">
        <v>91</v>
      </c>
      <c r="J435" s="6">
        <v>1057709446.9352</v>
      </c>
    </row>
    <row r="436" spans="2:10">
      <c r="B436" s="110" t="s">
        <v>941</v>
      </c>
      <c r="E436" s="114">
        <v>2102</v>
      </c>
      <c r="F436" s="114" t="s">
        <v>587</v>
      </c>
    </row>
    <row r="437" spans="2:10">
      <c r="B437" s="111" t="s">
        <v>1263</v>
      </c>
      <c r="C437" s="6">
        <v>1001693216.4152</v>
      </c>
      <c r="E437" s="114">
        <v>202500000034388</v>
      </c>
      <c r="F437" s="114" t="s">
        <v>444</v>
      </c>
      <c r="G437" s="114" t="s">
        <v>445</v>
      </c>
      <c r="H437" s="114">
        <v>1001693216.4152</v>
      </c>
      <c r="I437" s="114" t="s">
        <v>446</v>
      </c>
      <c r="J437" s="6">
        <v>1001693216.4152</v>
      </c>
    </row>
    <row r="438" spans="2:10">
      <c r="B438" s="112" t="s">
        <v>1026</v>
      </c>
      <c r="C438" s="6">
        <v>1001693216.4152</v>
      </c>
      <c r="E438" s="114">
        <v>2102045</v>
      </c>
      <c r="F438" s="114" t="s">
        <v>588</v>
      </c>
      <c r="J438" s="6">
        <v>1001693216.4152</v>
      </c>
    </row>
    <row r="439" spans="2:10">
      <c r="B439" s="111" t="s">
        <v>1264</v>
      </c>
      <c r="C439" s="6">
        <v>6016230.5199999996</v>
      </c>
      <c r="E439" s="114">
        <v>202500000034388</v>
      </c>
      <c r="F439" s="114" t="s">
        <v>444</v>
      </c>
      <c r="G439" s="114" t="s">
        <v>447</v>
      </c>
      <c r="H439" s="114">
        <v>6016230.5199999996</v>
      </c>
      <c r="I439" s="114" t="s">
        <v>446</v>
      </c>
      <c r="J439" s="6">
        <v>6016230.5199999996</v>
      </c>
    </row>
    <row r="440" spans="2:10">
      <c r="B440" s="112" t="s">
        <v>1026</v>
      </c>
      <c r="C440" s="6">
        <v>6016230.5199999996</v>
      </c>
      <c r="E440" s="114">
        <v>2102045</v>
      </c>
      <c r="F440" s="114" t="s">
        <v>588</v>
      </c>
      <c r="J440" s="6">
        <v>6016230.5199999996</v>
      </c>
    </row>
    <row r="441" spans="2:10">
      <c r="B441" s="110" t="s">
        <v>942</v>
      </c>
      <c r="E441" s="114">
        <v>2105</v>
      </c>
      <c r="F441" s="114" t="s">
        <v>92</v>
      </c>
    </row>
    <row r="442" spans="2:10">
      <c r="B442" s="111" t="s">
        <v>1265</v>
      </c>
      <c r="C442" s="6">
        <v>50000000</v>
      </c>
      <c r="E442" s="114">
        <v>2024006860281</v>
      </c>
      <c r="F442" s="114" t="s">
        <v>95</v>
      </c>
      <c r="G442" s="114" t="s">
        <v>26</v>
      </c>
      <c r="H442" s="114">
        <v>50000000</v>
      </c>
      <c r="I442" s="114" t="s">
        <v>894</v>
      </c>
      <c r="J442" s="6">
        <v>50000000</v>
      </c>
    </row>
    <row r="443" spans="2:10">
      <c r="B443" s="112" t="s">
        <v>1027</v>
      </c>
      <c r="C443" s="6">
        <v>50000000</v>
      </c>
      <c r="E443" s="114">
        <v>2105019</v>
      </c>
      <c r="F443" s="114" t="s">
        <v>93</v>
      </c>
      <c r="J443" s="6">
        <v>50000000</v>
      </c>
    </row>
    <row r="444" spans="2:10">
      <c r="B444" s="92" t="s">
        <v>918</v>
      </c>
      <c r="C444" s="6">
        <v>3661900924.6400003</v>
      </c>
      <c r="E444" s="114">
        <v>24</v>
      </c>
      <c r="F444" s="114" t="s">
        <v>47</v>
      </c>
      <c r="J444" s="6">
        <v>3661900924.6400003</v>
      </c>
    </row>
    <row r="445" spans="2:10">
      <c r="B445" s="110" t="s">
        <v>943</v>
      </c>
      <c r="E445" s="114">
        <v>2402</v>
      </c>
      <c r="F445" s="114" t="s">
        <v>457</v>
      </c>
    </row>
    <row r="446" spans="2:10">
      <c r="B446" s="111" t="s">
        <v>1266</v>
      </c>
      <c r="C446" s="6">
        <v>49932215</v>
      </c>
      <c r="E446" s="114">
        <v>202500000034104</v>
      </c>
      <c r="F446" s="114" t="s">
        <v>463</v>
      </c>
      <c r="G446" s="114" t="s">
        <v>461</v>
      </c>
      <c r="H446" s="114">
        <v>49932215</v>
      </c>
      <c r="I446" s="114" t="s">
        <v>446</v>
      </c>
      <c r="J446" s="6">
        <v>49932215</v>
      </c>
    </row>
    <row r="447" spans="2:10">
      <c r="B447" s="112" t="s">
        <v>1028</v>
      </c>
      <c r="C447" s="6">
        <v>49932215</v>
      </c>
      <c r="E447" s="114">
        <v>2402055</v>
      </c>
      <c r="F447" s="114" t="s">
        <v>458</v>
      </c>
      <c r="J447" s="6">
        <v>49932215</v>
      </c>
    </row>
    <row r="448" spans="2:10">
      <c r="B448" s="111" t="s">
        <v>1267</v>
      </c>
      <c r="C448" s="6">
        <v>59073567</v>
      </c>
      <c r="E448" s="114">
        <v>202500000034141</v>
      </c>
      <c r="F448" s="114" t="s">
        <v>464</v>
      </c>
      <c r="G448" s="114" t="s">
        <v>461</v>
      </c>
      <c r="H448" s="114">
        <v>59073567</v>
      </c>
      <c r="I448" s="114" t="s">
        <v>446</v>
      </c>
      <c r="J448" s="6">
        <v>59073567</v>
      </c>
    </row>
    <row r="449" spans="2:10">
      <c r="B449" s="112" t="s">
        <v>1028</v>
      </c>
      <c r="C449" s="6">
        <v>59073567</v>
      </c>
      <c r="E449" s="114">
        <v>2402055</v>
      </c>
      <c r="F449" s="114" t="s">
        <v>458</v>
      </c>
      <c r="J449" s="6">
        <v>59073567</v>
      </c>
    </row>
    <row r="450" spans="2:10">
      <c r="B450" s="111" t="s">
        <v>1268</v>
      </c>
      <c r="C450" s="6">
        <v>875029190</v>
      </c>
      <c r="E450" s="114">
        <v>202500000034420</v>
      </c>
      <c r="F450" s="114" t="s">
        <v>462</v>
      </c>
      <c r="G450" s="114" t="s">
        <v>461</v>
      </c>
      <c r="H450" s="114">
        <v>875029190</v>
      </c>
      <c r="I450" s="114" t="s">
        <v>446</v>
      </c>
      <c r="J450" s="6">
        <v>875029190</v>
      </c>
    </row>
    <row r="451" spans="2:10">
      <c r="B451" s="112" t="s">
        <v>1028</v>
      </c>
      <c r="C451" s="6">
        <v>875029190</v>
      </c>
      <c r="E451" s="114">
        <v>2402055</v>
      </c>
      <c r="F451" s="114" t="s">
        <v>458</v>
      </c>
      <c r="J451" s="6">
        <v>875029190</v>
      </c>
    </row>
    <row r="452" spans="2:10">
      <c r="B452" s="111" t="s">
        <v>1269</v>
      </c>
      <c r="C452" s="6">
        <v>1024844368</v>
      </c>
      <c r="E452" s="114">
        <v>202500000034421</v>
      </c>
      <c r="F452" s="114" t="s">
        <v>460</v>
      </c>
      <c r="G452" s="114" t="s">
        <v>461</v>
      </c>
      <c r="H452" s="114">
        <v>1024844368</v>
      </c>
      <c r="I452" s="114" t="s">
        <v>446</v>
      </c>
      <c r="J452" s="6">
        <v>1024844368</v>
      </c>
    </row>
    <row r="453" spans="2:10">
      <c r="B453" s="112" t="s">
        <v>1028</v>
      </c>
      <c r="C453" s="6">
        <v>1024844368</v>
      </c>
      <c r="E453" s="114">
        <v>2402055</v>
      </c>
      <c r="F453" s="114" t="s">
        <v>458</v>
      </c>
      <c r="J453" s="6">
        <v>1024844368</v>
      </c>
    </row>
    <row r="454" spans="2:10">
      <c r="B454" s="111" t="s">
        <v>1270</v>
      </c>
      <c r="C454" s="6">
        <v>54676403</v>
      </c>
      <c r="E454" s="114">
        <v>202500000034770</v>
      </c>
      <c r="F454" s="114" t="s">
        <v>467</v>
      </c>
      <c r="G454" s="114" t="s">
        <v>461</v>
      </c>
      <c r="H454" s="114">
        <v>54676403</v>
      </c>
      <c r="I454" s="114" t="s">
        <v>446</v>
      </c>
      <c r="J454" s="6">
        <v>54676403</v>
      </c>
    </row>
    <row r="455" spans="2:10">
      <c r="B455" s="112" t="s">
        <v>1029</v>
      </c>
      <c r="C455" s="6">
        <v>54676403</v>
      </c>
      <c r="E455" s="114">
        <v>2402112</v>
      </c>
      <c r="F455" s="114" t="s">
        <v>465</v>
      </c>
      <c r="J455" s="6">
        <v>54676403</v>
      </c>
    </row>
    <row r="456" spans="2:10">
      <c r="B456" s="111" t="s">
        <v>1271</v>
      </c>
      <c r="C456" s="6">
        <v>311010144.35999966</v>
      </c>
      <c r="E456" s="114">
        <v>202500000035004</v>
      </c>
      <c r="F456" s="114" t="s">
        <v>470</v>
      </c>
      <c r="G456" s="114" t="s">
        <v>26</v>
      </c>
      <c r="H456" s="114">
        <v>311010144.36000001</v>
      </c>
      <c r="I456" s="114" t="s">
        <v>446</v>
      </c>
      <c r="J456" s="6">
        <v>311010144.35999966</v>
      </c>
    </row>
    <row r="457" spans="2:10">
      <c r="B457" s="112" t="s">
        <v>1030</v>
      </c>
      <c r="C457" s="6">
        <v>311010144.35999966</v>
      </c>
      <c r="E457" s="114">
        <v>2402114</v>
      </c>
      <c r="F457" s="114" t="s">
        <v>468</v>
      </c>
      <c r="J457" s="6">
        <v>311010144.35999966</v>
      </c>
    </row>
    <row r="458" spans="2:10">
      <c r="B458" s="111" t="s">
        <v>1272</v>
      </c>
      <c r="C458" s="6">
        <v>277397475.24000025</v>
      </c>
      <c r="E458" s="114">
        <v>202500000035004</v>
      </c>
      <c r="F458" s="114" t="s">
        <v>470</v>
      </c>
      <c r="G458" s="114" t="s">
        <v>461</v>
      </c>
      <c r="H458" s="114">
        <v>277397475.24000001</v>
      </c>
      <c r="I458" s="114" t="s">
        <v>446</v>
      </c>
      <c r="J458" s="6">
        <v>277397475.24000025</v>
      </c>
    </row>
    <row r="459" spans="2:10">
      <c r="B459" s="112" t="s">
        <v>1030</v>
      </c>
      <c r="C459" s="6">
        <v>277397475.24000025</v>
      </c>
      <c r="E459" s="114">
        <v>2402114</v>
      </c>
      <c r="F459" s="114" t="s">
        <v>468</v>
      </c>
      <c r="J459" s="6">
        <v>277397475.24000025</v>
      </c>
    </row>
    <row r="460" spans="2:10">
      <c r="B460" s="111" t="s">
        <v>1273</v>
      </c>
      <c r="C460" s="6">
        <v>510342024</v>
      </c>
      <c r="E460" s="114">
        <v>202500000035004</v>
      </c>
      <c r="F460" s="114" t="s">
        <v>470</v>
      </c>
      <c r="G460" s="114" t="s">
        <v>461</v>
      </c>
      <c r="H460" s="114">
        <v>510342024</v>
      </c>
      <c r="I460" s="114" t="s">
        <v>446</v>
      </c>
      <c r="J460" s="6">
        <v>510342024</v>
      </c>
    </row>
    <row r="461" spans="2:10">
      <c r="B461" s="112" t="s">
        <v>1030</v>
      </c>
      <c r="C461" s="6">
        <v>510342024</v>
      </c>
      <c r="E461" s="114">
        <v>2402114</v>
      </c>
      <c r="F461" s="114" t="s">
        <v>468</v>
      </c>
      <c r="J461" s="6">
        <v>510342024</v>
      </c>
    </row>
    <row r="462" spans="2:10">
      <c r="B462" s="111" t="s">
        <v>1274</v>
      </c>
      <c r="C462" s="6">
        <v>45957054.399999999</v>
      </c>
      <c r="E462" s="114">
        <v>202500000035004</v>
      </c>
      <c r="F462" s="114" t="s">
        <v>470</v>
      </c>
      <c r="G462" s="114" t="s">
        <v>471</v>
      </c>
      <c r="H462" s="114">
        <v>45957054.399999999</v>
      </c>
      <c r="I462" s="114" t="s">
        <v>446</v>
      </c>
      <c r="J462" s="6">
        <v>45957054.399999999</v>
      </c>
    </row>
    <row r="463" spans="2:10">
      <c r="B463" s="112" t="s">
        <v>1030</v>
      </c>
      <c r="C463" s="6">
        <v>45957054.399999999</v>
      </c>
      <c r="E463" s="114">
        <v>2402114</v>
      </c>
      <c r="F463" s="114" t="s">
        <v>468</v>
      </c>
      <c r="J463" s="6">
        <v>45957054.399999999</v>
      </c>
    </row>
    <row r="464" spans="2:10">
      <c r="B464" s="110" t="s">
        <v>944</v>
      </c>
      <c r="E464" s="114">
        <v>2406</v>
      </c>
      <c r="F464" s="114" t="s">
        <v>472</v>
      </c>
    </row>
    <row r="465" spans="2:10">
      <c r="B465" s="111" t="s">
        <v>1275</v>
      </c>
      <c r="C465" s="6">
        <v>188989855.64000034</v>
      </c>
      <c r="E465" s="114">
        <v>202500000035170</v>
      </c>
      <c r="F465" s="114" t="s">
        <v>474</v>
      </c>
      <c r="G465" s="114" t="s">
        <v>26</v>
      </c>
      <c r="H465" s="114">
        <v>188989855.63999999</v>
      </c>
      <c r="I465" s="114" t="s">
        <v>446</v>
      </c>
      <c r="J465" s="6">
        <v>188989855.64000034</v>
      </c>
    </row>
    <row r="466" spans="2:10">
      <c r="B466" s="112" t="s">
        <v>1031</v>
      </c>
      <c r="C466" s="6">
        <v>188989855.64000034</v>
      </c>
      <c r="E466" s="114">
        <v>2406027</v>
      </c>
      <c r="F466" s="114" t="s">
        <v>473</v>
      </c>
      <c r="J466" s="6">
        <v>188989855.64000034</v>
      </c>
    </row>
    <row r="467" spans="2:10">
      <c r="B467" s="110" t="s">
        <v>945</v>
      </c>
      <c r="E467" s="114">
        <v>2409</v>
      </c>
      <c r="F467" s="114" t="s">
        <v>48</v>
      </c>
    </row>
    <row r="468" spans="2:10">
      <c r="B468" s="111" t="s">
        <v>1276</v>
      </c>
      <c r="C468" s="6">
        <v>264648628</v>
      </c>
      <c r="E468" s="114">
        <v>202500000034419</v>
      </c>
      <c r="F468" s="114" t="s">
        <v>51</v>
      </c>
      <c r="G468" s="114" t="s">
        <v>52</v>
      </c>
      <c r="H468" s="114">
        <v>264648628</v>
      </c>
      <c r="I468" s="114" t="s">
        <v>27</v>
      </c>
      <c r="J468" s="6">
        <v>264648628</v>
      </c>
    </row>
    <row r="469" spans="2:10">
      <c r="B469" s="112" t="s">
        <v>1032</v>
      </c>
      <c r="C469" s="6">
        <v>264648628</v>
      </c>
      <c r="E469" s="114">
        <v>2409022</v>
      </c>
      <c r="F469" s="114" t="s">
        <v>49</v>
      </c>
      <c r="J469" s="6">
        <v>264648628</v>
      </c>
    </row>
    <row r="470" spans="2:10">
      <c r="B470" s="92" t="s">
        <v>919</v>
      </c>
      <c r="C470" s="6">
        <v>1299416956.4699998</v>
      </c>
      <c r="E470" s="114">
        <v>35</v>
      </c>
      <c r="F470" s="114" t="s">
        <v>97</v>
      </c>
      <c r="J470" s="6">
        <v>1299416956.4699998</v>
      </c>
    </row>
    <row r="471" spans="2:10">
      <c r="B471" s="110" t="s">
        <v>946</v>
      </c>
      <c r="E471" s="114">
        <v>3502</v>
      </c>
      <c r="F471" s="114" t="s">
        <v>98</v>
      </c>
    </row>
    <row r="472" spans="2:10">
      <c r="B472" s="111" t="s">
        <v>1278</v>
      </c>
      <c r="C472" s="6">
        <v>22700000</v>
      </c>
      <c r="E472" s="114">
        <v>202500000033935</v>
      </c>
      <c r="F472" s="114" t="s">
        <v>115</v>
      </c>
      <c r="G472" s="114" t="s">
        <v>26</v>
      </c>
      <c r="H472" s="114">
        <v>22700000</v>
      </c>
      <c r="I472" s="114" t="s">
        <v>894</v>
      </c>
      <c r="J472" s="6">
        <v>22700000</v>
      </c>
    </row>
    <row r="473" spans="2:10">
      <c r="B473" s="112" t="s">
        <v>1034</v>
      </c>
      <c r="C473" s="6">
        <v>22700000</v>
      </c>
      <c r="E473" s="114">
        <v>3502006</v>
      </c>
      <c r="F473" s="114" t="s">
        <v>113</v>
      </c>
      <c r="J473" s="6">
        <v>22700000</v>
      </c>
    </row>
    <row r="474" spans="2:10">
      <c r="B474" s="111" t="s">
        <v>1277</v>
      </c>
      <c r="C474" s="6">
        <v>234426956</v>
      </c>
      <c r="E474" s="114">
        <v>202500000033936</v>
      </c>
      <c r="F474" s="114" t="s">
        <v>101</v>
      </c>
      <c r="G474" s="114" t="s">
        <v>26</v>
      </c>
      <c r="H474" s="114">
        <v>234426956</v>
      </c>
      <c r="I474" s="114" t="s">
        <v>894</v>
      </c>
      <c r="J474" s="6">
        <v>234426956</v>
      </c>
    </row>
    <row r="475" spans="2:10">
      <c r="B475" s="112" t="s">
        <v>1033</v>
      </c>
      <c r="C475" s="6">
        <v>234426956</v>
      </c>
      <c r="E475" s="114">
        <v>3502004</v>
      </c>
      <c r="F475" s="114" t="s">
        <v>99</v>
      </c>
      <c r="J475" s="6">
        <v>234426956</v>
      </c>
    </row>
    <row r="476" spans="2:10">
      <c r="B476" s="111" t="s">
        <v>1280</v>
      </c>
      <c r="C476" s="6">
        <v>97250000</v>
      </c>
      <c r="E476" s="114">
        <v>202500000034396</v>
      </c>
      <c r="F476" s="114" t="s">
        <v>105</v>
      </c>
      <c r="G476" s="114" t="s">
        <v>26</v>
      </c>
      <c r="H476" s="114">
        <v>97250000</v>
      </c>
      <c r="I476" s="114" t="s">
        <v>894</v>
      </c>
      <c r="J476" s="6">
        <v>97250000</v>
      </c>
    </row>
    <row r="477" spans="2:10">
      <c r="B477" s="112" t="s">
        <v>1036</v>
      </c>
      <c r="C477" s="6">
        <v>97250000</v>
      </c>
      <c r="E477" s="114">
        <v>3502046</v>
      </c>
      <c r="F477" s="114" t="s">
        <v>102</v>
      </c>
      <c r="J477" s="6">
        <v>97250000</v>
      </c>
    </row>
    <row r="478" spans="2:10">
      <c r="B478" s="111" t="s">
        <v>1281</v>
      </c>
      <c r="C478" s="6">
        <v>97200000</v>
      </c>
      <c r="E478" s="114">
        <v>202500000034397</v>
      </c>
      <c r="F478" s="114" t="s">
        <v>106</v>
      </c>
      <c r="G478" s="114" t="s">
        <v>26</v>
      </c>
      <c r="H478" s="114">
        <v>97200000</v>
      </c>
      <c r="I478" s="114" t="s">
        <v>894</v>
      </c>
      <c r="J478" s="6">
        <v>97200000</v>
      </c>
    </row>
    <row r="479" spans="2:10">
      <c r="B479" s="112" t="s">
        <v>1036</v>
      </c>
      <c r="C479" s="6">
        <v>97200000</v>
      </c>
      <c r="E479" s="114">
        <v>3502046</v>
      </c>
      <c r="F479" s="114" t="s">
        <v>102</v>
      </c>
      <c r="J479" s="6">
        <v>97200000</v>
      </c>
    </row>
    <row r="480" spans="2:10">
      <c r="B480" s="111" t="s">
        <v>1282</v>
      </c>
      <c r="C480" s="6">
        <v>48050000</v>
      </c>
      <c r="E480" s="114">
        <v>202500000034399</v>
      </c>
      <c r="F480" s="114" t="s">
        <v>108</v>
      </c>
      <c r="G480" s="114" t="s">
        <v>26</v>
      </c>
      <c r="H480" s="114">
        <v>48050000</v>
      </c>
      <c r="I480" s="114" t="s">
        <v>894</v>
      </c>
      <c r="J480" s="6">
        <v>48050000</v>
      </c>
    </row>
    <row r="481" spans="2:10">
      <c r="B481" s="112" t="s">
        <v>1036</v>
      </c>
      <c r="C481" s="6">
        <v>48050000</v>
      </c>
      <c r="E481" s="114">
        <v>3502046</v>
      </c>
      <c r="F481" s="114" t="s">
        <v>102</v>
      </c>
      <c r="J481" s="6">
        <v>48050000</v>
      </c>
    </row>
    <row r="482" spans="2:10">
      <c r="B482" s="111" t="s">
        <v>1283</v>
      </c>
      <c r="C482" s="6">
        <v>99940000</v>
      </c>
      <c r="E482" s="114">
        <v>202500000034415</v>
      </c>
      <c r="F482" s="114" t="s">
        <v>109</v>
      </c>
      <c r="G482" s="114" t="s">
        <v>26</v>
      </c>
      <c r="H482" s="114">
        <v>99940000</v>
      </c>
      <c r="I482" s="114" t="s">
        <v>894</v>
      </c>
      <c r="J482" s="6">
        <v>99940000</v>
      </c>
    </row>
    <row r="483" spans="2:10">
      <c r="B483" s="112" t="s">
        <v>1036</v>
      </c>
      <c r="C483" s="6">
        <v>99940000</v>
      </c>
      <c r="E483" s="114">
        <v>3502046</v>
      </c>
      <c r="F483" s="114" t="s">
        <v>102</v>
      </c>
      <c r="J483" s="6">
        <v>99940000</v>
      </c>
    </row>
    <row r="484" spans="2:10">
      <c r="B484" s="111" t="s">
        <v>1284</v>
      </c>
      <c r="C484" s="6">
        <v>89850000</v>
      </c>
      <c r="E484" s="114">
        <v>202500000034416</v>
      </c>
      <c r="F484" s="114" t="s">
        <v>107</v>
      </c>
      <c r="G484" s="114" t="s">
        <v>26</v>
      </c>
      <c r="H484" s="114">
        <v>89850000</v>
      </c>
      <c r="I484" s="114" t="s">
        <v>894</v>
      </c>
      <c r="J484" s="6">
        <v>89850000</v>
      </c>
    </row>
    <row r="485" spans="2:10">
      <c r="B485" s="112" t="s">
        <v>1036</v>
      </c>
      <c r="C485" s="6">
        <v>89850000</v>
      </c>
      <c r="E485" s="114">
        <v>3502046</v>
      </c>
      <c r="F485" s="114" t="s">
        <v>102</v>
      </c>
      <c r="J485" s="6">
        <v>89850000</v>
      </c>
    </row>
    <row r="486" spans="2:10">
      <c r="B486" s="111" t="s">
        <v>1285</v>
      </c>
      <c r="C486" s="6">
        <v>88072500.420000002</v>
      </c>
      <c r="E486" s="114">
        <v>202500000035139</v>
      </c>
      <c r="F486" s="114" t="s">
        <v>110</v>
      </c>
      <c r="G486" s="114" t="s">
        <v>111</v>
      </c>
      <c r="H486" s="114">
        <v>88072500.420000002</v>
      </c>
      <c r="I486" s="114" t="s">
        <v>894</v>
      </c>
      <c r="J486" s="6">
        <v>88072500.420000002</v>
      </c>
    </row>
    <row r="487" spans="2:10">
      <c r="B487" s="112" t="s">
        <v>1036</v>
      </c>
      <c r="C487" s="6">
        <v>88072500.420000002</v>
      </c>
      <c r="E487" s="114">
        <v>3502046</v>
      </c>
      <c r="F487" s="114" t="s">
        <v>102</v>
      </c>
      <c r="J487" s="6">
        <v>88072500.420000002</v>
      </c>
    </row>
    <row r="488" spans="2:10">
      <c r="B488" s="111" t="s">
        <v>1286</v>
      </c>
      <c r="C488" s="6">
        <v>210583044</v>
      </c>
      <c r="E488" s="114">
        <v>202500000035139</v>
      </c>
      <c r="F488" s="114" t="s">
        <v>110</v>
      </c>
      <c r="G488" s="114" t="s">
        <v>26</v>
      </c>
      <c r="H488" s="114">
        <v>210583044</v>
      </c>
      <c r="I488" s="114" t="s">
        <v>894</v>
      </c>
      <c r="J488" s="6">
        <v>210583044</v>
      </c>
    </row>
    <row r="489" spans="2:10">
      <c r="B489" s="112" t="s">
        <v>1036</v>
      </c>
      <c r="C489" s="6">
        <v>210583044</v>
      </c>
      <c r="E489" s="114">
        <v>3502046</v>
      </c>
      <c r="F489" s="114" t="s">
        <v>102</v>
      </c>
      <c r="J489" s="6">
        <v>210583044</v>
      </c>
    </row>
    <row r="490" spans="2:10">
      <c r="B490" s="111" t="s">
        <v>1287</v>
      </c>
      <c r="C490" s="6">
        <v>11344456.050000001</v>
      </c>
      <c r="E490" s="114">
        <v>202500000035139</v>
      </c>
      <c r="F490" s="114" t="s">
        <v>110</v>
      </c>
      <c r="G490" s="114" t="s">
        <v>112</v>
      </c>
      <c r="H490" s="114">
        <v>11344456.050000001</v>
      </c>
      <c r="I490" s="114" t="s">
        <v>894</v>
      </c>
      <c r="J490" s="6">
        <v>11344456.050000001</v>
      </c>
    </row>
    <row r="491" spans="2:10">
      <c r="B491" s="112" t="s">
        <v>1036</v>
      </c>
      <c r="C491" s="6">
        <v>11344456.050000001</v>
      </c>
      <c r="E491" s="114">
        <v>3502046</v>
      </c>
      <c r="F491" s="114" t="s">
        <v>102</v>
      </c>
      <c r="J491" s="6">
        <v>11344456.050000001</v>
      </c>
    </row>
    <row r="492" spans="2:10">
      <c r="B492" s="111" t="s">
        <v>1279</v>
      </c>
      <c r="C492" s="6">
        <v>300000000</v>
      </c>
      <c r="E492" s="114">
        <v>202500000035164</v>
      </c>
      <c r="F492" s="114" t="s">
        <v>118</v>
      </c>
      <c r="G492" s="114" t="s">
        <v>111</v>
      </c>
      <c r="H492" s="114">
        <v>300000000</v>
      </c>
      <c r="I492" s="114" t="s">
        <v>894</v>
      </c>
      <c r="J492" s="6">
        <v>300000000</v>
      </c>
    </row>
    <row r="493" spans="2:10">
      <c r="B493" s="112" t="s">
        <v>1035</v>
      </c>
      <c r="C493" s="6">
        <v>300000000</v>
      </c>
      <c r="E493" s="114">
        <v>3502008</v>
      </c>
      <c r="F493" s="114" t="s">
        <v>116</v>
      </c>
      <c r="J493" s="6">
        <v>300000000</v>
      </c>
    </row>
    <row r="494" spans="2:10">
      <c r="B494" s="92" t="s">
        <v>920</v>
      </c>
      <c r="C494" s="6">
        <v>613620716</v>
      </c>
      <c r="E494" s="114">
        <v>36</v>
      </c>
      <c r="F494" s="114" t="s">
        <v>119</v>
      </c>
      <c r="J494" s="6">
        <v>613620716</v>
      </c>
    </row>
    <row r="495" spans="2:10">
      <c r="B495" s="110" t="s">
        <v>947</v>
      </c>
      <c r="E495" s="114">
        <v>3602</v>
      </c>
      <c r="F495" s="114" t="s">
        <v>120</v>
      </c>
    </row>
    <row r="496" spans="2:10">
      <c r="B496" s="111" t="s">
        <v>1288</v>
      </c>
      <c r="C496" s="6">
        <v>613620716</v>
      </c>
      <c r="E496" s="114">
        <v>202500000034407</v>
      </c>
      <c r="F496" s="114" t="s">
        <v>124</v>
      </c>
      <c r="G496" s="114" t="s">
        <v>111</v>
      </c>
      <c r="H496" s="114">
        <v>613620716</v>
      </c>
      <c r="I496" s="114" t="s">
        <v>894</v>
      </c>
      <c r="J496" s="6">
        <v>613620716</v>
      </c>
    </row>
    <row r="497" spans="2:10">
      <c r="B497" s="112" t="s">
        <v>1037</v>
      </c>
      <c r="C497" s="6">
        <v>613620716</v>
      </c>
      <c r="E497" s="114" t="s">
        <v>121</v>
      </c>
      <c r="F497" s="114" t="s">
        <v>122</v>
      </c>
      <c r="J497" s="6">
        <v>613620716</v>
      </c>
    </row>
    <row r="498" spans="2:10">
      <c r="B498" s="92" t="s">
        <v>921</v>
      </c>
      <c r="C498" s="6">
        <v>50000000</v>
      </c>
      <c r="E498" s="114">
        <v>39</v>
      </c>
      <c r="F498" s="114" t="s">
        <v>125</v>
      </c>
      <c r="J498" s="6">
        <v>50000000</v>
      </c>
    </row>
    <row r="499" spans="2:10">
      <c r="B499" s="110" t="s">
        <v>948</v>
      </c>
      <c r="E499" s="114">
        <v>3905</v>
      </c>
      <c r="F499" s="114" t="s">
        <v>126</v>
      </c>
    </row>
    <row r="500" spans="2:10">
      <c r="B500" s="111" t="s">
        <v>1289</v>
      </c>
      <c r="C500" s="6">
        <v>50000000</v>
      </c>
      <c r="E500" s="114">
        <v>202500000034395</v>
      </c>
      <c r="F500" s="114" t="s">
        <v>128</v>
      </c>
      <c r="G500" s="114" t="s">
        <v>26</v>
      </c>
      <c r="H500" s="114">
        <v>50000000</v>
      </c>
      <c r="I500" s="114" t="s">
        <v>894</v>
      </c>
      <c r="J500" s="6">
        <v>50000000</v>
      </c>
    </row>
    <row r="501" spans="2:10">
      <c r="B501" s="112" t="s">
        <v>1038</v>
      </c>
      <c r="C501" s="6">
        <v>50000000</v>
      </c>
      <c r="E501" s="114">
        <v>3905005</v>
      </c>
      <c r="F501" s="114" t="s">
        <v>22</v>
      </c>
      <c r="J501" s="6">
        <v>50000000</v>
      </c>
    </row>
    <row r="502" spans="2:10">
      <c r="B502" s="8" t="s">
        <v>908</v>
      </c>
      <c r="C502" s="6">
        <v>1110361787.9941878</v>
      </c>
      <c r="E502" s="114">
        <v>3</v>
      </c>
      <c r="F502" s="114" t="s">
        <v>78</v>
      </c>
      <c r="J502" s="6">
        <v>1110361787.9941878</v>
      </c>
    </row>
    <row r="503" spans="2:10">
      <c r="B503" s="92" t="s">
        <v>922</v>
      </c>
      <c r="C503" s="6">
        <v>1110361787.9941878</v>
      </c>
      <c r="E503" s="114">
        <v>32</v>
      </c>
      <c r="F503" s="114" t="s">
        <v>79</v>
      </c>
      <c r="J503" s="6">
        <v>1110361787.9941878</v>
      </c>
    </row>
    <row r="504" spans="2:10">
      <c r="B504" s="110" t="s">
        <v>949</v>
      </c>
      <c r="E504" s="114">
        <v>3202</v>
      </c>
      <c r="F504" s="114" t="s">
        <v>506</v>
      </c>
    </row>
    <row r="505" spans="2:10">
      <c r="B505" s="111" t="s">
        <v>1290</v>
      </c>
      <c r="C505" s="6">
        <v>787861464.85075796</v>
      </c>
      <c r="F505" s="114" t="s">
        <v>505</v>
      </c>
      <c r="G505" s="114" t="s">
        <v>84</v>
      </c>
      <c r="H505" s="114">
        <v>787861464.85075796</v>
      </c>
      <c r="I505" s="114" t="s">
        <v>888</v>
      </c>
      <c r="J505" s="6">
        <v>787861464.85075796</v>
      </c>
    </row>
    <row r="506" spans="2:10">
      <c r="B506" s="112" t="s">
        <v>1039</v>
      </c>
      <c r="C506" s="6">
        <v>787861464.85075796</v>
      </c>
      <c r="E506" s="114">
        <v>3202005</v>
      </c>
      <c r="F506" s="114" t="s">
        <v>507</v>
      </c>
      <c r="J506" s="6">
        <v>787861464.85075796</v>
      </c>
    </row>
    <row r="507" spans="2:10">
      <c r="B507" s="111" t="s">
        <v>1291</v>
      </c>
      <c r="C507" s="6">
        <v>22500323.143429801</v>
      </c>
      <c r="F507" s="114" t="s">
        <v>505</v>
      </c>
      <c r="G507" s="114" t="s">
        <v>85</v>
      </c>
      <c r="H507" s="114">
        <v>22500323.143429801</v>
      </c>
      <c r="I507" s="114" t="s">
        <v>888</v>
      </c>
      <c r="J507" s="6">
        <v>22500323.143429801</v>
      </c>
    </row>
    <row r="508" spans="2:10">
      <c r="B508" s="112" t="s">
        <v>1039</v>
      </c>
      <c r="C508" s="6">
        <v>22500323.143429801</v>
      </c>
      <c r="E508" s="114">
        <v>3202005</v>
      </c>
      <c r="F508" s="114" t="s">
        <v>507</v>
      </c>
      <c r="J508" s="6">
        <v>22500323.143429801</v>
      </c>
    </row>
    <row r="509" spans="2:10">
      <c r="B509" s="110" t="s">
        <v>950</v>
      </c>
      <c r="E509" s="114">
        <v>3208</v>
      </c>
      <c r="F509" s="114" t="s">
        <v>80</v>
      </c>
    </row>
    <row r="510" spans="2:10">
      <c r="B510" s="111" t="s">
        <v>1292</v>
      </c>
      <c r="C510" s="6">
        <v>300000000</v>
      </c>
      <c r="E510" s="114">
        <v>202400000005509</v>
      </c>
      <c r="F510" s="114" t="s">
        <v>83</v>
      </c>
      <c r="G510" s="114" t="s">
        <v>26</v>
      </c>
      <c r="H510" s="114">
        <v>300000000</v>
      </c>
      <c r="I510" s="114" t="s">
        <v>888</v>
      </c>
      <c r="J510" s="6">
        <v>300000000</v>
      </c>
    </row>
    <row r="511" spans="2:10">
      <c r="B511" s="112" t="s">
        <v>1040</v>
      </c>
      <c r="C511" s="6">
        <v>300000000</v>
      </c>
      <c r="E511" s="114">
        <v>3208006</v>
      </c>
      <c r="F511" s="114" t="s">
        <v>81</v>
      </c>
      <c r="J511" s="6">
        <v>300000000</v>
      </c>
    </row>
    <row r="512" spans="2:10">
      <c r="B512" s="8" t="s">
        <v>909</v>
      </c>
      <c r="C512" s="6">
        <v>12772987605.379999</v>
      </c>
      <c r="E512" s="114">
        <v>4</v>
      </c>
      <c r="F512" s="114" t="s">
        <v>19</v>
      </c>
      <c r="J512" s="6">
        <v>12772987605.379999</v>
      </c>
    </row>
    <row r="513" spans="2:10">
      <c r="B513" s="92" t="s">
        <v>923</v>
      </c>
      <c r="C513" s="6">
        <v>65000000</v>
      </c>
      <c r="E513" s="114">
        <v>12</v>
      </c>
      <c r="F513" s="114" t="s">
        <v>818</v>
      </c>
      <c r="J513" s="6">
        <v>65000000</v>
      </c>
    </row>
    <row r="514" spans="2:10">
      <c r="B514" s="110" t="s">
        <v>951</v>
      </c>
      <c r="E514" s="114">
        <v>1206</v>
      </c>
      <c r="F514" s="114" t="s">
        <v>831</v>
      </c>
    </row>
    <row r="515" spans="2:10">
      <c r="B515" s="111" t="s">
        <v>1293</v>
      </c>
      <c r="C515" s="6">
        <v>65000000</v>
      </c>
      <c r="E515" s="114">
        <v>202500000033419</v>
      </c>
      <c r="F515" s="114" t="s">
        <v>140</v>
      </c>
      <c r="G515" s="114" t="s">
        <v>26</v>
      </c>
      <c r="H515" s="114">
        <v>65000000</v>
      </c>
      <c r="I515" s="114" t="s">
        <v>889</v>
      </c>
      <c r="J515" s="6">
        <v>65000000</v>
      </c>
    </row>
    <row r="516" spans="2:10">
      <c r="B516" s="112" t="s">
        <v>1041</v>
      </c>
      <c r="C516" s="6">
        <v>65000000</v>
      </c>
      <c r="E516" s="114">
        <v>1206007</v>
      </c>
      <c r="F516" s="114" t="s">
        <v>834</v>
      </c>
      <c r="J516" s="6">
        <v>65000000</v>
      </c>
    </row>
    <row r="517" spans="2:10">
      <c r="B517" s="92" t="s">
        <v>924</v>
      </c>
      <c r="C517" s="6">
        <v>74790000</v>
      </c>
      <c r="E517" s="114">
        <v>4</v>
      </c>
      <c r="F517" s="114" t="s">
        <v>39</v>
      </c>
      <c r="J517" s="6">
        <v>74790000</v>
      </c>
    </row>
    <row r="518" spans="2:10">
      <c r="B518" s="110" t="s">
        <v>952</v>
      </c>
      <c r="E518" s="114">
        <v>401</v>
      </c>
      <c r="F518" s="114" t="s">
        <v>41</v>
      </c>
    </row>
    <row r="519" spans="2:10">
      <c r="B519" s="111" t="s">
        <v>1294</v>
      </c>
      <c r="C519" s="6">
        <v>74790000</v>
      </c>
      <c r="E519" s="114">
        <v>202500000034019</v>
      </c>
      <c r="F519" s="114" t="s">
        <v>45</v>
      </c>
      <c r="G519" s="114" t="s">
        <v>26</v>
      </c>
      <c r="H519" s="114">
        <v>74790000</v>
      </c>
      <c r="I519" s="114" t="s">
        <v>27</v>
      </c>
      <c r="J519" s="6">
        <v>74790000</v>
      </c>
    </row>
    <row r="520" spans="2:10">
      <c r="B520" s="112" t="s">
        <v>1042</v>
      </c>
      <c r="C520" s="6">
        <v>74790000</v>
      </c>
      <c r="E520" s="114" t="s">
        <v>42</v>
      </c>
      <c r="F520" s="114" t="s">
        <v>43</v>
      </c>
      <c r="J520" s="6">
        <v>74790000</v>
      </c>
    </row>
    <row r="521" spans="2:10">
      <c r="B521" s="92" t="s">
        <v>925</v>
      </c>
      <c r="C521" s="6">
        <v>12633197605.379999</v>
      </c>
      <c r="E521" s="114">
        <v>45</v>
      </c>
      <c r="F521" s="114" t="s">
        <v>20</v>
      </c>
      <c r="J521" s="6">
        <v>12633197605.379999</v>
      </c>
    </row>
    <row r="522" spans="2:10">
      <c r="B522" s="110" t="s">
        <v>953</v>
      </c>
      <c r="E522" s="114">
        <v>4501</v>
      </c>
      <c r="F522" s="114" t="s">
        <v>246</v>
      </c>
    </row>
    <row r="523" spans="2:10">
      <c r="B523" s="111" t="s">
        <v>1300</v>
      </c>
      <c r="C523" s="6">
        <v>2377625630.1999998</v>
      </c>
      <c r="E523" s="114">
        <v>2022006860217</v>
      </c>
      <c r="F523" s="114" t="s">
        <v>497</v>
      </c>
      <c r="G523" s="114" t="s">
        <v>482</v>
      </c>
      <c r="H523" s="114">
        <v>2377625630.1999998</v>
      </c>
      <c r="I523" s="114" t="s">
        <v>892</v>
      </c>
      <c r="J523" s="6">
        <v>2377625630.1999998</v>
      </c>
    </row>
    <row r="524" spans="2:10">
      <c r="B524" s="112" t="s">
        <v>1046</v>
      </c>
      <c r="C524" s="6">
        <v>2377625630.1999998</v>
      </c>
      <c r="E524" s="114">
        <v>4501066</v>
      </c>
      <c r="F524" s="114" t="s">
        <v>255</v>
      </c>
      <c r="J524" s="6">
        <v>2377625630.1999998</v>
      </c>
    </row>
    <row r="525" spans="2:10">
      <c r="B525" s="111" t="s">
        <v>1299</v>
      </c>
      <c r="C525" s="6">
        <v>40000000</v>
      </c>
      <c r="E525" s="114">
        <v>202500000033492</v>
      </c>
      <c r="F525" s="114" t="s">
        <v>160</v>
      </c>
      <c r="G525" s="114" t="s">
        <v>26</v>
      </c>
      <c r="H525" s="114">
        <v>40000000</v>
      </c>
      <c r="I525" s="114" t="s">
        <v>889</v>
      </c>
      <c r="J525" s="6">
        <v>40000000</v>
      </c>
    </row>
    <row r="526" spans="2:10">
      <c r="B526" s="112" t="s">
        <v>1045</v>
      </c>
      <c r="C526" s="6">
        <v>40000000</v>
      </c>
      <c r="E526" s="114">
        <v>4501061</v>
      </c>
      <c r="F526" s="114" t="s">
        <v>779</v>
      </c>
      <c r="J526" s="6">
        <v>40000000</v>
      </c>
    </row>
    <row r="527" spans="2:10">
      <c r="B527" s="111" t="s">
        <v>1297</v>
      </c>
      <c r="C527" s="6">
        <v>70000000</v>
      </c>
      <c r="E527" s="114">
        <v>202500000034005</v>
      </c>
      <c r="F527" s="114" t="s">
        <v>147</v>
      </c>
      <c r="G527" s="114" t="s">
        <v>26</v>
      </c>
      <c r="H527" s="114">
        <v>70000000</v>
      </c>
      <c r="I527" s="114" t="s">
        <v>889</v>
      </c>
      <c r="J527" s="6">
        <v>70000000</v>
      </c>
    </row>
    <row r="528" spans="2:10">
      <c r="B528" s="112" t="s">
        <v>1044</v>
      </c>
      <c r="C528" s="6">
        <v>70000000</v>
      </c>
      <c r="E528" s="114">
        <v>4501050</v>
      </c>
      <c r="F528" s="114" t="s">
        <v>781</v>
      </c>
      <c r="J528" s="6">
        <v>70000000</v>
      </c>
    </row>
    <row r="529" spans="2:10">
      <c r="B529" s="111" t="s">
        <v>1298</v>
      </c>
      <c r="C529" s="6">
        <v>60000000</v>
      </c>
      <c r="E529" s="114">
        <v>202500000034006</v>
      </c>
      <c r="F529" s="114" t="s">
        <v>146</v>
      </c>
      <c r="G529" s="114" t="s">
        <v>26</v>
      </c>
      <c r="H529" s="114">
        <v>60000000</v>
      </c>
      <c r="I529" s="114" t="s">
        <v>889</v>
      </c>
      <c r="J529" s="6">
        <v>60000000</v>
      </c>
    </row>
    <row r="530" spans="2:10">
      <c r="B530" s="112" t="s">
        <v>1044</v>
      </c>
      <c r="C530" s="6">
        <v>60000000</v>
      </c>
      <c r="E530" s="114">
        <v>4501050</v>
      </c>
      <c r="F530" s="114" t="s">
        <v>781</v>
      </c>
      <c r="J530" s="6">
        <v>60000000</v>
      </c>
    </row>
    <row r="531" spans="2:10">
      <c r="B531" s="111" t="s">
        <v>1295</v>
      </c>
      <c r="C531" s="6">
        <v>125423788.06</v>
      </c>
      <c r="E531" s="114">
        <v>202500000034308</v>
      </c>
      <c r="F531" s="114" t="s">
        <v>249</v>
      </c>
      <c r="G531" s="114" t="s">
        <v>251</v>
      </c>
      <c r="H531" s="114">
        <v>125423788.06</v>
      </c>
      <c r="I531" s="114" t="s">
        <v>892</v>
      </c>
      <c r="J531" s="6">
        <v>125423788.06</v>
      </c>
    </row>
    <row r="532" spans="2:10">
      <c r="B532" s="112" t="s">
        <v>1043</v>
      </c>
      <c r="C532" s="6">
        <v>125423788.06</v>
      </c>
      <c r="E532" s="114">
        <v>4501004</v>
      </c>
      <c r="F532" s="114" t="s">
        <v>247</v>
      </c>
      <c r="J532" s="6">
        <v>125423788.06</v>
      </c>
    </row>
    <row r="533" spans="2:10">
      <c r="B533" s="111" t="s">
        <v>1296</v>
      </c>
      <c r="C533" s="6">
        <v>12576211.939999999</v>
      </c>
      <c r="E533" s="114">
        <v>202500000034308</v>
      </c>
      <c r="F533" s="114" t="s">
        <v>249</v>
      </c>
      <c r="G533" s="114" t="s">
        <v>250</v>
      </c>
      <c r="H533" s="114">
        <v>12576211.939999999</v>
      </c>
      <c r="I533" s="114" t="s">
        <v>892</v>
      </c>
      <c r="J533" s="6">
        <v>12576211.939999999</v>
      </c>
    </row>
    <row r="534" spans="2:10">
      <c r="B534" s="112" t="s">
        <v>1043</v>
      </c>
      <c r="C534" s="6">
        <v>12576211.939999999</v>
      </c>
      <c r="E534" s="114">
        <v>4501004</v>
      </c>
      <c r="F534" s="114" t="s">
        <v>247</v>
      </c>
      <c r="J534" s="6">
        <v>12576211.939999999</v>
      </c>
    </row>
    <row r="535" spans="2:10">
      <c r="B535" s="111" t="s">
        <v>1301</v>
      </c>
      <c r="C535" s="6">
        <v>1479191526.6800001</v>
      </c>
      <c r="E535" s="114">
        <v>202500000034320</v>
      </c>
      <c r="F535" s="114" t="s">
        <v>254</v>
      </c>
      <c r="G535" s="114" t="s">
        <v>251</v>
      </c>
      <c r="H535" s="114">
        <v>1479191526.6800001</v>
      </c>
      <c r="I535" s="114" t="s">
        <v>892</v>
      </c>
      <c r="J535" s="6">
        <v>1479191526.6800001</v>
      </c>
    </row>
    <row r="536" spans="2:10">
      <c r="B536" s="112" t="s">
        <v>1047</v>
      </c>
      <c r="C536" s="6">
        <v>1479191526.6800001</v>
      </c>
      <c r="E536" s="114">
        <v>4501077</v>
      </c>
      <c r="F536" s="114" t="s">
        <v>252</v>
      </c>
      <c r="J536" s="6">
        <v>1479191526.6800001</v>
      </c>
    </row>
    <row r="537" spans="2:10">
      <c r="B537" s="110" t="s">
        <v>954</v>
      </c>
      <c r="E537" s="114">
        <v>4502</v>
      </c>
      <c r="F537" s="114" t="s">
        <v>28</v>
      </c>
    </row>
    <row r="538" spans="2:10">
      <c r="B538" s="111" t="s">
        <v>1312</v>
      </c>
      <c r="C538" s="6">
        <v>70000000</v>
      </c>
      <c r="E538" s="114">
        <v>202500000033277</v>
      </c>
      <c r="F538" s="114" t="s">
        <v>1333</v>
      </c>
      <c r="G538" s="114" t="s">
        <v>26</v>
      </c>
      <c r="H538" s="114">
        <v>70000000</v>
      </c>
      <c r="I538" s="114" t="s">
        <v>889</v>
      </c>
      <c r="J538" s="6">
        <v>70000000</v>
      </c>
    </row>
    <row r="539" spans="2:10">
      <c r="B539" s="112" t="s">
        <v>1050</v>
      </c>
      <c r="C539" s="6">
        <v>70000000</v>
      </c>
      <c r="E539" s="114">
        <v>4502034</v>
      </c>
      <c r="F539" s="114" t="s">
        <v>141</v>
      </c>
      <c r="J539" s="6">
        <v>70000000</v>
      </c>
    </row>
    <row r="540" spans="2:10">
      <c r="B540" s="111" t="s">
        <v>1302</v>
      </c>
      <c r="C540" s="6">
        <v>40000000</v>
      </c>
      <c r="E540" s="114">
        <v>202500000033278</v>
      </c>
      <c r="F540" s="114" t="s">
        <v>144</v>
      </c>
      <c r="G540" s="114" t="s">
        <v>26</v>
      </c>
      <c r="H540" s="114">
        <v>40000000</v>
      </c>
      <c r="I540" s="114" t="s">
        <v>889</v>
      </c>
      <c r="J540" s="6">
        <v>40000000</v>
      </c>
    </row>
    <row r="541" spans="2:10">
      <c r="B541" s="112" t="s">
        <v>1048</v>
      </c>
      <c r="C541" s="6">
        <v>40000000</v>
      </c>
      <c r="E541" s="114">
        <v>4502001</v>
      </c>
      <c r="F541" s="114" t="s">
        <v>29</v>
      </c>
      <c r="J541" s="6">
        <v>40000000</v>
      </c>
    </row>
    <row r="542" spans="2:10">
      <c r="B542" s="111" t="s">
        <v>1303</v>
      </c>
      <c r="C542" s="6">
        <v>100000000</v>
      </c>
      <c r="E542" s="114">
        <v>202500000033482</v>
      </c>
      <c r="F542" s="114" t="s">
        <v>138</v>
      </c>
      <c r="G542" s="114" t="s">
        <v>26</v>
      </c>
      <c r="H542" s="114">
        <v>100000000</v>
      </c>
      <c r="I542" s="114" t="s">
        <v>889</v>
      </c>
      <c r="J542" s="6">
        <v>100000000</v>
      </c>
    </row>
    <row r="543" spans="2:10">
      <c r="B543" s="112" t="s">
        <v>1048</v>
      </c>
      <c r="C543" s="6">
        <v>100000000</v>
      </c>
      <c r="E543" s="114">
        <v>4502001</v>
      </c>
      <c r="F543" s="114" t="s">
        <v>29</v>
      </c>
      <c r="J543" s="6">
        <v>100000000</v>
      </c>
    </row>
    <row r="544" spans="2:10">
      <c r="B544" s="111" t="s">
        <v>1308</v>
      </c>
      <c r="C544" s="6">
        <v>120000000</v>
      </c>
      <c r="E544" s="114">
        <v>202500000033691</v>
      </c>
      <c r="F544" s="114" t="s">
        <v>233</v>
      </c>
      <c r="G544" s="114" t="s">
        <v>26</v>
      </c>
      <c r="H544" s="114">
        <v>120000000</v>
      </c>
      <c r="I544" s="114" t="s">
        <v>892</v>
      </c>
      <c r="J544" s="6">
        <v>120000000</v>
      </c>
    </row>
    <row r="545" spans="2:10">
      <c r="B545" s="112" t="s">
        <v>1049</v>
      </c>
      <c r="C545" s="6">
        <v>120000000</v>
      </c>
      <c r="E545" s="114">
        <v>4502022</v>
      </c>
      <c r="F545" s="114" t="s">
        <v>22</v>
      </c>
      <c r="J545" s="6">
        <v>120000000</v>
      </c>
    </row>
    <row r="546" spans="2:10">
      <c r="B546" s="111" t="s">
        <v>1309</v>
      </c>
      <c r="C546" s="6">
        <v>140000000</v>
      </c>
      <c r="E546" s="114">
        <v>202500000033695</v>
      </c>
      <c r="F546" s="114" t="s">
        <v>235</v>
      </c>
      <c r="G546" s="114" t="s">
        <v>26</v>
      </c>
      <c r="H546" s="114">
        <v>140000000</v>
      </c>
      <c r="I546" s="114" t="s">
        <v>892</v>
      </c>
      <c r="J546" s="6">
        <v>140000000</v>
      </c>
    </row>
    <row r="547" spans="2:10">
      <c r="B547" s="112" t="s">
        <v>1049</v>
      </c>
      <c r="C547" s="6">
        <v>140000000</v>
      </c>
      <c r="E547" s="114">
        <v>4502022</v>
      </c>
      <c r="F547" s="114" t="s">
        <v>22</v>
      </c>
      <c r="J547" s="6">
        <v>140000000</v>
      </c>
    </row>
    <row r="548" spans="2:10">
      <c r="B548" s="111" t="s">
        <v>1310</v>
      </c>
      <c r="C548" s="6">
        <v>150072000</v>
      </c>
      <c r="E548" s="114">
        <v>202500000033836</v>
      </c>
      <c r="F548" s="114" t="s">
        <v>244</v>
      </c>
      <c r="G548" s="114" t="s">
        <v>26</v>
      </c>
      <c r="H548" s="114">
        <v>150072000</v>
      </c>
      <c r="I548" s="114" t="s">
        <v>892</v>
      </c>
      <c r="J548" s="6">
        <v>150072000</v>
      </c>
    </row>
    <row r="549" spans="2:10">
      <c r="B549" s="112" t="s">
        <v>1049</v>
      </c>
      <c r="C549" s="6">
        <v>150072000</v>
      </c>
      <c r="E549" s="114">
        <v>4502022</v>
      </c>
      <c r="F549" s="114" t="s">
        <v>22</v>
      </c>
      <c r="J549" s="6">
        <v>150072000</v>
      </c>
    </row>
    <row r="550" spans="2:10">
      <c r="B550" s="111" t="s">
        <v>1304</v>
      </c>
      <c r="C550" s="6">
        <v>477500000</v>
      </c>
      <c r="E550" s="114">
        <v>202500000034002</v>
      </c>
      <c r="F550" s="114" t="s">
        <v>139</v>
      </c>
      <c r="G550" s="114" t="s">
        <v>26</v>
      </c>
      <c r="H550" s="114">
        <v>477500000</v>
      </c>
      <c r="I550" s="114" t="s">
        <v>889</v>
      </c>
      <c r="J550" s="6">
        <v>477500000</v>
      </c>
    </row>
    <row r="551" spans="2:10">
      <c r="B551" s="112" t="s">
        <v>1048</v>
      </c>
      <c r="C551" s="6">
        <v>477500000</v>
      </c>
      <c r="E551" s="114">
        <v>4502001</v>
      </c>
      <c r="F551" s="114" t="s">
        <v>29</v>
      </c>
      <c r="J551" s="6">
        <v>477500000</v>
      </c>
    </row>
    <row r="552" spans="2:10">
      <c r="B552" s="111" t="s">
        <v>1305</v>
      </c>
      <c r="C552" s="6">
        <v>384966516.82999998</v>
      </c>
      <c r="E552" s="114">
        <v>202500000034089</v>
      </c>
      <c r="F552" s="114" t="s">
        <v>259</v>
      </c>
      <c r="G552" s="114" t="s">
        <v>258</v>
      </c>
      <c r="H552" s="114">
        <v>384966516.82999998</v>
      </c>
      <c r="I552" s="114" t="s">
        <v>892</v>
      </c>
      <c r="J552" s="6">
        <v>384966516.82999998</v>
      </c>
    </row>
    <row r="553" spans="2:10">
      <c r="B553" s="112" t="s">
        <v>1048</v>
      </c>
      <c r="C553" s="6">
        <v>384966516.82999998</v>
      </c>
      <c r="E553" s="114">
        <v>4502001</v>
      </c>
      <c r="F553" s="114" t="s">
        <v>29</v>
      </c>
      <c r="J553" s="6">
        <v>384966516.82999998</v>
      </c>
    </row>
    <row r="554" spans="2:10">
      <c r="B554" s="111" t="s">
        <v>1306</v>
      </c>
      <c r="C554" s="6">
        <v>328945000</v>
      </c>
      <c r="E554" s="114">
        <v>202500000034091</v>
      </c>
      <c r="F554" s="114" t="s">
        <v>257</v>
      </c>
      <c r="G554" s="114" t="s">
        <v>258</v>
      </c>
      <c r="H554" s="114">
        <v>328945000</v>
      </c>
      <c r="I554" s="114" t="s">
        <v>892</v>
      </c>
      <c r="J554" s="6">
        <v>328945000</v>
      </c>
    </row>
    <row r="555" spans="2:10">
      <c r="B555" s="112" t="s">
        <v>1048</v>
      </c>
      <c r="C555" s="6">
        <v>328945000</v>
      </c>
      <c r="E555" s="114">
        <v>4502001</v>
      </c>
      <c r="F555" s="114" t="s">
        <v>29</v>
      </c>
      <c r="J555" s="6">
        <v>328945000</v>
      </c>
    </row>
    <row r="556" spans="2:10">
      <c r="B556" s="111" t="s">
        <v>1307</v>
      </c>
      <c r="C556" s="6">
        <v>159985666</v>
      </c>
      <c r="E556" s="114">
        <v>202500000034095</v>
      </c>
      <c r="F556" s="114" t="s">
        <v>31</v>
      </c>
      <c r="G556" s="114" t="s">
        <v>26</v>
      </c>
      <c r="H556" s="114">
        <v>159985666</v>
      </c>
      <c r="I556" s="114" t="s">
        <v>27</v>
      </c>
      <c r="J556" s="6">
        <v>159985666</v>
      </c>
    </row>
    <row r="557" spans="2:10">
      <c r="B557" s="112" t="s">
        <v>1048</v>
      </c>
      <c r="C557" s="6">
        <v>159985666</v>
      </c>
      <c r="E557" s="114">
        <v>4502001</v>
      </c>
      <c r="F557" s="114" t="s">
        <v>29</v>
      </c>
      <c r="J557" s="6">
        <v>159985666</v>
      </c>
    </row>
    <row r="558" spans="2:10">
      <c r="B558" s="111" t="s">
        <v>1311</v>
      </c>
      <c r="C558" s="6">
        <v>88000000</v>
      </c>
      <c r="E558" s="114">
        <v>202500000034315</v>
      </c>
      <c r="F558" s="114" t="s">
        <v>260</v>
      </c>
      <c r="G558" s="114" t="s">
        <v>258</v>
      </c>
      <c r="H558" s="114">
        <v>88000000</v>
      </c>
      <c r="I558" s="114" t="s">
        <v>892</v>
      </c>
      <c r="J558" s="6">
        <v>88000000</v>
      </c>
    </row>
    <row r="559" spans="2:10">
      <c r="B559" s="112" t="s">
        <v>1049</v>
      </c>
      <c r="C559" s="6">
        <v>88000000</v>
      </c>
      <c r="E559" s="114">
        <v>4502022</v>
      </c>
      <c r="F559" s="114" t="s">
        <v>22</v>
      </c>
      <c r="J559" s="6">
        <v>88000000</v>
      </c>
    </row>
    <row r="560" spans="2:10">
      <c r="B560" s="111" t="s">
        <v>1313</v>
      </c>
      <c r="C560" s="6">
        <v>50000000</v>
      </c>
      <c r="E560" s="114">
        <v>202500000035200</v>
      </c>
      <c r="F560" s="114" t="s">
        <v>143</v>
      </c>
      <c r="G560" s="114" t="s">
        <v>26</v>
      </c>
      <c r="H560" s="114">
        <v>50000000</v>
      </c>
      <c r="I560" s="114" t="s">
        <v>889</v>
      </c>
      <c r="J560" s="6">
        <v>50000000</v>
      </c>
    </row>
    <row r="561" spans="2:10">
      <c r="B561" s="112" t="s">
        <v>1050</v>
      </c>
      <c r="C561" s="6">
        <v>50000000</v>
      </c>
      <c r="E561" s="114">
        <v>4502034</v>
      </c>
      <c r="F561" s="114" t="s">
        <v>141</v>
      </c>
      <c r="J561" s="6">
        <v>50000000</v>
      </c>
    </row>
    <row r="562" spans="2:10">
      <c r="B562" s="111" t="s">
        <v>1345</v>
      </c>
      <c r="C562" s="6">
        <v>80000000</v>
      </c>
      <c r="E562" s="114">
        <v>202500000034266</v>
      </c>
      <c r="F562" s="114" t="s">
        <v>1342</v>
      </c>
      <c r="G562" s="114" t="s">
        <v>26</v>
      </c>
      <c r="H562" s="114">
        <v>80000000</v>
      </c>
      <c r="I562" s="114" t="s">
        <v>892</v>
      </c>
      <c r="J562" s="6">
        <v>80000000</v>
      </c>
    </row>
    <row r="563" spans="2:10">
      <c r="B563" s="112" t="s">
        <v>1049</v>
      </c>
      <c r="C563" s="6">
        <v>80000000</v>
      </c>
      <c r="E563" s="114">
        <v>4502022</v>
      </c>
      <c r="F563" s="114" t="s">
        <v>22</v>
      </c>
      <c r="J563" s="6">
        <v>80000000</v>
      </c>
    </row>
    <row r="564" spans="2:10">
      <c r="B564" s="110" t="s">
        <v>955</v>
      </c>
      <c r="E564" s="114">
        <v>4503</v>
      </c>
      <c r="F564" s="114" t="s">
        <v>261</v>
      </c>
    </row>
    <row r="565" spans="2:10">
      <c r="B565" s="111" t="s">
        <v>1317</v>
      </c>
      <c r="C565" s="6">
        <v>40000000</v>
      </c>
      <c r="E565" s="114">
        <v>202500000033694</v>
      </c>
      <c r="F565" s="114" t="s">
        <v>280</v>
      </c>
      <c r="G565" s="114" t="s">
        <v>276</v>
      </c>
      <c r="H565" s="114">
        <v>40000000</v>
      </c>
      <c r="I565" s="114" t="s">
        <v>892</v>
      </c>
      <c r="J565" s="6">
        <v>40000000</v>
      </c>
    </row>
    <row r="566" spans="2:10">
      <c r="B566" s="112" t="s">
        <v>1054</v>
      </c>
      <c r="C566" s="6">
        <v>40000000</v>
      </c>
      <c r="E566" s="114">
        <v>4503018</v>
      </c>
      <c r="F566" s="114" t="s">
        <v>277</v>
      </c>
      <c r="J566" s="6">
        <v>40000000</v>
      </c>
    </row>
    <row r="567" spans="2:10">
      <c r="B567" s="111" t="s">
        <v>1318</v>
      </c>
      <c r="C567" s="6">
        <v>99834699.530000001</v>
      </c>
      <c r="E567" s="114">
        <v>202500000033697</v>
      </c>
      <c r="F567" s="114" t="s">
        <v>284</v>
      </c>
      <c r="G567" s="114" t="s">
        <v>276</v>
      </c>
      <c r="H567" s="114">
        <v>99834699.530000001</v>
      </c>
      <c r="I567" s="114" t="s">
        <v>892</v>
      </c>
      <c r="J567" s="6">
        <v>99834699.530000001</v>
      </c>
    </row>
    <row r="568" spans="2:10">
      <c r="B568" s="112" t="s">
        <v>1055</v>
      </c>
      <c r="C568" s="6">
        <v>99834699.530000001</v>
      </c>
      <c r="E568" s="114">
        <v>4503028</v>
      </c>
      <c r="F568" s="114" t="s">
        <v>281</v>
      </c>
      <c r="J568" s="6">
        <v>99834699.530000001</v>
      </c>
    </row>
    <row r="569" spans="2:10">
      <c r="B569" s="111" t="s">
        <v>1319</v>
      </c>
      <c r="C569" s="6">
        <v>8314823.3200000003</v>
      </c>
      <c r="E569" s="114">
        <v>202500000033697</v>
      </c>
      <c r="F569" s="114" t="s">
        <v>284</v>
      </c>
      <c r="G569" s="114" t="s">
        <v>285</v>
      </c>
      <c r="H569" s="114">
        <v>8314823.3200000003</v>
      </c>
      <c r="I569" s="114" t="s">
        <v>892</v>
      </c>
      <c r="J569" s="6">
        <v>8314823.3200000003</v>
      </c>
    </row>
    <row r="570" spans="2:10">
      <c r="B570" s="112" t="s">
        <v>1055</v>
      </c>
      <c r="C570" s="6">
        <v>8314823.3200000003</v>
      </c>
      <c r="E570" s="114">
        <v>4503028</v>
      </c>
      <c r="F570" s="114" t="s">
        <v>281</v>
      </c>
      <c r="J570" s="6">
        <v>8314823.3200000003</v>
      </c>
    </row>
    <row r="571" spans="2:10">
      <c r="B571" s="111" t="s">
        <v>1315</v>
      </c>
      <c r="C571" s="6">
        <v>80091640</v>
      </c>
      <c r="E571" s="114">
        <v>202500000033698</v>
      </c>
      <c r="F571" s="114" t="s">
        <v>270</v>
      </c>
      <c r="G571" s="114" t="s">
        <v>26</v>
      </c>
      <c r="H571" s="114">
        <v>80091640</v>
      </c>
      <c r="I571" s="114" t="s">
        <v>892</v>
      </c>
      <c r="J571" s="6">
        <v>80091640</v>
      </c>
    </row>
    <row r="572" spans="2:10">
      <c r="B572" s="112" t="s">
        <v>1052</v>
      </c>
      <c r="C572" s="6">
        <v>80091640</v>
      </c>
      <c r="E572" s="114">
        <v>4503004</v>
      </c>
      <c r="F572" s="114" t="s">
        <v>266</v>
      </c>
      <c r="J572" s="6">
        <v>80091640</v>
      </c>
    </row>
    <row r="573" spans="2:10">
      <c r="B573" s="111" t="s">
        <v>1314</v>
      </c>
      <c r="C573" s="6">
        <v>35000000</v>
      </c>
      <c r="E573" s="114">
        <v>202500000033704</v>
      </c>
      <c r="F573" s="114" t="s">
        <v>264</v>
      </c>
      <c r="G573" s="114" t="s">
        <v>265</v>
      </c>
      <c r="H573" s="114">
        <v>35000000</v>
      </c>
      <c r="I573" s="114" t="s">
        <v>892</v>
      </c>
      <c r="J573" s="6">
        <v>35000000</v>
      </c>
    </row>
    <row r="574" spans="2:10">
      <c r="B574" s="112" t="s">
        <v>1051</v>
      </c>
      <c r="C574" s="6">
        <v>35000000</v>
      </c>
      <c r="E574" s="114">
        <v>4503003</v>
      </c>
      <c r="F574" s="114" t="s">
        <v>22</v>
      </c>
      <c r="J574" s="6">
        <v>35000000</v>
      </c>
    </row>
    <row r="575" spans="2:10">
      <c r="B575" s="111" t="s">
        <v>1320</v>
      </c>
      <c r="C575" s="6">
        <v>983434556.23000002</v>
      </c>
      <c r="E575" s="114">
        <v>202500000033846</v>
      </c>
      <c r="F575" s="114" t="s">
        <v>289</v>
      </c>
      <c r="G575" s="114" t="s">
        <v>290</v>
      </c>
      <c r="H575" s="114">
        <v>983434556.23000002</v>
      </c>
      <c r="I575" s="114" t="s">
        <v>892</v>
      </c>
      <c r="J575" s="6">
        <v>983434556.23000002</v>
      </c>
    </row>
    <row r="576" spans="2:10">
      <c r="B576" s="112" t="s">
        <v>1056</v>
      </c>
      <c r="C576" s="6">
        <v>983434556.23000002</v>
      </c>
      <c r="E576" s="114">
        <v>4503036</v>
      </c>
      <c r="F576" s="114" t="s">
        <v>286</v>
      </c>
      <c r="J576" s="6">
        <v>983434556.23000002</v>
      </c>
    </row>
    <row r="577" spans="2:10">
      <c r="B577" s="111" t="s">
        <v>1321</v>
      </c>
      <c r="C577" s="6">
        <v>500000000</v>
      </c>
      <c r="E577" s="114">
        <v>202500000033846</v>
      </c>
      <c r="F577" s="114" t="s">
        <v>289</v>
      </c>
      <c r="G577" s="114" t="s">
        <v>26</v>
      </c>
      <c r="H577" s="114">
        <v>500000000</v>
      </c>
      <c r="I577" s="114" t="s">
        <v>892</v>
      </c>
      <c r="J577" s="6">
        <v>500000000</v>
      </c>
    </row>
    <row r="578" spans="2:10">
      <c r="B578" s="112" t="s">
        <v>1056</v>
      </c>
      <c r="C578" s="6">
        <v>500000000</v>
      </c>
      <c r="E578" s="114">
        <v>4503036</v>
      </c>
      <c r="F578" s="114" t="s">
        <v>286</v>
      </c>
      <c r="J578" s="6">
        <v>500000000</v>
      </c>
    </row>
    <row r="579" spans="2:10">
      <c r="B579" s="111" t="s">
        <v>1322</v>
      </c>
      <c r="C579" s="6">
        <v>10126338.91</v>
      </c>
      <c r="E579" s="114">
        <v>202500000033846</v>
      </c>
      <c r="F579" s="114" t="s">
        <v>289</v>
      </c>
      <c r="G579" s="114" t="s">
        <v>291</v>
      </c>
      <c r="H579" s="114">
        <v>10126338.91</v>
      </c>
      <c r="I579" s="114" t="s">
        <v>892</v>
      </c>
      <c r="J579" s="6">
        <v>10126338.91</v>
      </c>
    </row>
    <row r="580" spans="2:10">
      <c r="B580" s="112" t="s">
        <v>1056</v>
      </c>
      <c r="C580" s="6">
        <v>10126338.91</v>
      </c>
      <c r="E580" s="114">
        <v>4503036</v>
      </c>
      <c r="F580" s="114" t="s">
        <v>286</v>
      </c>
      <c r="J580" s="6">
        <v>10126338.91</v>
      </c>
    </row>
    <row r="581" spans="2:10">
      <c r="B581" s="111" t="s">
        <v>1323</v>
      </c>
      <c r="C581" s="6">
        <v>45459238.490000002</v>
      </c>
      <c r="E581" s="114">
        <v>202500000033846</v>
      </c>
      <c r="F581" s="114" t="s">
        <v>289</v>
      </c>
      <c r="G581" s="114" t="s">
        <v>292</v>
      </c>
      <c r="H581" s="114">
        <v>45459238.490000002</v>
      </c>
      <c r="I581" s="114" t="s">
        <v>892</v>
      </c>
      <c r="J581" s="6">
        <v>45459238.490000002</v>
      </c>
    </row>
    <row r="582" spans="2:10">
      <c r="B582" s="112" t="s">
        <v>1056</v>
      </c>
      <c r="C582" s="6">
        <v>45459238.490000002</v>
      </c>
      <c r="E582" s="114">
        <v>4503036</v>
      </c>
      <c r="F582" s="114" t="s">
        <v>286</v>
      </c>
      <c r="J582" s="6">
        <v>45459238.490000002</v>
      </c>
    </row>
    <row r="583" spans="2:10">
      <c r="B583" s="111" t="s">
        <v>1316</v>
      </c>
      <c r="C583" s="6">
        <v>90000000</v>
      </c>
      <c r="E583" s="114">
        <v>202500000034410</v>
      </c>
      <c r="F583" s="114" t="s">
        <v>275</v>
      </c>
      <c r="G583" s="114" t="s">
        <v>276</v>
      </c>
      <c r="H583" s="114">
        <v>90000000</v>
      </c>
      <c r="I583" s="114" t="s">
        <v>892</v>
      </c>
      <c r="J583" s="6">
        <v>90000000</v>
      </c>
    </row>
    <row r="584" spans="2:10">
      <c r="B584" s="112" t="s">
        <v>1053</v>
      </c>
      <c r="C584" s="6">
        <v>90000000</v>
      </c>
      <c r="E584" s="114">
        <v>4503016</v>
      </c>
      <c r="F584" s="114" t="s">
        <v>271</v>
      </c>
      <c r="J584" s="6">
        <v>90000000</v>
      </c>
    </row>
    <row r="585" spans="2:10">
      <c r="B585" s="110" t="s">
        <v>956</v>
      </c>
      <c r="E585" s="114">
        <v>4599</v>
      </c>
      <c r="F585" s="114" t="s">
        <v>21</v>
      </c>
    </row>
    <row r="586" spans="2:10">
      <c r="B586" s="111" t="s">
        <v>1329</v>
      </c>
      <c r="C586" s="6">
        <v>700244188.33000004</v>
      </c>
      <c r="E586" s="114">
        <v>2024006860320</v>
      </c>
      <c r="F586" s="114" t="s">
        <v>1335</v>
      </c>
      <c r="J586" s="6">
        <v>700244188.33000004</v>
      </c>
    </row>
    <row r="587" spans="2:10">
      <c r="B587" s="112" t="s">
        <v>1061</v>
      </c>
      <c r="C587" s="6">
        <v>700244188.33000004</v>
      </c>
      <c r="E587" s="114">
        <v>4599031</v>
      </c>
      <c r="F587" s="114" t="s">
        <v>22</v>
      </c>
      <c r="J587" s="6">
        <v>700244188.33000004</v>
      </c>
    </row>
    <row r="588" spans="2:10">
      <c r="B588" s="111" t="s">
        <v>1325</v>
      </c>
      <c r="C588" s="6">
        <v>289800000</v>
      </c>
      <c r="E588" s="114">
        <v>2024006860333</v>
      </c>
      <c r="F588" s="114" t="s">
        <v>1334</v>
      </c>
      <c r="J588" s="6">
        <v>289800000</v>
      </c>
    </row>
    <row r="589" spans="2:10">
      <c r="B589" s="112" t="s">
        <v>1058</v>
      </c>
      <c r="C589" s="6">
        <v>289800000</v>
      </c>
      <c r="E589" s="114">
        <v>4599023</v>
      </c>
      <c r="F589" s="114" t="s">
        <v>32</v>
      </c>
      <c r="J589" s="6">
        <v>289800000</v>
      </c>
    </row>
    <row r="590" spans="2:10">
      <c r="B590" s="111" t="s">
        <v>1328</v>
      </c>
      <c r="C590" s="6">
        <v>274996000</v>
      </c>
      <c r="E590" s="114">
        <v>202500000011336</v>
      </c>
      <c r="F590" s="114" t="s">
        <v>294</v>
      </c>
      <c r="G590" s="114" t="s">
        <v>26</v>
      </c>
      <c r="H590" s="114">
        <v>274996000</v>
      </c>
      <c r="I590" s="114" t="s">
        <v>893</v>
      </c>
      <c r="J590" s="6">
        <v>274996000</v>
      </c>
    </row>
    <row r="591" spans="2:10">
      <c r="B591" s="112" t="s">
        <v>1060</v>
      </c>
      <c r="C591" s="6">
        <v>274996000</v>
      </c>
      <c r="E591" s="114">
        <v>4599030</v>
      </c>
      <c r="F591" s="114" t="s">
        <v>141</v>
      </c>
      <c r="J591" s="6">
        <v>274996000</v>
      </c>
    </row>
    <row r="592" spans="2:10">
      <c r="B592" s="111" t="s">
        <v>1330</v>
      </c>
      <c r="C592" s="6">
        <v>325004000</v>
      </c>
      <c r="E592" s="114">
        <v>202500000011336</v>
      </c>
      <c r="F592" s="114" t="s">
        <v>294</v>
      </c>
      <c r="G592" s="114" t="s">
        <v>26</v>
      </c>
      <c r="H592" s="114">
        <v>325004000</v>
      </c>
      <c r="I592" s="114" t="s">
        <v>893</v>
      </c>
      <c r="J592" s="6">
        <v>325004000</v>
      </c>
    </row>
    <row r="593" spans="2:10">
      <c r="B593" s="112" t="s">
        <v>1061</v>
      </c>
      <c r="C593" s="6">
        <v>325004000</v>
      </c>
      <c r="E593" s="114">
        <v>4599031</v>
      </c>
      <c r="F593" s="114" t="s">
        <v>22</v>
      </c>
      <c r="J593" s="6">
        <v>325004000</v>
      </c>
    </row>
    <row r="594" spans="2:10">
      <c r="B594" s="111" t="s">
        <v>1324</v>
      </c>
      <c r="C594" s="6">
        <v>719817977.99000001</v>
      </c>
      <c r="E594" s="114">
        <v>202500000011557</v>
      </c>
      <c r="F594" s="114" t="s">
        <v>440</v>
      </c>
      <c r="G594" s="114" t="s">
        <v>26</v>
      </c>
      <c r="H594" s="114">
        <v>719817977.99000001</v>
      </c>
      <c r="I594" s="114" t="s">
        <v>891</v>
      </c>
      <c r="J594" s="6">
        <v>719817977.99000001</v>
      </c>
    </row>
    <row r="595" spans="2:10">
      <c r="B595" s="112" t="s">
        <v>1057</v>
      </c>
      <c r="C595" s="6">
        <v>719817977.99000001</v>
      </c>
      <c r="E595" s="114">
        <v>4599007</v>
      </c>
      <c r="F595" s="114" t="s">
        <v>436</v>
      </c>
      <c r="J595" s="6">
        <v>719817977.99000001</v>
      </c>
    </row>
    <row r="596" spans="2:10">
      <c r="B596" s="111" t="s">
        <v>1332</v>
      </c>
      <c r="C596" s="6">
        <v>1636607657.2</v>
      </c>
      <c r="E596" s="114">
        <v>202500000018580</v>
      </c>
      <c r="F596" s="114" t="s">
        <v>441</v>
      </c>
      <c r="G596" s="114" t="s">
        <v>26</v>
      </c>
      <c r="H596" s="114">
        <v>1636607657.2</v>
      </c>
      <c r="I596" s="114" t="s">
        <v>891</v>
      </c>
      <c r="J596" s="6">
        <v>1636607657.2</v>
      </c>
    </row>
    <row r="597" spans="2:10">
      <c r="B597" s="112" t="s">
        <v>1062</v>
      </c>
      <c r="C597" s="6">
        <v>1636607657.2</v>
      </c>
      <c r="E597" s="114">
        <v>4599034</v>
      </c>
      <c r="F597" s="114" t="s">
        <v>163</v>
      </c>
      <c r="J597" s="6">
        <v>1636607657.2</v>
      </c>
    </row>
    <row r="598" spans="2:10">
      <c r="B598" s="111" t="s">
        <v>1331</v>
      </c>
      <c r="C598" s="6">
        <v>70180145.670000002</v>
      </c>
      <c r="E598" s="114">
        <v>202500000034427</v>
      </c>
      <c r="F598" s="114" t="s">
        <v>25</v>
      </c>
      <c r="G598" s="114" t="s">
        <v>26</v>
      </c>
      <c r="H598" s="114">
        <v>70180145.670000002</v>
      </c>
      <c r="I598" s="114" t="s">
        <v>27</v>
      </c>
      <c r="J598" s="6">
        <v>70180145.670000002</v>
      </c>
    </row>
    <row r="599" spans="2:10">
      <c r="B599" s="112" t="s">
        <v>1061</v>
      </c>
      <c r="C599" s="6">
        <v>70180145.670000002</v>
      </c>
      <c r="E599" s="114">
        <v>4599031</v>
      </c>
      <c r="F599" s="114" t="s">
        <v>22</v>
      </c>
      <c r="J599" s="6">
        <v>70180145.670000002</v>
      </c>
    </row>
    <row r="600" spans="2:10">
      <c r="B600" s="111" t="s">
        <v>1326</v>
      </c>
      <c r="C600" s="6">
        <v>20000000</v>
      </c>
      <c r="E600" s="114">
        <v>202500000035013</v>
      </c>
      <c r="F600" s="114" t="s">
        <v>230</v>
      </c>
      <c r="G600" s="114" t="s">
        <v>26</v>
      </c>
      <c r="H600" s="114">
        <v>20000000</v>
      </c>
      <c r="I600" s="114" t="s">
        <v>890</v>
      </c>
      <c r="J600" s="6">
        <v>20000000</v>
      </c>
    </row>
    <row r="601" spans="2:10">
      <c r="B601" s="112" t="s">
        <v>1058</v>
      </c>
      <c r="C601" s="6">
        <v>20000000</v>
      </c>
      <c r="E601" s="114">
        <v>4599023</v>
      </c>
      <c r="F601" s="114" t="s">
        <v>32</v>
      </c>
      <c r="J601" s="6">
        <v>20000000</v>
      </c>
    </row>
    <row r="602" spans="2:10">
      <c r="B602" s="111" t="s">
        <v>1327</v>
      </c>
      <c r="C602" s="6">
        <v>350000000</v>
      </c>
      <c r="E602" s="114">
        <v>202500000035143</v>
      </c>
      <c r="F602" s="114" t="s">
        <v>38</v>
      </c>
      <c r="G602" s="114" t="s">
        <v>26</v>
      </c>
      <c r="H602" s="114">
        <v>350000000</v>
      </c>
      <c r="I602" s="114" t="s">
        <v>27</v>
      </c>
      <c r="J602" s="6">
        <v>350000000</v>
      </c>
    </row>
    <row r="603" spans="2:10">
      <c r="B603" s="112" t="s">
        <v>1059</v>
      </c>
      <c r="C603" s="6">
        <v>350000000</v>
      </c>
      <c r="E603" s="114">
        <v>4599025</v>
      </c>
      <c r="F603" s="114" t="s">
        <v>36</v>
      </c>
      <c r="J603" s="6">
        <v>350000000</v>
      </c>
    </row>
    <row r="604" spans="2:10">
      <c r="B604" s="8" t="s">
        <v>477</v>
      </c>
      <c r="C604" s="6">
        <v>611439902619.97437</v>
      </c>
      <c r="E604" s="114" t="s">
        <v>477</v>
      </c>
      <c r="J604" s="6">
        <v>611439902619.97437</v>
      </c>
    </row>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5"/>
  <sheetViews>
    <sheetView workbookViewId="0">
      <selection activeCell="E68" sqref="E68"/>
    </sheetView>
  </sheetViews>
  <sheetFormatPr baseColWidth="10" defaultRowHeight="15"/>
  <cols>
    <col min="1" max="1" width="17.140625" customWidth="1"/>
    <col min="2" max="2" width="18.5703125" style="114" customWidth="1"/>
    <col min="3" max="3" width="30.7109375" customWidth="1"/>
    <col min="4" max="5" width="12.28515625" customWidth="1"/>
    <col min="6" max="6" width="22" style="6" customWidth="1"/>
    <col min="7" max="7" width="12.28515625" customWidth="1"/>
  </cols>
  <sheetData>
    <row r="1" spans="1:7">
      <c r="B1" s="114" t="s">
        <v>476</v>
      </c>
    </row>
    <row r="2" spans="1:7">
      <c r="A2" s="1" t="s">
        <v>1341</v>
      </c>
      <c r="B2" s="113" t="s">
        <v>1336</v>
      </c>
      <c r="C2" s="1" t="s">
        <v>1337</v>
      </c>
      <c r="D2" s="1" t="s">
        <v>1338</v>
      </c>
      <c r="E2" s="1" t="s">
        <v>1339</v>
      </c>
      <c r="F2" s="16" t="s">
        <v>1340</v>
      </c>
      <c r="G2" s="1" t="s">
        <v>895</v>
      </c>
    </row>
    <row r="3" spans="1:7">
      <c r="A3" t="s">
        <v>1346</v>
      </c>
      <c r="B3" s="113"/>
      <c r="C3" s="1" t="s">
        <v>1347</v>
      </c>
      <c r="D3" s="1"/>
      <c r="E3" s="1"/>
      <c r="F3" s="16"/>
      <c r="G3" s="1"/>
    </row>
    <row r="4" spans="1:7">
      <c r="A4" s="1" t="s">
        <v>1348</v>
      </c>
      <c r="B4" s="113">
        <v>1</v>
      </c>
      <c r="C4" s="1" t="s">
        <v>129</v>
      </c>
      <c r="D4" s="1"/>
      <c r="E4" s="1"/>
      <c r="F4" s="16">
        <v>589369993665.72327</v>
      </c>
      <c r="G4" s="1"/>
    </row>
    <row r="5" spans="1:7">
      <c r="A5" s="1" t="s">
        <v>516</v>
      </c>
      <c r="B5" s="113">
        <v>19</v>
      </c>
      <c r="C5" s="1" t="s">
        <v>855</v>
      </c>
      <c r="F5" s="6">
        <v>45131942196.460007</v>
      </c>
    </row>
    <row r="6" spans="1:7">
      <c r="A6" t="s">
        <v>1349</v>
      </c>
      <c r="B6" s="114">
        <v>1903</v>
      </c>
      <c r="C6" t="s">
        <v>349</v>
      </c>
    </row>
    <row r="7" spans="1:7">
      <c r="A7" t="s">
        <v>1350</v>
      </c>
      <c r="B7" s="114">
        <v>202400000005428</v>
      </c>
      <c r="C7" t="s">
        <v>428</v>
      </c>
      <c r="D7" t="s">
        <v>414</v>
      </c>
      <c r="E7">
        <v>998700000</v>
      </c>
      <c r="F7" s="6">
        <v>998700000</v>
      </c>
      <c r="G7" t="s">
        <v>348</v>
      </c>
    </row>
    <row r="8" spans="1:7">
      <c r="A8" t="s">
        <v>4</v>
      </c>
      <c r="B8" s="114">
        <v>1903031</v>
      </c>
      <c r="C8" t="s">
        <v>426</v>
      </c>
      <c r="F8" s="6">
        <v>998700000</v>
      </c>
    </row>
    <row r="9" spans="1:7">
      <c r="A9" t="s">
        <v>1350</v>
      </c>
      <c r="B9" s="114">
        <v>202500000011433</v>
      </c>
      <c r="C9" t="s">
        <v>352</v>
      </c>
      <c r="D9" t="s">
        <v>353</v>
      </c>
      <c r="E9">
        <v>2306955.0299999998</v>
      </c>
      <c r="F9" s="6">
        <v>2306955.0299999998</v>
      </c>
      <c r="G9" t="s">
        <v>348</v>
      </c>
    </row>
    <row r="10" spans="1:7">
      <c r="A10" t="s">
        <v>4</v>
      </c>
      <c r="B10" s="114">
        <v>1903011</v>
      </c>
      <c r="C10" t="s">
        <v>350</v>
      </c>
      <c r="F10" s="6">
        <v>2306955.0299999998</v>
      </c>
    </row>
    <row r="11" spans="1:7">
      <c r="A11" t="s">
        <v>1350</v>
      </c>
      <c r="B11" s="114">
        <v>202500000011433</v>
      </c>
      <c r="C11" t="s">
        <v>352</v>
      </c>
      <c r="D11" t="s">
        <v>353</v>
      </c>
      <c r="E11">
        <v>56880610</v>
      </c>
      <c r="F11" s="6">
        <v>56880610</v>
      </c>
      <c r="G11" t="s">
        <v>348</v>
      </c>
    </row>
    <row r="12" spans="1:7">
      <c r="A12" t="s">
        <v>4</v>
      </c>
      <c r="B12" s="114">
        <v>1903011</v>
      </c>
      <c r="C12" t="s">
        <v>350</v>
      </c>
      <c r="F12" s="6">
        <v>56880610</v>
      </c>
    </row>
    <row r="13" spans="1:7">
      <c r="A13" t="s">
        <v>1350</v>
      </c>
      <c r="B13" s="114">
        <v>202500000011433</v>
      </c>
      <c r="C13" t="s">
        <v>352</v>
      </c>
      <c r="D13" t="s">
        <v>414</v>
      </c>
      <c r="E13">
        <v>20220956.199999999</v>
      </c>
      <c r="F13" s="6">
        <v>20220956.199999999</v>
      </c>
      <c r="G13" t="s">
        <v>348</v>
      </c>
    </row>
    <row r="14" spans="1:7">
      <c r="A14" t="s">
        <v>4</v>
      </c>
      <c r="B14" s="114">
        <v>1903011</v>
      </c>
      <c r="C14" t="s">
        <v>350</v>
      </c>
      <c r="F14" s="6">
        <v>20220956.199999999</v>
      </c>
    </row>
    <row r="15" spans="1:7">
      <c r="A15" t="s">
        <v>1350</v>
      </c>
      <c r="B15" s="114">
        <v>202500000011433</v>
      </c>
      <c r="C15" t="s">
        <v>352</v>
      </c>
      <c r="D15" t="s">
        <v>414</v>
      </c>
      <c r="E15">
        <v>252374665</v>
      </c>
      <c r="F15" s="6">
        <v>252374665</v>
      </c>
      <c r="G15" t="s">
        <v>348</v>
      </c>
    </row>
    <row r="16" spans="1:7">
      <c r="A16" t="s">
        <v>4</v>
      </c>
      <c r="B16" s="114">
        <v>1903011</v>
      </c>
      <c r="C16" t="s">
        <v>350</v>
      </c>
      <c r="F16" s="6">
        <v>252374665</v>
      </c>
    </row>
    <row r="17" spans="1:7">
      <c r="A17" t="s">
        <v>1350</v>
      </c>
      <c r="B17" s="114">
        <v>202500000014705</v>
      </c>
      <c r="C17" t="s">
        <v>394</v>
      </c>
      <c r="D17" t="s">
        <v>166</v>
      </c>
      <c r="E17">
        <v>103750494</v>
      </c>
      <c r="F17" s="6">
        <v>103750494</v>
      </c>
      <c r="G17" t="s">
        <v>348</v>
      </c>
    </row>
    <row r="18" spans="1:7">
      <c r="A18" t="s">
        <v>4</v>
      </c>
      <c r="B18" s="114">
        <v>1903028</v>
      </c>
      <c r="C18" t="s">
        <v>397</v>
      </c>
      <c r="F18" s="6">
        <v>103750494</v>
      </c>
    </row>
    <row r="19" spans="1:7">
      <c r="A19" t="s">
        <v>1350</v>
      </c>
      <c r="B19" s="114">
        <v>202500000014705</v>
      </c>
      <c r="C19" t="s">
        <v>394</v>
      </c>
      <c r="D19" t="s">
        <v>166</v>
      </c>
      <c r="E19">
        <v>465119506</v>
      </c>
      <c r="F19" s="6">
        <v>465119506</v>
      </c>
      <c r="G19" t="s">
        <v>348</v>
      </c>
    </row>
    <row r="20" spans="1:7">
      <c r="A20" t="s">
        <v>4</v>
      </c>
      <c r="B20" s="114">
        <v>1903016</v>
      </c>
      <c r="C20" t="s">
        <v>392</v>
      </c>
      <c r="F20" s="6">
        <v>465119506</v>
      </c>
    </row>
    <row r="21" spans="1:7">
      <c r="A21" t="s">
        <v>1350</v>
      </c>
      <c r="B21" s="114">
        <v>202500000014705</v>
      </c>
      <c r="C21" t="s">
        <v>394</v>
      </c>
      <c r="D21" t="s">
        <v>166</v>
      </c>
      <c r="E21">
        <v>65780000</v>
      </c>
      <c r="F21" s="6">
        <v>65780000</v>
      </c>
      <c r="G21" t="s">
        <v>348</v>
      </c>
    </row>
    <row r="22" spans="1:7">
      <c r="A22" t="s">
        <v>4</v>
      </c>
      <c r="B22" s="114">
        <v>1903023</v>
      </c>
      <c r="C22" t="s">
        <v>395</v>
      </c>
      <c r="F22" s="6">
        <v>65780000</v>
      </c>
    </row>
    <row r="23" spans="1:7">
      <c r="A23" t="s">
        <v>1349</v>
      </c>
      <c r="B23" s="114">
        <v>1905</v>
      </c>
      <c r="C23" t="s">
        <v>862</v>
      </c>
    </row>
    <row r="24" spans="1:7">
      <c r="A24" t="s">
        <v>1350</v>
      </c>
      <c r="B24" s="114">
        <v>202400000005430</v>
      </c>
      <c r="C24" t="s">
        <v>375</v>
      </c>
      <c r="D24" t="s">
        <v>26</v>
      </c>
      <c r="E24">
        <v>40000000</v>
      </c>
      <c r="F24" s="6">
        <v>40000000</v>
      </c>
      <c r="G24" t="s">
        <v>348</v>
      </c>
    </row>
    <row r="25" spans="1:7">
      <c r="A25" t="s">
        <v>4</v>
      </c>
      <c r="B25" s="114">
        <v>1905050</v>
      </c>
      <c r="C25" t="s">
        <v>22</v>
      </c>
      <c r="F25" s="6">
        <v>40000000</v>
      </c>
    </row>
    <row r="26" spans="1:7">
      <c r="A26" t="s">
        <v>1350</v>
      </c>
      <c r="B26" s="114">
        <v>202500000015279</v>
      </c>
      <c r="C26" t="s">
        <v>400</v>
      </c>
      <c r="D26" t="s">
        <v>166</v>
      </c>
      <c r="E26">
        <v>326320000</v>
      </c>
      <c r="F26" s="6">
        <v>326320000</v>
      </c>
      <c r="G26" t="s">
        <v>348</v>
      </c>
    </row>
    <row r="27" spans="1:7">
      <c r="A27" t="s">
        <v>4</v>
      </c>
      <c r="B27" s="114">
        <v>1905042</v>
      </c>
      <c r="C27" t="s">
        <v>398</v>
      </c>
      <c r="F27" s="6">
        <v>326320000</v>
      </c>
    </row>
    <row r="28" spans="1:7">
      <c r="A28" t="s">
        <v>1350</v>
      </c>
      <c r="B28" s="114">
        <v>202500000034705</v>
      </c>
      <c r="C28" t="s">
        <v>415</v>
      </c>
      <c r="D28" t="s">
        <v>414</v>
      </c>
      <c r="E28">
        <v>115000000</v>
      </c>
      <c r="F28" s="6">
        <v>115000000</v>
      </c>
      <c r="G28" t="s">
        <v>348</v>
      </c>
    </row>
    <row r="29" spans="1:7">
      <c r="A29" t="s">
        <v>4</v>
      </c>
      <c r="B29" s="114">
        <v>1905015</v>
      </c>
      <c r="C29" t="s">
        <v>311</v>
      </c>
      <c r="F29" s="6">
        <v>115000000</v>
      </c>
    </row>
    <row r="30" spans="1:7">
      <c r="A30" t="s">
        <v>1350</v>
      </c>
      <c r="B30" s="114">
        <v>202500000034705</v>
      </c>
      <c r="C30" t="s">
        <v>415</v>
      </c>
      <c r="D30" t="s">
        <v>414</v>
      </c>
      <c r="E30">
        <v>28350000</v>
      </c>
      <c r="F30" s="6">
        <v>28350000</v>
      </c>
      <c r="G30" t="s">
        <v>348</v>
      </c>
    </row>
    <row r="31" spans="1:7">
      <c r="A31" t="s">
        <v>4</v>
      </c>
      <c r="B31" s="114">
        <v>1905026</v>
      </c>
      <c r="C31" t="s">
        <v>416</v>
      </c>
      <c r="F31" s="6">
        <v>28350000</v>
      </c>
    </row>
    <row r="32" spans="1:7">
      <c r="A32" t="s">
        <v>1350</v>
      </c>
      <c r="B32" s="114">
        <v>202500000034705</v>
      </c>
      <c r="C32" t="s">
        <v>415</v>
      </c>
      <c r="D32" t="s">
        <v>414</v>
      </c>
      <c r="E32">
        <v>692950000</v>
      </c>
      <c r="F32" s="6">
        <v>692950000</v>
      </c>
      <c r="G32" t="s">
        <v>348</v>
      </c>
    </row>
    <row r="33" spans="1:7">
      <c r="A33" t="s">
        <v>4</v>
      </c>
      <c r="B33" s="114">
        <v>1905050</v>
      </c>
      <c r="C33" t="s">
        <v>22</v>
      </c>
      <c r="F33" s="6">
        <v>692950000</v>
      </c>
    </row>
    <row r="34" spans="1:7">
      <c r="A34" t="s">
        <v>1350</v>
      </c>
      <c r="B34" s="114">
        <v>202500000034808</v>
      </c>
      <c r="C34" t="s">
        <v>432</v>
      </c>
      <c r="D34" t="s">
        <v>414</v>
      </c>
      <c r="E34">
        <v>1118150000</v>
      </c>
      <c r="F34" s="6">
        <v>1118150000</v>
      </c>
      <c r="G34" t="s">
        <v>348</v>
      </c>
    </row>
    <row r="35" spans="1:7">
      <c r="A35" t="s">
        <v>4</v>
      </c>
      <c r="B35" s="114">
        <v>1905050</v>
      </c>
      <c r="C35" t="s">
        <v>22</v>
      </c>
      <c r="F35" s="6">
        <v>1118150000</v>
      </c>
    </row>
    <row r="36" spans="1:7">
      <c r="A36" t="s">
        <v>1350</v>
      </c>
      <c r="B36" s="114">
        <v>202500000034808</v>
      </c>
      <c r="C36" t="s">
        <v>432</v>
      </c>
      <c r="D36" t="s">
        <v>414</v>
      </c>
      <c r="E36">
        <v>3500000</v>
      </c>
      <c r="F36" s="6">
        <v>3500000</v>
      </c>
      <c r="G36" t="s">
        <v>348</v>
      </c>
    </row>
    <row r="37" spans="1:7">
      <c r="A37" t="s">
        <v>4</v>
      </c>
      <c r="B37" s="114">
        <v>1905050</v>
      </c>
      <c r="C37" t="s">
        <v>22</v>
      </c>
      <c r="F37" s="6">
        <v>3500000</v>
      </c>
    </row>
    <row r="38" spans="1:7">
      <c r="A38" t="s">
        <v>1350</v>
      </c>
      <c r="B38" s="114">
        <v>202500000034808</v>
      </c>
      <c r="C38" t="s">
        <v>432</v>
      </c>
      <c r="D38" t="s">
        <v>414</v>
      </c>
      <c r="E38">
        <v>46200000</v>
      </c>
      <c r="F38" s="6">
        <v>46200000</v>
      </c>
      <c r="G38" t="s">
        <v>348</v>
      </c>
    </row>
    <row r="39" spans="1:7">
      <c r="A39" t="s">
        <v>4</v>
      </c>
      <c r="B39" s="114">
        <v>1905054</v>
      </c>
      <c r="C39" t="s">
        <v>424</v>
      </c>
      <c r="F39" s="6">
        <v>46200000</v>
      </c>
    </row>
    <row r="40" spans="1:7">
      <c r="A40" t="s">
        <v>1350</v>
      </c>
      <c r="B40" s="114">
        <v>202500000034808</v>
      </c>
      <c r="C40" t="s">
        <v>432</v>
      </c>
      <c r="D40" t="s">
        <v>414</v>
      </c>
      <c r="E40">
        <v>80000000</v>
      </c>
      <c r="F40" s="6">
        <v>80000000</v>
      </c>
      <c r="G40" t="s">
        <v>348</v>
      </c>
    </row>
    <row r="41" spans="1:7">
      <c r="A41" t="s">
        <v>4</v>
      </c>
      <c r="B41" s="114">
        <v>1905015</v>
      </c>
      <c r="C41" t="s">
        <v>311</v>
      </c>
      <c r="F41" s="6">
        <v>80000000</v>
      </c>
    </row>
    <row r="42" spans="1:7">
      <c r="A42" t="s">
        <v>1350</v>
      </c>
      <c r="B42" s="114">
        <v>202500000034813</v>
      </c>
      <c r="C42" t="s">
        <v>371</v>
      </c>
      <c r="D42" t="s">
        <v>26</v>
      </c>
      <c r="E42">
        <v>40000000</v>
      </c>
      <c r="F42" s="6">
        <v>40000000</v>
      </c>
      <c r="G42" t="s">
        <v>348</v>
      </c>
    </row>
    <row r="43" spans="1:7">
      <c r="A43" t="s">
        <v>4</v>
      </c>
      <c r="B43" s="114">
        <v>1905050</v>
      </c>
      <c r="C43" t="s">
        <v>22</v>
      </c>
      <c r="F43" s="6">
        <v>40000000</v>
      </c>
    </row>
    <row r="44" spans="1:7">
      <c r="A44" t="s">
        <v>1350</v>
      </c>
      <c r="B44" s="114">
        <v>202500000034816</v>
      </c>
      <c r="C44" t="s">
        <v>379</v>
      </c>
      <c r="D44" t="s">
        <v>26</v>
      </c>
      <c r="E44">
        <v>20000000</v>
      </c>
      <c r="F44" s="6">
        <v>40000000</v>
      </c>
      <c r="G44" t="s">
        <v>348</v>
      </c>
    </row>
    <row r="45" spans="1:7">
      <c r="A45" t="s">
        <v>4</v>
      </c>
      <c r="B45" s="114">
        <v>1905049</v>
      </c>
      <c r="C45" t="s">
        <v>376</v>
      </c>
      <c r="F45" s="6">
        <v>20000000</v>
      </c>
    </row>
    <row r="46" spans="1:7">
      <c r="A46" t="s">
        <v>4</v>
      </c>
      <c r="B46" s="114">
        <v>1905050</v>
      </c>
      <c r="C46" t="s">
        <v>22</v>
      </c>
      <c r="F46" s="6">
        <v>20000000</v>
      </c>
    </row>
    <row r="47" spans="1:7">
      <c r="A47" t="s">
        <v>1350</v>
      </c>
      <c r="B47" s="114">
        <v>202500000034825</v>
      </c>
      <c r="C47" t="s">
        <v>433</v>
      </c>
      <c r="D47" t="s">
        <v>414</v>
      </c>
      <c r="E47">
        <v>167090000</v>
      </c>
      <c r="F47" s="6">
        <v>167090000</v>
      </c>
      <c r="G47" t="s">
        <v>348</v>
      </c>
    </row>
    <row r="48" spans="1:7">
      <c r="A48" t="s">
        <v>4</v>
      </c>
      <c r="B48" s="114">
        <v>1905050</v>
      </c>
      <c r="C48" t="s">
        <v>22</v>
      </c>
      <c r="F48" s="6">
        <v>167090000</v>
      </c>
    </row>
    <row r="49" spans="1:7">
      <c r="A49" t="s">
        <v>1350</v>
      </c>
      <c r="B49" s="114">
        <v>202500000034825</v>
      </c>
      <c r="C49" t="s">
        <v>433</v>
      </c>
      <c r="D49" t="s">
        <v>414</v>
      </c>
      <c r="E49">
        <v>22010000</v>
      </c>
      <c r="F49" s="6">
        <v>22010000</v>
      </c>
      <c r="G49" t="s">
        <v>348</v>
      </c>
    </row>
    <row r="50" spans="1:7">
      <c r="A50" t="s">
        <v>4</v>
      </c>
      <c r="B50" s="114">
        <v>1905050</v>
      </c>
      <c r="C50" t="s">
        <v>22</v>
      </c>
      <c r="F50" s="6">
        <v>22010000</v>
      </c>
    </row>
    <row r="51" spans="1:7">
      <c r="A51" t="s">
        <v>1350</v>
      </c>
      <c r="B51" s="114">
        <v>202500000034825</v>
      </c>
      <c r="C51" t="s">
        <v>433</v>
      </c>
      <c r="D51" t="s">
        <v>414</v>
      </c>
      <c r="E51">
        <v>400000000</v>
      </c>
      <c r="F51" s="6">
        <v>400000000</v>
      </c>
      <c r="G51" t="s">
        <v>348</v>
      </c>
    </row>
    <row r="52" spans="1:7">
      <c r="A52" t="s">
        <v>4</v>
      </c>
      <c r="B52" s="114">
        <v>1905015</v>
      </c>
      <c r="C52" t="s">
        <v>311</v>
      </c>
      <c r="F52" s="6">
        <v>400000000</v>
      </c>
    </row>
    <row r="53" spans="1:7">
      <c r="A53" t="s">
        <v>1350</v>
      </c>
      <c r="B53" s="114">
        <v>202500000034825</v>
      </c>
      <c r="C53" t="s">
        <v>433</v>
      </c>
      <c r="D53" t="s">
        <v>414</v>
      </c>
      <c r="E53">
        <v>60900000</v>
      </c>
      <c r="F53" s="6">
        <v>60900000</v>
      </c>
      <c r="G53" t="s">
        <v>348</v>
      </c>
    </row>
    <row r="54" spans="1:7">
      <c r="A54" t="s">
        <v>4</v>
      </c>
      <c r="B54" s="114">
        <v>1905054</v>
      </c>
      <c r="C54" t="s">
        <v>424</v>
      </c>
      <c r="F54" s="6">
        <v>60900000</v>
      </c>
    </row>
    <row r="55" spans="1:7">
      <c r="A55" t="s">
        <v>1350</v>
      </c>
      <c r="B55" s="114">
        <v>202500000034842</v>
      </c>
      <c r="C55" t="s">
        <v>431</v>
      </c>
      <c r="D55" t="s">
        <v>414</v>
      </c>
      <c r="E55">
        <v>103950000</v>
      </c>
      <c r="F55" s="6">
        <v>103950000</v>
      </c>
      <c r="G55" t="s">
        <v>348</v>
      </c>
    </row>
    <row r="56" spans="1:7">
      <c r="A56" t="s">
        <v>4</v>
      </c>
      <c r="B56" s="114">
        <v>1905050</v>
      </c>
      <c r="C56" t="s">
        <v>22</v>
      </c>
      <c r="F56" s="6">
        <v>103950000</v>
      </c>
    </row>
    <row r="57" spans="1:7">
      <c r="A57" t="s">
        <v>1350</v>
      </c>
      <c r="B57" s="114">
        <v>202500000034842</v>
      </c>
      <c r="C57" t="s">
        <v>431</v>
      </c>
      <c r="D57" t="s">
        <v>414</v>
      </c>
      <c r="E57">
        <v>170000000</v>
      </c>
      <c r="F57" s="6">
        <v>170000000</v>
      </c>
      <c r="G57" t="s">
        <v>348</v>
      </c>
    </row>
    <row r="58" spans="1:7">
      <c r="A58" t="s">
        <v>4</v>
      </c>
      <c r="B58" s="114">
        <v>1905015</v>
      </c>
      <c r="C58" t="s">
        <v>311</v>
      </c>
      <c r="F58" s="6">
        <v>170000000</v>
      </c>
    </row>
    <row r="59" spans="1:7">
      <c r="A59" t="s">
        <v>1350</v>
      </c>
      <c r="B59" s="114">
        <v>202500000034842</v>
      </c>
      <c r="C59" t="s">
        <v>431</v>
      </c>
      <c r="D59" t="s">
        <v>414</v>
      </c>
      <c r="E59">
        <v>46200000</v>
      </c>
      <c r="F59" s="6">
        <v>46200000</v>
      </c>
      <c r="G59" t="s">
        <v>348</v>
      </c>
    </row>
    <row r="60" spans="1:7">
      <c r="A60" t="s">
        <v>4</v>
      </c>
      <c r="B60" s="114">
        <v>1905054</v>
      </c>
      <c r="C60" t="s">
        <v>424</v>
      </c>
      <c r="F60" s="6">
        <v>46200000</v>
      </c>
    </row>
    <row r="61" spans="1:7">
      <c r="A61" t="s">
        <v>1350</v>
      </c>
      <c r="B61" s="114">
        <v>202500000034842</v>
      </c>
      <c r="C61" t="s">
        <v>431</v>
      </c>
      <c r="D61" t="s">
        <v>414</v>
      </c>
      <c r="E61">
        <v>6000000</v>
      </c>
      <c r="F61" s="6">
        <v>6000000</v>
      </c>
      <c r="G61" t="s">
        <v>348</v>
      </c>
    </row>
    <row r="62" spans="1:7">
      <c r="A62" t="s">
        <v>4</v>
      </c>
      <c r="B62" s="114">
        <v>1905050</v>
      </c>
      <c r="C62" t="s">
        <v>22</v>
      </c>
      <c r="F62" s="6">
        <v>6000000</v>
      </c>
    </row>
    <row r="63" spans="1:7">
      <c r="A63" t="s">
        <v>1350</v>
      </c>
      <c r="B63" s="114">
        <v>202500000034845</v>
      </c>
      <c r="C63" t="s">
        <v>378</v>
      </c>
      <c r="D63" t="s">
        <v>26</v>
      </c>
      <c r="E63">
        <v>20000000</v>
      </c>
      <c r="F63" s="6">
        <v>20000000</v>
      </c>
      <c r="G63" t="s">
        <v>348</v>
      </c>
    </row>
    <row r="64" spans="1:7">
      <c r="A64" t="s">
        <v>4</v>
      </c>
      <c r="B64" s="114">
        <v>1905050</v>
      </c>
      <c r="C64" t="s">
        <v>22</v>
      </c>
      <c r="F64" s="6">
        <v>20000000</v>
      </c>
    </row>
    <row r="65" spans="1:7">
      <c r="A65" t="s">
        <v>1350</v>
      </c>
      <c r="B65" s="114">
        <v>202500000034845</v>
      </c>
      <c r="C65" t="s">
        <v>378</v>
      </c>
      <c r="D65" t="s">
        <v>26</v>
      </c>
      <c r="E65">
        <v>23123757.899999999</v>
      </c>
      <c r="F65" s="6">
        <v>23123757.899999999</v>
      </c>
      <c r="G65" t="s">
        <v>348</v>
      </c>
    </row>
    <row r="66" spans="1:7">
      <c r="A66" t="s">
        <v>4</v>
      </c>
      <c r="B66" s="114">
        <v>1905049</v>
      </c>
      <c r="C66" t="s">
        <v>376</v>
      </c>
      <c r="F66" s="6">
        <v>23123757.899999999</v>
      </c>
    </row>
    <row r="67" spans="1:7">
      <c r="A67" t="s">
        <v>1350</v>
      </c>
      <c r="B67" s="114">
        <v>202500000034849</v>
      </c>
      <c r="C67" t="s">
        <v>430</v>
      </c>
      <c r="D67" t="s">
        <v>414</v>
      </c>
      <c r="E67">
        <v>11950000</v>
      </c>
      <c r="F67" s="6">
        <v>11950000</v>
      </c>
      <c r="G67" t="s">
        <v>348</v>
      </c>
    </row>
    <row r="68" spans="1:7">
      <c r="A68" t="s">
        <v>4</v>
      </c>
      <c r="B68" s="114">
        <v>1905050</v>
      </c>
      <c r="C68" t="s">
        <v>22</v>
      </c>
      <c r="F68" s="6">
        <v>11950000</v>
      </c>
    </row>
    <row r="69" spans="1:7">
      <c r="A69" t="s">
        <v>1350</v>
      </c>
      <c r="B69" s="114">
        <v>202500000034849</v>
      </c>
      <c r="C69" t="s">
        <v>430</v>
      </c>
      <c r="D69" t="s">
        <v>414</v>
      </c>
      <c r="E69">
        <v>400000000</v>
      </c>
      <c r="F69" s="6">
        <v>400000000</v>
      </c>
      <c r="G69" t="s">
        <v>348</v>
      </c>
    </row>
    <row r="70" spans="1:7">
      <c r="A70" t="s">
        <v>4</v>
      </c>
      <c r="B70" s="114">
        <v>1905015</v>
      </c>
      <c r="C70" t="s">
        <v>311</v>
      </c>
      <c r="F70" s="6">
        <v>400000000</v>
      </c>
    </row>
    <row r="71" spans="1:7">
      <c r="A71" t="s">
        <v>1350</v>
      </c>
      <c r="B71" s="114">
        <v>202500000034849</v>
      </c>
      <c r="C71" t="s">
        <v>430</v>
      </c>
      <c r="D71" t="s">
        <v>414</v>
      </c>
      <c r="E71">
        <v>69300000</v>
      </c>
      <c r="F71" s="6">
        <v>69300000</v>
      </c>
      <c r="G71" t="s">
        <v>348</v>
      </c>
    </row>
    <row r="72" spans="1:7">
      <c r="A72" t="s">
        <v>4</v>
      </c>
      <c r="B72" s="114">
        <v>1905054</v>
      </c>
      <c r="C72" t="s">
        <v>424</v>
      </c>
      <c r="F72" s="6">
        <v>69300000</v>
      </c>
    </row>
    <row r="73" spans="1:7">
      <c r="A73" t="s">
        <v>1350</v>
      </c>
      <c r="B73" s="114">
        <v>202500000034849</v>
      </c>
      <c r="C73" t="s">
        <v>430</v>
      </c>
      <c r="D73" t="s">
        <v>414</v>
      </c>
      <c r="E73">
        <v>78750000</v>
      </c>
      <c r="F73" s="6">
        <v>78750000</v>
      </c>
      <c r="G73" t="s">
        <v>348</v>
      </c>
    </row>
    <row r="74" spans="1:7">
      <c r="A74" t="s">
        <v>4</v>
      </c>
      <c r="B74" s="114">
        <v>1905050</v>
      </c>
      <c r="C74" t="s">
        <v>22</v>
      </c>
      <c r="F74" s="6">
        <v>78750000</v>
      </c>
    </row>
    <row r="75" spans="1:7">
      <c r="A75" t="s">
        <v>1350</v>
      </c>
      <c r="B75" s="114">
        <v>202500000034923</v>
      </c>
      <c r="C75" t="s">
        <v>421</v>
      </c>
      <c r="D75" t="s">
        <v>414</v>
      </c>
      <c r="E75">
        <v>164515000</v>
      </c>
      <c r="F75" s="6">
        <v>164515000</v>
      </c>
      <c r="G75" t="s">
        <v>348</v>
      </c>
    </row>
    <row r="76" spans="1:7">
      <c r="A76" t="s">
        <v>4</v>
      </c>
      <c r="B76" s="114">
        <v>1905029</v>
      </c>
      <c r="C76" t="s">
        <v>419</v>
      </c>
      <c r="F76" s="6">
        <v>164515000</v>
      </c>
    </row>
    <row r="77" spans="1:7">
      <c r="A77" t="s">
        <v>1350</v>
      </c>
      <c r="B77" s="114">
        <v>202500000034923</v>
      </c>
      <c r="C77" t="s">
        <v>421</v>
      </c>
      <c r="D77" t="s">
        <v>414</v>
      </c>
      <c r="E77">
        <v>40000000</v>
      </c>
      <c r="F77" s="6">
        <v>40000000</v>
      </c>
      <c r="G77" t="s">
        <v>348</v>
      </c>
    </row>
    <row r="78" spans="1:7">
      <c r="A78" t="s">
        <v>4</v>
      </c>
      <c r="B78" s="114">
        <v>1905050</v>
      </c>
      <c r="C78" t="s">
        <v>22</v>
      </c>
      <c r="F78" s="6">
        <v>40000000</v>
      </c>
    </row>
    <row r="79" spans="1:7">
      <c r="A79" t="s">
        <v>1350</v>
      </c>
      <c r="B79" s="114">
        <v>202500000034923</v>
      </c>
      <c r="C79" t="s">
        <v>421</v>
      </c>
      <c r="D79" t="s">
        <v>414</v>
      </c>
      <c r="E79">
        <v>835485000</v>
      </c>
      <c r="F79" s="6">
        <v>835485000</v>
      </c>
      <c r="G79" t="s">
        <v>348</v>
      </c>
    </row>
    <row r="80" spans="1:7">
      <c r="A80" t="s">
        <v>4</v>
      </c>
      <c r="B80" s="114">
        <v>1905050</v>
      </c>
      <c r="C80" t="s">
        <v>22</v>
      </c>
      <c r="F80" s="6">
        <v>835485000</v>
      </c>
    </row>
    <row r="81" spans="1:7">
      <c r="A81" t="s">
        <v>1350</v>
      </c>
      <c r="B81" s="114">
        <v>202500000034981</v>
      </c>
      <c r="C81" t="s">
        <v>374</v>
      </c>
      <c r="D81" t="s">
        <v>26</v>
      </c>
      <c r="E81">
        <v>21500000</v>
      </c>
      <c r="F81" s="6">
        <v>43000000</v>
      </c>
      <c r="G81" t="s">
        <v>348</v>
      </c>
    </row>
    <row r="82" spans="1:7">
      <c r="A82" t="s">
        <v>4</v>
      </c>
      <c r="B82" s="114">
        <v>1905040</v>
      </c>
      <c r="C82" t="s">
        <v>372</v>
      </c>
      <c r="F82" s="6">
        <v>21500000</v>
      </c>
    </row>
    <row r="83" spans="1:7">
      <c r="A83" t="s">
        <v>4</v>
      </c>
      <c r="B83" s="114">
        <v>1905050</v>
      </c>
      <c r="C83" t="s">
        <v>22</v>
      </c>
      <c r="F83" s="6">
        <v>21500000</v>
      </c>
    </row>
    <row r="84" spans="1:7">
      <c r="A84" t="s">
        <v>1350</v>
      </c>
      <c r="B84" s="114">
        <v>202500000034995</v>
      </c>
      <c r="C84" t="s">
        <v>429</v>
      </c>
      <c r="D84" t="s">
        <v>414</v>
      </c>
      <c r="E84">
        <v>16360000</v>
      </c>
      <c r="F84" s="6">
        <v>16360000</v>
      </c>
      <c r="G84" t="s">
        <v>348</v>
      </c>
    </row>
    <row r="85" spans="1:7">
      <c r="A85" t="s">
        <v>4</v>
      </c>
      <c r="B85" s="114">
        <v>1905027</v>
      </c>
      <c r="C85" t="s">
        <v>871</v>
      </c>
      <c r="F85" s="6">
        <v>16360000</v>
      </c>
    </row>
    <row r="86" spans="1:7">
      <c r="A86" t="s">
        <v>1350</v>
      </c>
      <c r="B86" s="114">
        <v>202500000034995</v>
      </c>
      <c r="C86" t="s">
        <v>429</v>
      </c>
      <c r="D86" t="s">
        <v>414</v>
      </c>
      <c r="E86">
        <v>248640000</v>
      </c>
      <c r="F86" s="6">
        <v>248640000</v>
      </c>
      <c r="G86" t="s">
        <v>348</v>
      </c>
    </row>
    <row r="87" spans="1:7">
      <c r="A87" t="s">
        <v>4</v>
      </c>
      <c r="B87" s="114">
        <v>1905027</v>
      </c>
      <c r="C87" t="s">
        <v>871</v>
      </c>
      <c r="F87" s="6">
        <v>248640000</v>
      </c>
    </row>
    <row r="88" spans="1:7">
      <c r="A88" t="s">
        <v>1350</v>
      </c>
      <c r="B88" s="114">
        <v>202500000034995</v>
      </c>
      <c r="C88" t="s">
        <v>429</v>
      </c>
      <c r="D88" t="s">
        <v>414</v>
      </c>
      <c r="E88">
        <v>281826695</v>
      </c>
      <c r="F88" s="6">
        <v>281826695</v>
      </c>
      <c r="G88" t="s">
        <v>348</v>
      </c>
    </row>
    <row r="89" spans="1:7">
      <c r="A89" t="s">
        <v>4</v>
      </c>
      <c r="B89" s="114">
        <v>1905015</v>
      </c>
      <c r="C89" t="s">
        <v>311</v>
      </c>
      <c r="F89" s="6">
        <v>281826695</v>
      </c>
    </row>
    <row r="90" spans="1:7">
      <c r="A90" t="s">
        <v>1350</v>
      </c>
      <c r="B90" s="114">
        <v>202500000035020</v>
      </c>
      <c r="C90" t="s">
        <v>382</v>
      </c>
      <c r="D90" t="s">
        <v>26</v>
      </c>
      <c r="E90">
        <v>20000000</v>
      </c>
      <c r="F90" s="6">
        <v>20000000</v>
      </c>
      <c r="G90" t="s">
        <v>348</v>
      </c>
    </row>
    <row r="91" spans="1:7">
      <c r="A91" t="s">
        <v>4</v>
      </c>
      <c r="B91" s="114">
        <v>1905050</v>
      </c>
      <c r="C91" t="s">
        <v>22</v>
      </c>
      <c r="F91" s="6">
        <v>20000000</v>
      </c>
    </row>
    <row r="92" spans="1:7">
      <c r="A92" t="s">
        <v>1350</v>
      </c>
      <c r="B92" s="114">
        <v>202500000035020</v>
      </c>
      <c r="C92" t="s">
        <v>382</v>
      </c>
      <c r="D92" t="s">
        <v>26</v>
      </c>
      <c r="E92">
        <v>23876242.100000001</v>
      </c>
      <c r="F92" s="6">
        <v>23876242.100000001</v>
      </c>
      <c r="G92" t="s">
        <v>348</v>
      </c>
    </row>
    <row r="93" spans="1:7">
      <c r="A93" t="s">
        <v>4</v>
      </c>
      <c r="B93" s="114">
        <v>1905041</v>
      </c>
      <c r="C93" t="s">
        <v>380</v>
      </c>
      <c r="F93" s="6">
        <v>23876242.100000001</v>
      </c>
    </row>
    <row r="94" spans="1:7">
      <c r="A94" t="s">
        <v>1350</v>
      </c>
      <c r="B94" s="114">
        <v>202500000035095</v>
      </c>
      <c r="C94" t="s">
        <v>435</v>
      </c>
      <c r="D94" t="s">
        <v>414</v>
      </c>
      <c r="E94">
        <v>15160000</v>
      </c>
      <c r="F94" s="6">
        <v>15160000</v>
      </c>
      <c r="G94" t="s">
        <v>348</v>
      </c>
    </row>
    <row r="95" spans="1:7">
      <c r="A95" t="s">
        <v>4</v>
      </c>
      <c r="B95" s="114">
        <v>1905050</v>
      </c>
      <c r="C95" t="s">
        <v>22</v>
      </c>
      <c r="F95" s="6">
        <v>15160000</v>
      </c>
    </row>
    <row r="96" spans="1:7">
      <c r="A96" t="s">
        <v>1350</v>
      </c>
      <c r="B96" s="114">
        <v>202500000035095</v>
      </c>
      <c r="C96" t="s">
        <v>435</v>
      </c>
      <c r="D96" t="s">
        <v>414</v>
      </c>
      <c r="E96">
        <v>190000000</v>
      </c>
      <c r="F96" s="6">
        <v>190000000</v>
      </c>
      <c r="G96" t="s">
        <v>348</v>
      </c>
    </row>
    <row r="97" spans="1:7">
      <c r="A97" t="s">
        <v>4</v>
      </c>
      <c r="B97" s="114">
        <v>1905015</v>
      </c>
      <c r="C97" t="s">
        <v>311</v>
      </c>
      <c r="F97" s="6">
        <v>190000000</v>
      </c>
    </row>
    <row r="98" spans="1:7">
      <c r="A98" t="s">
        <v>1350</v>
      </c>
      <c r="B98" s="114">
        <v>202500000035095</v>
      </c>
      <c r="C98" t="s">
        <v>435</v>
      </c>
      <c r="D98" t="s">
        <v>414</v>
      </c>
      <c r="E98">
        <v>69300000</v>
      </c>
      <c r="F98" s="6">
        <v>69300000</v>
      </c>
      <c r="G98" t="s">
        <v>348</v>
      </c>
    </row>
    <row r="99" spans="1:7">
      <c r="A99" t="s">
        <v>4</v>
      </c>
      <c r="B99" s="114">
        <v>1905054</v>
      </c>
      <c r="C99" t="s">
        <v>424</v>
      </c>
      <c r="F99" s="6">
        <v>69300000</v>
      </c>
    </row>
    <row r="100" spans="1:7">
      <c r="A100" t="s">
        <v>1350</v>
      </c>
      <c r="B100" s="114">
        <v>202500000035095</v>
      </c>
      <c r="C100" t="s">
        <v>435</v>
      </c>
      <c r="D100" t="s">
        <v>414</v>
      </c>
      <c r="E100">
        <v>78540000</v>
      </c>
      <c r="F100" s="6">
        <v>78540000</v>
      </c>
      <c r="G100" t="s">
        <v>348</v>
      </c>
    </row>
    <row r="101" spans="1:7">
      <c r="A101" t="s">
        <v>4</v>
      </c>
      <c r="B101" s="114">
        <v>1905050</v>
      </c>
      <c r="C101" t="s">
        <v>22</v>
      </c>
      <c r="F101" s="6">
        <v>78540000</v>
      </c>
    </row>
    <row r="102" spans="1:7">
      <c r="A102" t="s">
        <v>1350</v>
      </c>
      <c r="B102" s="114">
        <v>202500000035158</v>
      </c>
      <c r="C102" t="s">
        <v>346</v>
      </c>
      <c r="D102" t="s">
        <v>26</v>
      </c>
      <c r="E102">
        <v>1821346768</v>
      </c>
      <c r="F102" s="6">
        <v>1821346768</v>
      </c>
      <c r="G102" t="s">
        <v>348</v>
      </c>
    </row>
    <row r="103" spans="1:7">
      <c r="A103" t="s">
        <v>4</v>
      </c>
      <c r="B103" s="114">
        <v>1905043</v>
      </c>
      <c r="C103" t="s">
        <v>344</v>
      </c>
      <c r="F103" s="6">
        <v>1821346768</v>
      </c>
    </row>
    <row r="104" spans="1:7">
      <c r="A104" t="s">
        <v>1350</v>
      </c>
      <c r="B104" s="114">
        <v>202500000035158</v>
      </c>
      <c r="C104" t="s">
        <v>346</v>
      </c>
      <c r="D104" t="s">
        <v>347</v>
      </c>
      <c r="E104">
        <v>1403697000</v>
      </c>
      <c r="F104" s="6">
        <v>1403697000</v>
      </c>
      <c r="G104" t="s">
        <v>348</v>
      </c>
    </row>
    <row r="105" spans="1:7">
      <c r="A105" t="s">
        <v>4</v>
      </c>
      <c r="B105" s="114">
        <v>1905043</v>
      </c>
      <c r="C105" t="s">
        <v>344</v>
      </c>
      <c r="F105" s="6">
        <v>1403697000</v>
      </c>
    </row>
    <row r="106" spans="1:7">
      <c r="A106" t="s">
        <v>1350</v>
      </c>
      <c r="B106" s="114">
        <v>202500000035158</v>
      </c>
      <c r="C106" t="s">
        <v>346</v>
      </c>
      <c r="D106" t="s">
        <v>412</v>
      </c>
      <c r="E106">
        <v>65847301.409999996</v>
      </c>
      <c r="F106" s="6">
        <v>65847301.409999996</v>
      </c>
      <c r="G106" t="s">
        <v>348</v>
      </c>
    </row>
    <row r="107" spans="1:7">
      <c r="A107" t="s">
        <v>4</v>
      </c>
      <c r="B107" s="114">
        <v>1905043</v>
      </c>
      <c r="C107" t="s">
        <v>344</v>
      </c>
      <c r="F107" s="6">
        <v>65847301.409999996</v>
      </c>
    </row>
    <row r="108" spans="1:7">
      <c r="A108" t="s">
        <v>1350</v>
      </c>
      <c r="B108" s="114">
        <v>202500000035158</v>
      </c>
      <c r="C108" t="s">
        <v>346</v>
      </c>
      <c r="D108" t="s">
        <v>414</v>
      </c>
      <c r="E108">
        <v>170000000</v>
      </c>
      <c r="F108" s="6">
        <v>170000000</v>
      </c>
      <c r="G108" t="s">
        <v>348</v>
      </c>
    </row>
    <row r="109" spans="1:7">
      <c r="A109" t="s">
        <v>4</v>
      </c>
      <c r="B109" s="114">
        <v>1905043</v>
      </c>
      <c r="C109" t="s">
        <v>344</v>
      </c>
      <c r="F109" s="6">
        <v>170000000</v>
      </c>
    </row>
    <row r="110" spans="1:7">
      <c r="A110" t="s">
        <v>1350</v>
      </c>
      <c r="B110" s="114">
        <v>202500000035158</v>
      </c>
      <c r="C110" t="s">
        <v>346</v>
      </c>
      <c r="D110" t="s">
        <v>414</v>
      </c>
      <c r="E110">
        <v>35000000</v>
      </c>
      <c r="F110" s="6">
        <v>35000000</v>
      </c>
      <c r="G110" t="s">
        <v>348</v>
      </c>
    </row>
    <row r="111" spans="1:7">
      <c r="A111" t="s">
        <v>4</v>
      </c>
      <c r="B111" s="114">
        <v>1905043</v>
      </c>
      <c r="C111" t="s">
        <v>344</v>
      </c>
      <c r="F111" s="6">
        <v>35000000</v>
      </c>
    </row>
    <row r="112" spans="1:7">
      <c r="A112" t="s">
        <v>1350</v>
      </c>
      <c r="B112" s="114">
        <v>202500000035158</v>
      </c>
      <c r="C112" t="s">
        <v>346</v>
      </c>
      <c r="D112" t="s">
        <v>414</v>
      </c>
      <c r="E112">
        <v>514999999.80000001</v>
      </c>
      <c r="F112" s="6">
        <v>514999999.80000001</v>
      </c>
      <c r="G112" t="s">
        <v>348</v>
      </c>
    </row>
    <row r="113" spans="1:7">
      <c r="A113" t="s">
        <v>4</v>
      </c>
      <c r="B113" s="114">
        <v>1905015</v>
      </c>
      <c r="C113" t="s">
        <v>311</v>
      </c>
      <c r="F113" s="6">
        <v>514999999.80000001</v>
      </c>
    </row>
    <row r="114" spans="1:7">
      <c r="A114" t="s">
        <v>1350</v>
      </c>
      <c r="B114" s="114">
        <v>202500000035168</v>
      </c>
      <c r="C114" t="s">
        <v>422</v>
      </c>
      <c r="D114" t="s">
        <v>414</v>
      </c>
      <c r="E114">
        <v>120000000</v>
      </c>
      <c r="F114" s="6">
        <v>120000000</v>
      </c>
      <c r="G114" t="s">
        <v>348</v>
      </c>
    </row>
    <row r="115" spans="1:7">
      <c r="A115" t="s">
        <v>4</v>
      </c>
      <c r="B115" s="114">
        <v>1905015</v>
      </c>
      <c r="C115" t="s">
        <v>311</v>
      </c>
      <c r="F115" s="6">
        <v>120000000</v>
      </c>
    </row>
    <row r="116" spans="1:7">
      <c r="A116" t="s">
        <v>1350</v>
      </c>
      <c r="B116" s="114">
        <v>202500000035168</v>
      </c>
      <c r="C116" t="s">
        <v>422</v>
      </c>
      <c r="D116" t="s">
        <v>414</v>
      </c>
      <c r="E116">
        <v>158445000</v>
      </c>
      <c r="F116" s="6">
        <v>158445000</v>
      </c>
      <c r="G116" t="s">
        <v>348</v>
      </c>
    </row>
    <row r="117" spans="1:7">
      <c r="A117" t="s">
        <v>4</v>
      </c>
      <c r="B117" s="114">
        <v>1905054</v>
      </c>
      <c r="C117" t="s">
        <v>424</v>
      </c>
      <c r="F117" s="6">
        <v>158445000</v>
      </c>
    </row>
    <row r="118" spans="1:7">
      <c r="A118" t="s">
        <v>1350</v>
      </c>
      <c r="B118" s="114">
        <v>202500000035168</v>
      </c>
      <c r="C118" t="s">
        <v>422</v>
      </c>
      <c r="D118" t="s">
        <v>414</v>
      </c>
      <c r="E118">
        <v>18655000</v>
      </c>
      <c r="F118" s="6">
        <v>18655000</v>
      </c>
      <c r="G118" t="s">
        <v>348</v>
      </c>
    </row>
    <row r="119" spans="1:7">
      <c r="A119" t="s">
        <v>4</v>
      </c>
      <c r="B119" s="114">
        <v>1905054</v>
      </c>
      <c r="C119" t="s">
        <v>424</v>
      </c>
      <c r="F119" s="6">
        <v>18655000</v>
      </c>
    </row>
    <row r="120" spans="1:7">
      <c r="A120" t="s">
        <v>1350</v>
      </c>
      <c r="B120" s="114">
        <v>202500000035168</v>
      </c>
      <c r="C120" t="s">
        <v>422</v>
      </c>
      <c r="D120" t="s">
        <v>414</v>
      </c>
      <c r="E120">
        <v>90900000</v>
      </c>
      <c r="F120" s="6">
        <v>90900000</v>
      </c>
      <c r="G120" t="s">
        <v>348</v>
      </c>
    </row>
    <row r="121" spans="1:7">
      <c r="A121" t="s">
        <v>4</v>
      </c>
      <c r="B121" s="114">
        <v>1905026</v>
      </c>
      <c r="C121" t="s">
        <v>416</v>
      </c>
      <c r="F121" s="6">
        <v>90900000</v>
      </c>
    </row>
    <row r="122" spans="1:7">
      <c r="A122" t="s">
        <v>1349</v>
      </c>
      <c r="B122" s="114">
        <v>1906</v>
      </c>
      <c r="C122" t="s">
        <v>355</v>
      </c>
    </row>
    <row r="123" spans="1:7">
      <c r="A123" t="s">
        <v>1350</v>
      </c>
      <c r="B123" s="114">
        <v>202400000005279</v>
      </c>
      <c r="C123" t="s">
        <v>358</v>
      </c>
      <c r="D123" t="s">
        <v>359</v>
      </c>
      <c r="E123">
        <v>1568585016.01</v>
      </c>
      <c r="F123" s="6">
        <v>1568585016.01</v>
      </c>
      <c r="G123" t="s">
        <v>348</v>
      </c>
    </row>
    <row r="124" spans="1:7">
      <c r="A124" t="s">
        <v>4</v>
      </c>
      <c r="B124" s="114">
        <v>1906044</v>
      </c>
      <c r="C124" t="s">
        <v>356</v>
      </c>
      <c r="F124" s="6">
        <v>1568585016.01</v>
      </c>
    </row>
    <row r="125" spans="1:7">
      <c r="A125" t="s">
        <v>1350</v>
      </c>
      <c r="B125" s="114">
        <v>202400000005279</v>
      </c>
      <c r="C125" t="s">
        <v>358</v>
      </c>
      <c r="D125" t="s">
        <v>360</v>
      </c>
      <c r="E125">
        <v>3053325826.9699998</v>
      </c>
      <c r="F125" s="6">
        <v>3053325826.9699998</v>
      </c>
      <c r="G125" t="s">
        <v>348</v>
      </c>
    </row>
    <row r="126" spans="1:7">
      <c r="A126" t="s">
        <v>4</v>
      </c>
      <c r="B126" s="114">
        <v>1906044</v>
      </c>
      <c r="C126" t="s">
        <v>356</v>
      </c>
      <c r="F126" s="6">
        <v>3053325826.9699998</v>
      </c>
    </row>
    <row r="127" spans="1:7">
      <c r="A127" t="s">
        <v>1350</v>
      </c>
      <c r="B127" s="114">
        <v>202400000005279</v>
      </c>
      <c r="C127" t="s">
        <v>358</v>
      </c>
      <c r="D127" t="s">
        <v>369</v>
      </c>
      <c r="E127">
        <v>415688898.25</v>
      </c>
      <c r="F127" s="6">
        <v>415688898.25</v>
      </c>
      <c r="G127" t="s">
        <v>348</v>
      </c>
    </row>
    <row r="128" spans="1:7">
      <c r="A128" t="s">
        <v>4</v>
      </c>
      <c r="B128" s="114">
        <v>1906044</v>
      </c>
      <c r="C128" t="s">
        <v>356</v>
      </c>
      <c r="F128" s="6">
        <v>415688898.25</v>
      </c>
    </row>
    <row r="129" spans="1:7">
      <c r="A129" t="s">
        <v>1350</v>
      </c>
      <c r="B129" s="114">
        <v>202400000005279</v>
      </c>
      <c r="C129" t="s">
        <v>358</v>
      </c>
      <c r="D129" t="s">
        <v>370</v>
      </c>
      <c r="E129">
        <v>770040931.64999998</v>
      </c>
      <c r="F129" s="6">
        <v>770040931.64999998</v>
      </c>
      <c r="G129" t="s">
        <v>348</v>
      </c>
    </row>
    <row r="130" spans="1:7">
      <c r="A130" t="s">
        <v>4</v>
      </c>
      <c r="B130" s="114">
        <v>1906044</v>
      </c>
      <c r="C130" t="s">
        <v>356</v>
      </c>
      <c r="F130" s="6">
        <v>770040931.64999998</v>
      </c>
    </row>
    <row r="131" spans="1:7">
      <c r="A131" t="s">
        <v>1350</v>
      </c>
      <c r="B131" s="114">
        <v>202400000005279</v>
      </c>
      <c r="C131" t="s">
        <v>358</v>
      </c>
      <c r="D131" t="s">
        <v>383</v>
      </c>
      <c r="E131">
        <v>2178022.2200000002</v>
      </c>
      <c r="F131" s="6">
        <v>2178022.2200000002</v>
      </c>
      <c r="G131" t="s">
        <v>348</v>
      </c>
    </row>
    <row r="132" spans="1:7">
      <c r="A132" t="s">
        <v>4</v>
      </c>
      <c r="B132" s="114">
        <v>1906044</v>
      </c>
      <c r="C132" t="s">
        <v>356</v>
      </c>
      <c r="F132" s="6">
        <v>2178022.2200000002</v>
      </c>
    </row>
    <row r="133" spans="1:7">
      <c r="A133" t="s">
        <v>1350</v>
      </c>
      <c r="B133" s="114">
        <v>202400000005279</v>
      </c>
      <c r="C133" t="s">
        <v>358</v>
      </c>
      <c r="D133" t="s">
        <v>385</v>
      </c>
      <c r="E133">
        <v>1921329081.3599999</v>
      </c>
      <c r="F133" s="6">
        <v>1921329081.3599999</v>
      </c>
      <c r="G133" t="s">
        <v>348</v>
      </c>
    </row>
    <row r="134" spans="1:7">
      <c r="A134" t="s">
        <v>4</v>
      </c>
      <c r="B134" s="114">
        <v>1906044</v>
      </c>
      <c r="C134" t="s">
        <v>356</v>
      </c>
      <c r="F134" s="6">
        <v>1921329081.3599999</v>
      </c>
    </row>
    <row r="135" spans="1:7">
      <c r="A135" t="s">
        <v>1350</v>
      </c>
      <c r="B135" s="114">
        <v>202400000005279</v>
      </c>
      <c r="C135" t="s">
        <v>358</v>
      </c>
      <c r="D135" t="s">
        <v>388</v>
      </c>
      <c r="E135">
        <v>98225984.989999995</v>
      </c>
      <c r="F135" s="6">
        <v>98225984.989999995</v>
      </c>
      <c r="G135" t="s">
        <v>348</v>
      </c>
    </row>
    <row r="136" spans="1:7">
      <c r="A136" t="s">
        <v>4</v>
      </c>
      <c r="B136" s="114">
        <v>1906044</v>
      </c>
      <c r="C136" t="s">
        <v>356</v>
      </c>
      <c r="F136" s="6">
        <v>98225984.989999995</v>
      </c>
    </row>
    <row r="137" spans="1:7">
      <c r="A137" t="s">
        <v>1350</v>
      </c>
      <c r="B137" s="114">
        <v>202400000005279</v>
      </c>
      <c r="C137" t="s">
        <v>358</v>
      </c>
      <c r="D137" t="s">
        <v>389</v>
      </c>
      <c r="E137">
        <v>93019277.200000003</v>
      </c>
      <c r="F137" s="6">
        <v>93019277.200000003</v>
      </c>
      <c r="G137" t="s">
        <v>348</v>
      </c>
    </row>
    <row r="138" spans="1:7">
      <c r="A138" t="s">
        <v>4</v>
      </c>
      <c r="B138" s="114">
        <v>1906044</v>
      </c>
      <c r="C138" t="s">
        <v>356</v>
      </c>
      <c r="F138" s="6">
        <v>93019277.200000003</v>
      </c>
    </row>
    <row r="139" spans="1:7">
      <c r="A139" t="s">
        <v>1350</v>
      </c>
      <c r="B139" s="114">
        <v>202400000005279</v>
      </c>
      <c r="C139" t="s">
        <v>358</v>
      </c>
      <c r="D139" t="s">
        <v>390</v>
      </c>
      <c r="E139">
        <v>108366800.51000001</v>
      </c>
      <c r="F139" s="6">
        <v>108366800.51000001</v>
      </c>
      <c r="G139" t="s">
        <v>348</v>
      </c>
    </row>
    <row r="140" spans="1:7">
      <c r="A140" t="s">
        <v>4</v>
      </c>
      <c r="B140" s="114">
        <v>1906044</v>
      </c>
      <c r="C140" t="s">
        <v>356</v>
      </c>
      <c r="F140" s="6">
        <v>108366800.51000001</v>
      </c>
    </row>
    <row r="141" spans="1:7">
      <c r="A141" t="s">
        <v>1350</v>
      </c>
      <c r="B141" s="114">
        <v>202400000005279</v>
      </c>
      <c r="C141" t="s">
        <v>358</v>
      </c>
      <c r="D141" t="s">
        <v>391</v>
      </c>
      <c r="E141">
        <v>1013973750</v>
      </c>
      <c r="F141" s="6">
        <v>1013973750</v>
      </c>
      <c r="G141" t="s">
        <v>348</v>
      </c>
    </row>
    <row r="142" spans="1:7">
      <c r="A142" t="s">
        <v>4</v>
      </c>
      <c r="B142" s="114">
        <v>1906044</v>
      </c>
      <c r="C142" t="s">
        <v>356</v>
      </c>
      <c r="F142" s="6">
        <v>1013973750</v>
      </c>
    </row>
    <row r="143" spans="1:7">
      <c r="A143" t="s">
        <v>1350</v>
      </c>
      <c r="B143" s="114">
        <v>202400000005279</v>
      </c>
      <c r="C143" t="s">
        <v>358</v>
      </c>
      <c r="D143" t="s">
        <v>408</v>
      </c>
      <c r="E143">
        <v>102175686.62</v>
      </c>
      <c r="F143" s="6">
        <v>102175686.62</v>
      </c>
      <c r="G143" t="s">
        <v>348</v>
      </c>
    </row>
    <row r="144" spans="1:7">
      <c r="A144" t="s">
        <v>4</v>
      </c>
      <c r="B144" s="114">
        <v>1906044</v>
      </c>
      <c r="C144" t="s">
        <v>356</v>
      </c>
      <c r="F144" s="6">
        <v>102175686.62</v>
      </c>
    </row>
    <row r="145" spans="1:7">
      <c r="A145" t="s">
        <v>1350</v>
      </c>
      <c r="B145" s="114">
        <v>202400000005279</v>
      </c>
      <c r="C145" t="s">
        <v>358</v>
      </c>
      <c r="D145" t="s">
        <v>409</v>
      </c>
      <c r="E145">
        <v>460298956.73000002</v>
      </c>
      <c r="F145" s="6">
        <v>460298956.73000002</v>
      </c>
      <c r="G145" t="s">
        <v>348</v>
      </c>
    </row>
    <row r="146" spans="1:7">
      <c r="A146" t="s">
        <v>4</v>
      </c>
      <c r="B146" s="114">
        <v>1906044</v>
      </c>
      <c r="C146" t="s">
        <v>356</v>
      </c>
      <c r="F146" s="6">
        <v>460298956.73000002</v>
      </c>
    </row>
    <row r="147" spans="1:7">
      <c r="A147" t="s">
        <v>1350</v>
      </c>
      <c r="B147" s="114">
        <v>202400000005285</v>
      </c>
      <c r="C147" t="s">
        <v>410</v>
      </c>
      <c r="D147" t="s">
        <v>492</v>
      </c>
      <c r="E147">
        <v>431350523.89999998</v>
      </c>
      <c r="F147" s="6">
        <v>431350523.89999998</v>
      </c>
      <c r="G147" t="s">
        <v>348</v>
      </c>
    </row>
    <row r="148" spans="1:7">
      <c r="A148" t="s">
        <v>4</v>
      </c>
      <c r="B148" s="114">
        <v>1906035</v>
      </c>
      <c r="C148" t="s">
        <v>884</v>
      </c>
      <c r="F148" s="6">
        <v>431350523.89999998</v>
      </c>
    </row>
    <row r="149" spans="1:7">
      <c r="A149" t="s">
        <v>1350</v>
      </c>
      <c r="B149" s="114">
        <v>202400000005285</v>
      </c>
      <c r="C149" t="s">
        <v>410</v>
      </c>
      <c r="D149" t="s">
        <v>413</v>
      </c>
      <c r="E149">
        <v>15018022381</v>
      </c>
      <c r="F149" s="6">
        <v>15018022381</v>
      </c>
      <c r="G149" t="s">
        <v>348</v>
      </c>
    </row>
    <row r="150" spans="1:7">
      <c r="A150" t="s">
        <v>4</v>
      </c>
      <c r="B150" s="114">
        <v>1906035</v>
      </c>
      <c r="C150" t="s">
        <v>884</v>
      </c>
      <c r="F150" s="6">
        <v>15018022381</v>
      </c>
    </row>
    <row r="151" spans="1:7">
      <c r="A151" t="s">
        <v>1350</v>
      </c>
      <c r="B151" s="114">
        <v>202500000008355</v>
      </c>
      <c r="C151" t="s">
        <v>403</v>
      </c>
      <c r="D151" t="s">
        <v>166</v>
      </c>
      <c r="E151">
        <v>572226242.10000002</v>
      </c>
      <c r="F151" s="6">
        <v>572226242.10000002</v>
      </c>
      <c r="G151" t="s">
        <v>348</v>
      </c>
    </row>
    <row r="152" spans="1:7">
      <c r="A152" t="s">
        <v>4</v>
      </c>
      <c r="B152" s="114">
        <v>1906029</v>
      </c>
      <c r="C152" t="s">
        <v>401</v>
      </c>
      <c r="F152" s="6">
        <v>572226242.10000002</v>
      </c>
    </row>
    <row r="153" spans="1:7">
      <c r="A153" t="s">
        <v>1350</v>
      </c>
      <c r="B153" s="114">
        <v>202500000016405</v>
      </c>
      <c r="C153" t="s">
        <v>404</v>
      </c>
      <c r="D153" t="s">
        <v>166</v>
      </c>
      <c r="E153">
        <v>123680000</v>
      </c>
      <c r="F153" s="6">
        <v>123680000</v>
      </c>
      <c r="G153" t="s">
        <v>348</v>
      </c>
    </row>
    <row r="154" spans="1:7">
      <c r="A154" t="s">
        <v>4</v>
      </c>
      <c r="B154" s="114">
        <v>1906041</v>
      </c>
      <c r="C154" t="s">
        <v>883</v>
      </c>
      <c r="F154" s="6">
        <v>123680000</v>
      </c>
    </row>
    <row r="155" spans="1:7">
      <c r="A155" t="s">
        <v>1350</v>
      </c>
      <c r="B155" s="114">
        <v>202500000018400</v>
      </c>
      <c r="C155" t="s">
        <v>364</v>
      </c>
      <c r="D155" t="s">
        <v>193</v>
      </c>
      <c r="E155">
        <v>5325367.8</v>
      </c>
      <c r="F155" s="6">
        <v>5325367.8</v>
      </c>
      <c r="G155" t="s">
        <v>348</v>
      </c>
    </row>
    <row r="156" spans="1:7">
      <c r="A156" t="s">
        <v>4</v>
      </c>
      <c r="B156" s="114">
        <v>1906023</v>
      </c>
      <c r="C156" t="s">
        <v>361</v>
      </c>
      <c r="F156" s="6">
        <v>5325367.8</v>
      </c>
    </row>
    <row r="157" spans="1:7">
      <c r="A157" t="s">
        <v>1350</v>
      </c>
      <c r="B157" s="114">
        <v>202500000018400</v>
      </c>
      <c r="C157" t="s">
        <v>364</v>
      </c>
      <c r="D157" t="s">
        <v>192</v>
      </c>
      <c r="E157">
        <v>2909111.4</v>
      </c>
      <c r="F157" s="6">
        <v>2909111.4</v>
      </c>
      <c r="G157" t="s">
        <v>348</v>
      </c>
    </row>
    <row r="158" spans="1:7">
      <c r="A158" t="s">
        <v>4</v>
      </c>
      <c r="B158" s="114">
        <v>1906023</v>
      </c>
      <c r="C158" t="s">
        <v>361</v>
      </c>
      <c r="F158" s="6">
        <v>2909111.4</v>
      </c>
    </row>
    <row r="159" spans="1:7">
      <c r="A159" t="s">
        <v>1350</v>
      </c>
      <c r="B159" s="114">
        <v>202500000018400</v>
      </c>
      <c r="C159" t="s">
        <v>364</v>
      </c>
      <c r="D159" t="s">
        <v>191</v>
      </c>
      <c r="E159">
        <v>37472639.740000002</v>
      </c>
      <c r="F159" s="6">
        <v>37472639.740000002</v>
      </c>
      <c r="G159" t="s">
        <v>348</v>
      </c>
    </row>
    <row r="160" spans="1:7">
      <c r="A160" t="s">
        <v>4</v>
      </c>
      <c r="B160" s="114">
        <v>1906023</v>
      </c>
      <c r="C160" t="s">
        <v>361</v>
      </c>
      <c r="F160" s="6">
        <v>37472639.740000002</v>
      </c>
    </row>
    <row r="161" spans="1:7">
      <c r="A161" t="s">
        <v>1350</v>
      </c>
      <c r="B161" s="114">
        <v>202500000018400</v>
      </c>
      <c r="C161" t="s">
        <v>364</v>
      </c>
      <c r="D161" t="s">
        <v>166</v>
      </c>
      <c r="E161">
        <v>134341316.91999999</v>
      </c>
      <c r="F161" s="6">
        <v>134341316.91999999</v>
      </c>
      <c r="G161" t="s">
        <v>348</v>
      </c>
    </row>
    <row r="162" spans="1:7">
      <c r="A162" t="s">
        <v>4</v>
      </c>
      <c r="B162" s="114">
        <v>1906023</v>
      </c>
      <c r="C162" t="s">
        <v>361</v>
      </c>
      <c r="F162" s="6">
        <v>134341316.91999999</v>
      </c>
    </row>
    <row r="163" spans="1:7">
      <c r="A163" t="s">
        <v>1350</v>
      </c>
      <c r="B163" s="114">
        <v>202500000018400</v>
      </c>
      <c r="C163" t="s">
        <v>364</v>
      </c>
      <c r="D163" t="s">
        <v>172</v>
      </c>
      <c r="E163">
        <v>128559439.25</v>
      </c>
      <c r="F163" s="6">
        <v>128559439.25</v>
      </c>
      <c r="G163" t="s">
        <v>348</v>
      </c>
    </row>
    <row r="164" spans="1:7">
      <c r="A164" t="s">
        <v>4</v>
      </c>
      <c r="B164" s="114">
        <v>1906023</v>
      </c>
      <c r="C164" t="s">
        <v>361</v>
      </c>
      <c r="F164" s="6">
        <v>128559439.25</v>
      </c>
    </row>
    <row r="165" spans="1:7">
      <c r="A165" t="s">
        <v>1350</v>
      </c>
      <c r="B165" s="114">
        <v>202500000018400</v>
      </c>
      <c r="C165" t="s">
        <v>364</v>
      </c>
      <c r="D165" t="s">
        <v>170</v>
      </c>
      <c r="E165">
        <v>252278419.33000001</v>
      </c>
      <c r="F165" s="6">
        <v>252278419.33000001</v>
      </c>
      <c r="G165" t="s">
        <v>348</v>
      </c>
    </row>
    <row r="166" spans="1:7">
      <c r="A166" t="s">
        <v>4</v>
      </c>
      <c r="B166" s="114">
        <v>1906023</v>
      </c>
      <c r="C166" t="s">
        <v>361</v>
      </c>
      <c r="F166" s="6">
        <v>252278419.33000001</v>
      </c>
    </row>
    <row r="167" spans="1:7">
      <c r="A167" t="s">
        <v>1350</v>
      </c>
      <c r="B167" s="114">
        <v>202500000035037</v>
      </c>
      <c r="C167" t="s">
        <v>368</v>
      </c>
      <c r="D167" t="s">
        <v>193</v>
      </c>
      <c r="E167">
        <v>65679536.200000003</v>
      </c>
      <c r="F167" s="6">
        <v>65679536.200000003</v>
      </c>
      <c r="G167" t="s">
        <v>348</v>
      </c>
    </row>
    <row r="168" spans="1:7">
      <c r="A168" t="s">
        <v>4</v>
      </c>
      <c r="B168" s="114">
        <v>1906004</v>
      </c>
      <c r="C168" t="s">
        <v>365</v>
      </c>
      <c r="F168" s="6">
        <v>65679536.200000003</v>
      </c>
    </row>
    <row r="169" spans="1:7">
      <c r="A169" t="s">
        <v>1350</v>
      </c>
      <c r="B169" s="114">
        <v>202500000035037</v>
      </c>
      <c r="C169" t="s">
        <v>368</v>
      </c>
      <c r="D169" t="s">
        <v>192</v>
      </c>
      <c r="E169">
        <v>35879040.600000001</v>
      </c>
      <c r="F169" s="6">
        <v>35879040.600000001</v>
      </c>
      <c r="G169" t="s">
        <v>348</v>
      </c>
    </row>
    <row r="170" spans="1:7">
      <c r="A170" t="s">
        <v>4</v>
      </c>
      <c r="B170" s="114">
        <v>1906004</v>
      </c>
      <c r="C170" t="s">
        <v>365</v>
      </c>
      <c r="F170" s="6">
        <v>35879040.600000001</v>
      </c>
    </row>
    <row r="171" spans="1:7">
      <c r="A171" t="s">
        <v>1350</v>
      </c>
      <c r="B171" s="114">
        <v>202500000035037</v>
      </c>
      <c r="C171" t="s">
        <v>368</v>
      </c>
      <c r="D171" t="s">
        <v>191</v>
      </c>
      <c r="E171">
        <v>462162556.75</v>
      </c>
      <c r="F171" s="6">
        <v>462162556.75</v>
      </c>
      <c r="G171" t="s">
        <v>348</v>
      </c>
    </row>
    <row r="172" spans="1:7">
      <c r="A172" t="s">
        <v>4</v>
      </c>
      <c r="B172" s="114">
        <v>1906004</v>
      </c>
      <c r="C172" t="s">
        <v>365</v>
      </c>
      <c r="F172" s="6">
        <v>462162556.75</v>
      </c>
    </row>
    <row r="173" spans="1:7">
      <c r="A173" t="s">
        <v>1350</v>
      </c>
      <c r="B173" s="114">
        <v>202500000035037</v>
      </c>
      <c r="C173" t="s">
        <v>368</v>
      </c>
      <c r="D173" t="s">
        <v>384</v>
      </c>
      <c r="E173">
        <v>1089011.1100000001</v>
      </c>
      <c r="F173" s="6">
        <v>1089011.1100000001</v>
      </c>
      <c r="G173" t="s">
        <v>348</v>
      </c>
    </row>
    <row r="174" spans="1:7">
      <c r="A174" t="s">
        <v>4</v>
      </c>
      <c r="B174" s="114">
        <v>1906004</v>
      </c>
      <c r="C174" t="s">
        <v>365</v>
      </c>
      <c r="F174" s="6">
        <v>1089011.1100000001</v>
      </c>
    </row>
    <row r="175" spans="1:7">
      <c r="A175" t="s">
        <v>1350</v>
      </c>
      <c r="B175" s="114">
        <v>202500000035037</v>
      </c>
      <c r="C175" t="s">
        <v>368</v>
      </c>
      <c r="D175" t="s">
        <v>387</v>
      </c>
      <c r="E175">
        <v>960664540.69000006</v>
      </c>
      <c r="F175" s="6">
        <v>960664540.69000006</v>
      </c>
      <c r="G175" t="s">
        <v>348</v>
      </c>
    </row>
    <row r="176" spans="1:7">
      <c r="A176" t="s">
        <v>4</v>
      </c>
      <c r="B176" s="114">
        <v>1906004</v>
      </c>
      <c r="C176" t="s">
        <v>365</v>
      </c>
      <c r="F176" s="6">
        <v>960664540.69000006</v>
      </c>
    </row>
    <row r="177" spans="1:7">
      <c r="A177" t="s">
        <v>1350</v>
      </c>
      <c r="B177" s="114">
        <v>202500000035037</v>
      </c>
      <c r="C177" t="s">
        <v>368</v>
      </c>
      <c r="D177" t="s">
        <v>326</v>
      </c>
      <c r="E177">
        <v>49112992.490000002</v>
      </c>
      <c r="F177" s="6">
        <v>49112992.490000002</v>
      </c>
      <c r="G177" t="s">
        <v>348</v>
      </c>
    </row>
    <row r="178" spans="1:7">
      <c r="A178" t="s">
        <v>4</v>
      </c>
      <c r="B178" s="114">
        <v>1906004</v>
      </c>
      <c r="C178" t="s">
        <v>365</v>
      </c>
      <c r="F178" s="6">
        <v>49112992.490000002</v>
      </c>
    </row>
    <row r="179" spans="1:7">
      <c r="A179" t="s">
        <v>1350</v>
      </c>
      <c r="B179" s="114">
        <v>202500000035037</v>
      </c>
      <c r="C179" t="s">
        <v>368</v>
      </c>
      <c r="D179" t="s">
        <v>329</v>
      </c>
      <c r="E179">
        <v>46509638.600000001</v>
      </c>
      <c r="F179" s="6">
        <v>46509638.600000001</v>
      </c>
      <c r="G179" t="s">
        <v>348</v>
      </c>
    </row>
    <row r="180" spans="1:7">
      <c r="A180" t="s">
        <v>4</v>
      </c>
      <c r="B180" s="114">
        <v>1906004</v>
      </c>
      <c r="C180" t="s">
        <v>365</v>
      </c>
      <c r="F180" s="6">
        <v>46509638.600000001</v>
      </c>
    </row>
    <row r="181" spans="1:7">
      <c r="A181" t="s">
        <v>1350</v>
      </c>
      <c r="B181" s="114">
        <v>202500000035037</v>
      </c>
      <c r="C181" t="s">
        <v>368</v>
      </c>
      <c r="D181" t="s">
        <v>172</v>
      </c>
      <c r="E181">
        <v>1585566417.4000001</v>
      </c>
      <c r="F181" s="6">
        <v>1585566417.4000001</v>
      </c>
      <c r="G181" t="s">
        <v>348</v>
      </c>
    </row>
    <row r="182" spans="1:7">
      <c r="A182" t="s">
        <v>4</v>
      </c>
      <c r="B182" s="114">
        <v>1906004</v>
      </c>
      <c r="C182" t="s">
        <v>365</v>
      </c>
      <c r="F182" s="6">
        <v>1585566417.4000001</v>
      </c>
    </row>
    <row r="183" spans="1:7">
      <c r="A183" t="s">
        <v>1350</v>
      </c>
      <c r="B183" s="114">
        <v>202500000035037</v>
      </c>
      <c r="C183" t="s">
        <v>368</v>
      </c>
      <c r="D183" t="s">
        <v>170</v>
      </c>
      <c r="E183">
        <v>1000000000</v>
      </c>
      <c r="F183" s="6">
        <v>3000000000</v>
      </c>
      <c r="G183" t="s">
        <v>348</v>
      </c>
    </row>
    <row r="184" spans="1:7">
      <c r="A184" t="s">
        <v>4</v>
      </c>
      <c r="B184" s="114">
        <v>1906004</v>
      </c>
      <c r="C184" t="s">
        <v>365</v>
      </c>
      <c r="F184" s="6">
        <v>3000000000</v>
      </c>
    </row>
    <row r="185" spans="1:7">
      <c r="A185" t="s">
        <v>1350</v>
      </c>
      <c r="B185" s="114">
        <v>202500000035037</v>
      </c>
      <c r="C185" t="s">
        <v>368</v>
      </c>
      <c r="D185" t="s">
        <v>170</v>
      </c>
      <c r="E185">
        <v>111433838.23</v>
      </c>
      <c r="F185" s="6">
        <v>111433838.23</v>
      </c>
      <c r="G185" t="s">
        <v>348</v>
      </c>
    </row>
    <row r="186" spans="1:7">
      <c r="A186" t="s">
        <v>4</v>
      </c>
      <c r="B186" s="114">
        <v>1906004</v>
      </c>
      <c r="C186" t="s">
        <v>365</v>
      </c>
      <c r="F186" s="6">
        <v>111433838.23</v>
      </c>
    </row>
    <row r="187" spans="1:7">
      <c r="A187" s="1" t="s">
        <v>516</v>
      </c>
      <c r="B187" s="113">
        <v>22</v>
      </c>
      <c r="C187" s="1" t="s">
        <v>161</v>
      </c>
      <c r="F187" s="6">
        <v>521700695430.34686</v>
      </c>
    </row>
    <row r="188" spans="1:7">
      <c r="A188" t="s">
        <v>1349</v>
      </c>
      <c r="B188" s="114">
        <v>2201</v>
      </c>
      <c r="C188" t="s">
        <v>498</v>
      </c>
    </row>
    <row r="189" spans="1:7">
      <c r="A189" t="s">
        <v>1350</v>
      </c>
      <c r="B189" s="114">
        <v>202500000033615</v>
      </c>
      <c r="C189" t="s">
        <v>213</v>
      </c>
      <c r="D189" t="s">
        <v>177</v>
      </c>
      <c r="E189">
        <v>3199808350.6199999</v>
      </c>
      <c r="F189" s="6">
        <v>3199808350.6199999</v>
      </c>
      <c r="G189" t="s">
        <v>890</v>
      </c>
    </row>
    <row r="190" spans="1:7">
      <c r="A190" t="s">
        <v>4</v>
      </c>
      <c r="B190" s="114">
        <v>2201071</v>
      </c>
      <c r="C190" t="s">
        <v>210</v>
      </c>
      <c r="F190" s="6">
        <v>3199808350.6199999</v>
      </c>
    </row>
    <row r="191" spans="1:7">
      <c r="A191" t="s">
        <v>1350</v>
      </c>
      <c r="B191" s="114">
        <v>202500000033621</v>
      </c>
      <c r="C191" t="s">
        <v>212</v>
      </c>
      <c r="D191" t="s">
        <v>26</v>
      </c>
      <c r="E191">
        <v>28000000</v>
      </c>
      <c r="F191" s="6">
        <v>28000000</v>
      </c>
      <c r="G191" t="s">
        <v>890</v>
      </c>
    </row>
    <row r="192" spans="1:7">
      <c r="A192" t="s">
        <v>4</v>
      </c>
      <c r="B192" s="114">
        <v>2201071</v>
      </c>
      <c r="C192" t="s">
        <v>210</v>
      </c>
      <c r="F192" s="6">
        <v>28000000</v>
      </c>
    </row>
    <row r="193" spans="1:7">
      <c r="A193" t="s">
        <v>1350</v>
      </c>
      <c r="B193" s="114">
        <v>202500000033621</v>
      </c>
      <c r="C193" t="s">
        <v>212</v>
      </c>
      <c r="D193" t="s">
        <v>177</v>
      </c>
      <c r="E193">
        <v>1451538318.1500001</v>
      </c>
      <c r="F193" s="6">
        <v>1451538318.1499996</v>
      </c>
      <c r="G193" t="s">
        <v>890</v>
      </c>
    </row>
    <row r="194" spans="1:7">
      <c r="A194" t="s">
        <v>4</v>
      </c>
      <c r="B194" s="114">
        <v>2201071</v>
      </c>
      <c r="C194" t="s">
        <v>210</v>
      </c>
      <c r="F194" s="6">
        <v>1451538318.1499996</v>
      </c>
    </row>
    <row r="195" spans="1:7">
      <c r="A195" t="s">
        <v>1350</v>
      </c>
      <c r="B195" s="114">
        <v>202500000033621</v>
      </c>
      <c r="C195" t="s">
        <v>212</v>
      </c>
      <c r="D195" t="s">
        <v>177</v>
      </c>
      <c r="E195">
        <v>3801094909</v>
      </c>
      <c r="F195" s="6">
        <v>3801094909</v>
      </c>
      <c r="G195" t="s">
        <v>890</v>
      </c>
    </row>
    <row r="196" spans="1:7">
      <c r="A196" t="s">
        <v>4</v>
      </c>
      <c r="B196" s="114">
        <v>2201071</v>
      </c>
      <c r="C196" t="s">
        <v>210</v>
      </c>
      <c r="F196" s="6">
        <v>3801094909</v>
      </c>
    </row>
    <row r="197" spans="1:7">
      <c r="A197" t="s">
        <v>1350</v>
      </c>
      <c r="B197" s="114">
        <v>202500000033812</v>
      </c>
      <c r="C197" t="s">
        <v>197</v>
      </c>
      <c r="D197" t="s">
        <v>177</v>
      </c>
      <c r="E197">
        <v>315957605.75999999</v>
      </c>
      <c r="F197" s="6">
        <v>315957605.75999999</v>
      </c>
      <c r="G197" t="s">
        <v>890</v>
      </c>
    </row>
    <row r="198" spans="1:7">
      <c r="A198" t="s">
        <v>4</v>
      </c>
      <c r="B198" s="114">
        <v>2201038</v>
      </c>
      <c r="C198" t="s">
        <v>184</v>
      </c>
      <c r="F198" s="6">
        <v>315957605.75999999</v>
      </c>
    </row>
    <row r="199" spans="1:7">
      <c r="A199" t="s">
        <v>1350</v>
      </c>
      <c r="B199" s="114">
        <v>202500000033819</v>
      </c>
      <c r="C199" t="s">
        <v>183</v>
      </c>
      <c r="D199" t="s">
        <v>177</v>
      </c>
      <c r="E199">
        <v>1796685410</v>
      </c>
      <c r="F199" s="6">
        <v>1796685410</v>
      </c>
      <c r="G199" t="s">
        <v>890</v>
      </c>
    </row>
    <row r="200" spans="1:7">
      <c r="A200" t="s">
        <v>4</v>
      </c>
      <c r="B200" s="114">
        <v>2201084</v>
      </c>
      <c r="C200" t="s">
        <v>181</v>
      </c>
      <c r="F200" s="6">
        <v>1796685410</v>
      </c>
    </row>
    <row r="201" spans="1:7">
      <c r="A201" t="s">
        <v>1350</v>
      </c>
      <c r="B201" s="114">
        <v>202500000033837</v>
      </c>
      <c r="C201" t="s">
        <v>176</v>
      </c>
      <c r="D201" t="s">
        <v>177</v>
      </c>
      <c r="E201">
        <v>1232363608.72</v>
      </c>
      <c r="F201" s="6">
        <v>1232363608.72</v>
      </c>
      <c r="G201" t="s">
        <v>890</v>
      </c>
    </row>
    <row r="202" spans="1:7">
      <c r="A202" t="s">
        <v>4</v>
      </c>
      <c r="B202" s="114">
        <v>2201050</v>
      </c>
      <c r="C202" t="s">
        <v>173</v>
      </c>
      <c r="F202" s="6">
        <v>1232363608.72</v>
      </c>
    </row>
    <row r="203" spans="1:7">
      <c r="A203" t="s">
        <v>1350</v>
      </c>
      <c r="B203" s="114">
        <v>202500000033864</v>
      </c>
      <c r="C203" t="s">
        <v>168</v>
      </c>
      <c r="D203" t="s">
        <v>26</v>
      </c>
      <c r="E203">
        <v>139881561.330605</v>
      </c>
      <c r="F203" s="6">
        <v>139881561.33060545</v>
      </c>
      <c r="G203" t="s">
        <v>890</v>
      </c>
    </row>
    <row r="204" spans="1:7">
      <c r="A204" t="s">
        <v>4</v>
      </c>
      <c r="B204" s="114">
        <v>2201069</v>
      </c>
      <c r="C204" t="s">
        <v>162</v>
      </c>
      <c r="F204" s="6">
        <v>139881561.33060545</v>
      </c>
    </row>
    <row r="205" spans="1:7">
      <c r="A205" t="s">
        <v>1350</v>
      </c>
      <c r="B205" s="114">
        <v>202500000033864</v>
      </c>
      <c r="C205" t="s">
        <v>168</v>
      </c>
      <c r="D205" t="s">
        <v>166</v>
      </c>
      <c r="E205">
        <v>155850844.02000001</v>
      </c>
      <c r="F205" s="6">
        <v>155850844.02000001</v>
      </c>
      <c r="G205" t="s">
        <v>890</v>
      </c>
    </row>
    <row r="206" spans="1:7">
      <c r="A206" t="s">
        <v>4</v>
      </c>
      <c r="B206" s="114">
        <v>2201069</v>
      </c>
      <c r="C206" t="s">
        <v>162</v>
      </c>
      <c r="F206" s="6">
        <v>155850844.02000001</v>
      </c>
    </row>
    <row r="207" spans="1:7">
      <c r="A207" t="s">
        <v>1350</v>
      </c>
      <c r="B207" s="114">
        <v>202500000033864</v>
      </c>
      <c r="C207" t="s">
        <v>168</v>
      </c>
      <c r="D207" t="s">
        <v>170</v>
      </c>
      <c r="E207">
        <v>108315275.12</v>
      </c>
      <c r="F207" s="6">
        <v>108315275.12</v>
      </c>
      <c r="G207" t="s">
        <v>890</v>
      </c>
    </row>
    <row r="208" spans="1:7">
      <c r="A208" t="s">
        <v>4</v>
      </c>
      <c r="B208" s="114">
        <v>2201069</v>
      </c>
      <c r="C208" t="s">
        <v>162</v>
      </c>
      <c r="F208" s="6">
        <v>108315275.12</v>
      </c>
    </row>
    <row r="209" spans="1:7">
      <c r="A209" t="s">
        <v>1350</v>
      </c>
      <c r="B209" s="114">
        <v>202500000033865</v>
      </c>
      <c r="C209" t="s">
        <v>187</v>
      </c>
      <c r="D209" t="s">
        <v>188</v>
      </c>
      <c r="E209">
        <v>1995862865</v>
      </c>
      <c r="F209" s="6">
        <v>1995862865</v>
      </c>
      <c r="G209" t="s">
        <v>890</v>
      </c>
    </row>
    <row r="210" spans="1:7">
      <c r="A210" t="s">
        <v>4</v>
      </c>
      <c r="B210" s="114">
        <v>2201038</v>
      </c>
      <c r="C210" t="s">
        <v>184</v>
      </c>
      <c r="F210" s="6">
        <v>1995862865</v>
      </c>
    </row>
    <row r="211" spans="1:7">
      <c r="A211" t="s">
        <v>1350</v>
      </c>
      <c r="B211" s="114">
        <v>202500000033865</v>
      </c>
      <c r="C211" t="s">
        <v>187</v>
      </c>
      <c r="D211" t="s">
        <v>193</v>
      </c>
      <c r="E211">
        <v>19526348.600000001</v>
      </c>
      <c r="F211" s="6">
        <v>19526348.600000001</v>
      </c>
      <c r="G211" t="s">
        <v>890</v>
      </c>
    </row>
    <row r="212" spans="1:7">
      <c r="A212" t="s">
        <v>4</v>
      </c>
      <c r="B212" s="114">
        <v>2201038</v>
      </c>
      <c r="C212" t="s">
        <v>184</v>
      </c>
      <c r="F212" s="6">
        <v>19526348.600000001</v>
      </c>
    </row>
    <row r="213" spans="1:7">
      <c r="A213" t="s">
        <v>1350</v>
      </c>
      <c r="B213" s="114">
        <v>202500000033865</v>
      </c>
      <c r="C213" t="s">
        <v>187</v>
      </c>
      <c r="D213" t="s">
        <v>192</v>
      </c>
      <c r="E213">
        <v>10666741.800000001</v>
      </c>
      <c r="F213" s="6">
        <v>10666741.800000001</v>
      </c>
      <c r="G213" t="s">
        <v>890</v>
      </c>
    </row>
    <row r="214" spans="1:7">
      <c r="A214" t="s">
        <v>4</v>
      </c>
      <c r="B214" s="114">
        <v>2201038</v>
      </c>
      <c r="C214" t="s">
        <v>184</v>
      </c>
      <c r="F214" s="6">
        <v>10666741.800000001</v>
      </c>
    </row>
    <row r="215" spans="1:7">
      <c r="A215" t="s">
        <v>1350</v>
      </c>
      <c r="B215" s="114">
        <v>202500000033865</v>
      </c>
      <c r="C215" t="s">
        <v>187</v>
      </c>
      <c r="D215" t="s">
        <v>191</v>
      </c>
      <c r="E215">
        <v>137399679.03395301</v>
      </c>
      <c r="F215" s="6">
        <v>137399679.03395295</v>
      </c>
      <c r="G215" t="s">
        <v>890</v>
      </c>
    </row>
    <row r="216" spans="1:7">
      <c r="A216" t="s">
        <v>4</v>
      </c>
      <c r="B216" s="114">
        <v>2201038</v>
      </c>
      <c r="C216" t="s">
        <v>184</v>
      </c>
      <c r="F216" s="6">
        <v>137399679.03395295</v>
      </c>
    </row>
    <row r="217" spans="1:7">
      <c r="A217" t="s">
        <v>1350</v>
      </c>
      <c r="B217" s="114">
        <v>202500000033865</v>
      </c>
      <c r="C217" t="s">
        <v>187</v>
      </c>
      <c r="D217" t="s">
        <v>26</v>
      </c>
      <c r="E217">
        <v>82185671.189394504</v>
      </c>
      <c r="F217" s="6">
        <v>82185671.189394474</v>
      </c>
      <c r="G217" t="s">
        <v>890</v>
      </c>
    </row>
    <row r="218" spans="1:7">
      <c r="A218" t="s">
        <v>4</v>
      </c>
      <c r="B218" s="114">
        <v>2201038</v>
      </c>
      <c r="C218" t="s">
        <v>184</v>
      </c>
      <c r="F218" s="6">
        <v>82185671.189394474</v>
      </c>
    </row>
    <row r="219" spans="1:7">
      <c r="A219" t="s">
        <v>1350</v>
      </c>
      <c r="B219" s="114">
        <v>202500000033865</v>
      </c>
      <c r="C219" t="s">
        <v>187</v>
      </c>
      <c r="D219" t="s">
        <v>166</v>
      </c>
      <c r="E219">
        <v>61891333.229999997</v>
      </c>
      <c r="F219" s="6">
        <v>61891333.229999997</v>
      </c>
      <c r="G219" t="s">
        <v>890</v>
      </c>
    </row>
    <row r="220" spans="1:7">
      <c r="A220" t="s">
        <v>4</v>
      </c>
      <c r="B220" s="114">
        <v>2201038</v>
      </c>
      <c r="C220" t="s">
        <v>184</v>
      </c>
      <c r="F220" s="6">
        <v>61891333.229999997</v>
      </c>
    </row>
    <row r="221" spans="1:7">
      <c r="A221" t="s">
        <v>1350</v>
      </c>
      <c r="B221" s="114">
        <v>202500000033865</v>
      </c>
      <c r="C221" t="s">
        <v>187</v>
      </c>
      <c r="D221" t="s">
        <v>172</v>
      </c>
      <c r="E221">
        <v>178586110.57839799</v>
      </c>
      <c r="F221" s="6">
        <v>178586110.57839799</v>
      </c>
      <c r="G221" t="s">
        <v>890</v>
      </c>
    </row>
    <row r="222" spans="1:7">
      <c r="A222" t="s">
        <v>4</v>
      </c>
      <c r="B222" s="114">
        <v>2201038</v>
      </c>
      <c r="C222" t="s">
        <v>184</v>
      </c>
      <c r="F222" s="6">
        <v>178586110.57839799</v>
      </c>
    </row>
    <row r="223" spans="1:7">
      <c r="A223" t="s">
        <v>1350</v>
      </c>
      <c r="B223" s="114">
        <v>202500000033865</v>
      </c>
      <c r="C223" t="s">
        <v>187</v>
      </c>
      <c r="D223" t="s">
        <v>170</v>
      </c>
      <c r="E223">
        <v>732529852.59000003</v>
      </c>
      <c r="F223" s="6">
        <v>732529852.59000003</v>
      </c>
      <c r="G223" t="s">
        <v>890</v>
      </c>
    </row>
    <row r="224" spans="1:7">
      <c r="A224" t="s">
        <v>4</v>
      </c>
      <c r="B224" s="114">
        <v>2201038</v>
      </c>
      <c r="C224" t="s">
        <v>184</v>
      </c>
      <c r="F224" s="6">
        <v>732529852.59000003</v>
      </c>
    </row>
    <row r="225" spans="1:7">
      <c r="A225" t="s">
        <v>1350</v>
      </c>
      <c r="B225" s="114">
        <v>202500000033865</v>
      </c>
      <c r="C225" t="s">
        <v>187</v>
      </c>
      <c r="D225" t="s">
        <v>189</v>
      </c>
      <c r="E225">
        <v>541416000</v>
      </c>
      <c r="F225" s="6">
        <v>541416000</v>
      </c>
      <c r="G225" t="s">
        <v>890</v>
      </c>
    </row>
    <row r="226" spans="1:7">
      <c r="A226" t="s">
        <v>4</v>
      </c>
      <c r="B226" s="114">
        <v>2201038</v>
      </c>
      <c r="C226" t="s">
        <v>184</v>
      </c>
      <c r="F226" s="6">
        <v>541416000</v>
      </c>
    </row>
    <row r="227" spans="1:7">
      <c r="A227" t="s">
        <v>1350</v>
      </c>
      <c r="B227" s="114">
        <v>202500000033865</v>
      </c>
      <c r="C227" t="s">
        <v>187</v>
      </c>
      <c r="D227" t="s">
        <v>177</v>
      </c>
      <c r="E227">
        <v>484683599263.75</v>
      </c>
      <c r="F227" s="6">
        <v>484683599263.75</v>
      </c>
      <c r="G227" t="s">
        <v>890</v>
      </c>
    </row>
    <row r="228" spans="1:7">
      <c r="A228" t="s">
        <v>4</v>
      </c>
      <c r="B228" s="114">
        <v>2201038</v>
      </c>
      <c r="C228" t="s">
        <v>184</v>
      </c>
      <c r="F228" s="6">
        <v>484683599263.75</v>
      </c>
    </row>
    <row r="229" spans="1:7">
      <c r="A229" t="s">
        <v>1350</v>
      </c>
      <c r="B229" s="114">
        <v>202500000034171</v>
      </c>
      <c r="C229" t="s">
        <v>218</v>
      </c>
      <c r="D229" t="s">
        <v>177</v>
      </c>
      <c r="E229">
        <v>1897064604</v>
      </c>
      <c r="F229" s="6">
        <v>1897064604</v>
      </c>
      <c r="G229" t="s">
        <v>890</v>
      </c>
    </row>
    <row r="230" spans="1:7">
      <c r="A230" t="s">
        <v>4</v>
      </c>
      <c r="B230" s="114">
        <v>2201056</v>
      </c>
      <c r="C230" t="s">
        <v>214</v>
      </c>
      <c r="F230" s="6">
        <v>1897064604</v>
      </c>
    </row>
    <row r="231" spans="1:7">
      <c r="A231" t="s">
        <v>1350</v>
      </c>
      <c r="B231" s="114">
        <v>202500000034189</v>
      </c>
      <c r="C231" t="s">
        <v>209</v>
      </c>
      <c r="D231" t="s">
        <v>170</v>
      </c>
      <c r="E231">
        <v>74439656</v>
      </c>
      <c r="F231" s="6">
        <v>74439656</v>
      </c>
      <c r="G231" t="s">
        <v>890</v>
      </c>
    </row>
    <row r="232" spans="1:7">
      <c r="A232" t="s">
        <v>4</v>
      </c>
      <c r="B232" s="114">
        <v>2201068</v>
      </c>
      <c r="C232" t="s">
        <v>207</v>
      </c>
      <c r="F232" s="6">
        <v>74439656</v>
      </c>
    </row>
    <row r="233" spans="1:7">
      <c r="A233" t="s">
        <v>1350</v>
      </c>
      <c r="B233" s="114">
        <v>202500000034346</v>
      </c>
      <c r="C233" t="s">
        <v>222</v>
      </c>
      <c r="D233" t="s">
        <v>177</v>
      </c>
      <c r="E233">
        <v>1873942620</v>
      </c>
      <c r="F233" s="6">
        <v>1873942620</v>
      </c>
      <c r="G233" t="s">
        <v>890</v>
      </c>
    </row>
    <row r="234" spans="1:7">
      <c r="A234" t="s">
        <v>4</v>
      </c>
      <c r="B234" s="114">
        <v>2201056</v>
      </c>
      <c r="C234" t="s">
        <v>214</v>
      </c>
      <c r="F234" s="6">
        <v>1873942620</v>
      </c>
    </row>
    <row r="235" spans="1:7">
      <c r="A235" t="s">
        <v>1350</v>
      </c>
      <c r="B235" s="114">
        <v>202500000034348</v>
      </c>
      <c r="C235" t="s">
        <v>180</v>
      </c>
      <c r="D235" t="s">
        <v>511</v>
      </c>
      <c r="E235">
        <v>200661182.97999999</v>
      </c>
      <c r="F235" s="6">
        <v>200661182.97999999</v>
      </c>
      <c r="G235" t="s">
        <v>890</v>
      </c>
    </row>
    <row r="236" spans="1:7">
      <c r="A236" t="s">
        <v>4</v>
      </c>
      <c r="B236" s="114">
        <v>2201082</v>
      </c>
      <c r="C236" t="s">
        <v>178</v>
      </c>
      <c r="F236" s="6">
        <v>200661182.97999999</v>
      </c>
    </row>
    <row r="237" spans="1:7">
      <c r="A237" t="s">
        <v>1350</v>
      </c>
      <c r="B237" s="114">
        <v>202500000034348</v>
      </c>
      <c r="C237" t="s">
        <v>180</v>
      </c>
      <c r="D237" t="s">
        <v>177</v>
      </c>
      <c r="E237">
        <v>6374172728</v>
      </c>
      <c r="F237" s="6">
        <v>6374172728</v>
      </c>
      <c r="G237" t="s">
        <v>890</v>
      </c>
    </row>
    <row r="238" spans="1:7">
      <c r="A238" t="s">
        <v>4</v>
      </c>
      <c r="B238" s="114">
        <v>2201082</v>
      </c>
      <c r="C238" t="s">
        <v>178</v>
      </c>
      <c r="F238" s="6">
        <v>6374172728</v>
      </c>
    </row>
    <row r="239" spans="1:7">
      <c r="A239" t="s">
        <v>1350</v>
      </c>
      <c r="B239" s="114">
        <v>202500000034352</v>
      </c>
      <c r="C239" t="s">
        <v>199</v>
      </c>
      <c r="D239" t="s">
        <v>26</v>
      </c>
      <c r="E239">
        <v>69988667.480000004</v>
      </c>
      <c r="F239" s="6">
        <v>69988667.480000004</v>
      </c>
      <c r="G239" t="s">
        <v>890</v>
      </c>
    </row>
    <row r="240" spans="1:7">
      <c r="A240" t="s">
        <v>4</v>
      </c>
      <c r="B240" s="114">
        <v>2201049</v>
      </c>
      <c r="C240" t="s">
        <v>141</v>
      </c>
      <c r="F240" s="6">
        <v>69988667.480000004</v>
      </c>
    </row>
    <row r="241" spans="1:7">
      <c r="A241" t="s">
        <v>1350</v>
      </c>
      <c r="B241" s="114">
        <v>202500000034377</v>
      </c>
      <c r="C241" t="s">
        <v>219</v>
      </c>
      <c r="D241" t="s">
        <v>177</v>
      </c>
      <c r="E241">
        <v>1156364242</v>
      </c>
      <c r="F241" s="6">
        <v>1156364242</v>
      </c>
      <c r="G241" t="s">
        <v>890</v>
      </c>
    </row>
    <row r="242" spans="1:7">
      <c r="A242" t="s">
        <v>4</v>
      </c>
      <c r="B242" s="114">
        <v>2201056</v>
      </c>
      <c r="C242" t="s">
        <v>214</v>
      </c>
      <c r="F242" s="6">
        <v>1156364242</v>
      </c>
    </row>
    <row r="243" spans="1:7">
      <c r="A243" t="s">
        <v>1350</v>
      </c>
      <c r="B243" s="114">
        <v>202500000034378</v>
      </c>
      <c r="C243" t="s">
        <v>171</v>
      </c>
      <c r="D243" t="s">
        <v>172</v>
      </c>
      <c r="E243">
        <v>292798500</v>
      </c>
      <c r="F243" s="6">
        <v>292798500</v>
      </c>
      <c r="G243" t="s">
        <v>890</v>
      </c>
    </row>
    <row r="244" spans="1:7">
      <c r="A244" t="s">
        <v>4</v>
      </c>
      <c r="B244" s="114">
        <v>2201069</v>
      </c>
      <c r="C244" t="s">
        <v>162</v>
      </c>
      <c r="F244" s="6">
        <v>292798500</v>
      </c>
    </row>
    <row r="245" spans="1:7">
      <c r="A245" t="s">
        <v>1350</v>
      </c>
      <c r="B245" s="114">
        <v>202500000034484</v>
      </c>
      <c r="C245" t="s">
        <v>217</v>
      </c>
      <c r="D245" t="s">
        <v>177</v>
      </c>
      <c r="E245">
        <v>966338868</v>
      </c>
      <c r="F245" s="6">
        <v>966338868</v>
      </c>
      <c r="G245" t="s">
        <v>890</v>
      </c>
    </row>
    <row r="246" spans="1:7">
      <c r="A246" t="s">
        <v>4</v>
      </c>
      <c r="B246" s="114">
        <v>2201056</v>
      </c>
      <c r="C246" t="s">
        <v>214</v>
      </c>
      <c r="F246" s="6">
        <v>966338868</v>
      </c>
    </row>
    <row r="247" spans="1:7">
      <c r="A247" t="s">
        <v>1350</v>
      </c>
      <c r="B247" s="114">
        <v>202500000034485</v>
      </c>
      <c r="C247" t="s">
        <v>220</v>
      </c>
      <c r="D247" t="s">
        <v>177</v>
      </c>
      <c r="E247">
        <v>896175662</v>
      </c>
      <c r="F247" s="6">
        <v>896175662</v>
      </c>
      <c r="G247" t="s">
        <v>890</v>
      </c>
    </row>
    <row r="248" spans="1:7">
      <c r="A248" t="s">
        <v>4</v>
      </c>
      <c r="B248" s="114">
        <v>2201056</v>
      </c>
      <c r="C248" t="s">
        <v>214</v>
      </c>
      <c r="F248" s="6">
        <v>896175662</v>
      </c>
    </row>
    <row r="249" spans="1:7">
      <c r="A249" t="s">
        <v>1350</v>
      </c>
      <c r="B249" s="114">
        <v>202500000034648</v>
      </c>
      <c r="C249" t="s">
        <v>224</v>
      </c>
      <c r="D249" t="s">
        <v>177</v>
      </c>
      <c r="E249">
        <v>698177168</v>
      </c>
      <c r="F249" s="6">
        <v>698177168</v>
      </c>
      <c r="G249" t="s">
        <v>890</v>
      </c>
    </row>
    <row r="250" spans="1:7">
      <c r="A250" t="s">
        <v>4</v>
      </c>
      <c r="B250" s="114">
        <v>2201056</v>
      </c>
      <c r="C250" t="s">
        <v>214</v>
      </c>
      <c r="F250" s="6">
        <v>698177168</v>
      </c>
    </row>
    <row r="251" spans="1:7">
      <c r="A251" t="s">
        <v>1350</v>
      </c>
      <c r="B251" s="114">
        <v>202500000034649</v>
      </c>
      <c r="C251" t="s">
        <v>216</v>
      </c>
      <c r="D251" t="s">
        <v>177</v>
      </c>
      <c r="E251">
        <v>442108005</v>
      </c>
      <c r="F251" s="6">
        <v>442108005</v>
      </c>
      <c r="G251" t="s">
        <v>890</v>
      </c>
    </row>
    <row r="252" spans="1:7">
      <c r="A252" t="s">
        <v>4</v>
      </c>
      <c r="B252" s="114">
        <v>2201056</v>
      </c>
      <c r="C252" t="s">
        <v>214</v>
      </c>
      <c r="F252" s="6">
        <v>442108005</v>
      </c>
    </row>
    <row r="253" spans="1:7">
      <c r="A253" t="s">
        <v>1350</v>
      </c>
      <c r="B253" s="114">
        <v>202500000034651</v>
      </c>
      <c r="C253" t="s">
        <v>223</v>
      </c>
      <c r="D253" t="s">
        <v>177</v>
      </c>
      <c r="E253">
        <v>2940343841</v>
      </c>
      <c r="F253" s="6">
        <v>2940343841</v>
      </c>
      <c r="G253" t="s">
        <v>890</v>
      </c>
    </row>
    <row r="254" spans="1:7">
      <c r="A254" t="s">
        <v>4</v>
      </c>
      <c r="B254" s="114">
        <v>2201056</v>
      </c>
      <c r="C254" t="s">
        <v>214</v>
      </c>
      <c r="F254" s="6">
        <v>2940343841</v>
      </c>
    </row>
    <row r="255" spans="1:7">
      <c r="A255" t="s">
        <v>1350</v>
      </c>
      <c r="B255" s="114">
        <v>202500000034714</v>
      </c>
      <c r="C255" t="s">
        <v>201</v>
      </c>
      <c r="D255" t="s">
        <v>166</v>
      </c>
      <c r="E255">
        <v>30000000</v>
      </c>
      <c r="F255" s="6">
        <v>30000000</v>
      </c>
      <c r="G255" t="s">
        <v>890</v>
      </c>
    </row>
    <row r="256" spans="1:7">
      <c r="A256" t="s">
        <v>4</v>
      </c>
      <c r="B256" s="114">
        <v>2201049</v>
      </c>
      <c r="C256" t="s">
        <v>141</v>
      </c>
      <c r="F256" s="6">
        <v>30000000</v>
      </c>
    </row>
    <row r="257" spans="1:7">
      <c r="A257" t="s">
        <v>1350</v>
      </c>
      <c r="B257" s="114">
        <v>202500000034714</v>
      </c>
      <c r="C257" t="s">
        <v>201</v>
      </c>
      <c r="D257" t="s">
        <v>170</v>
      </c>
      <c r="E257">
        <v>9736087.1099999994</v>
      </c>
      <c r="F257" s="6">
        <v>9736087.1099999994</v>
      </c>
      <c r="G257" t="s">
        <v>890</v>
      </c>
    </row>
    <row r="258" spans="1:7">
      <c r="A258" t="s">
        <v>4</v>
      </c>
      <c r="B258" s="114">
        <v>2201049</v>
      </c>
      <c r="C258" t="s">
        <v>141</v>
      </c>
      <c r="F258" s="6">
        <v>9736087.1099999994</v>
      </c>
    </row>
    <row r="259" spans="1:7">
      <c r="A259" t="s">
        <v>1350</v>
      </c>
      <c r="B259" s="114">
        <v>202500000034714</v>
      </c>
      <c r="C259" t="s">
        <v>201</v>
      </c>
      <c r="D259" t="s">
        <v>202</v>
      </c>
      <c r="E259">
        <v>439525895.38999999</v>
      </c>
      <c r="F259" s="6">
        <v>439525895.38999999</v>
      </c>
      <c r="G259" t="s">
        <v>890</v>
      </c>
    </row>
    <row r="260" spans="1:7">
      <c r="A260" t="s">
        <v>4</v>
      </c>
      <c r="B260" s="114">
        <v>2201049</v>
      </c>
      <c r="C260" t="s">
        <v>141</v>
      </c>
      <c r="F260" s="6">
        <v>439525895.38999999</v>
      </c>
    </row>
    <row r="261" spans="1:7">
      <c r="A261" t="s">
        <v>1350</v>
      </c>
      <c r="B261" s="114">
        <v>202500000034716</v>
      </c>
      <c r="C261" t="s">
        <v>221</v>
      </c>
      <c r="D261" t="s">
        <v>177</v>
      </c>
      <c r="E261">
        <v>1458074229</v>
      </c>
      <c r="F261" s="6">
        <v>1458074229</v>
      </c>
      <c r="G261" t="s">
        <v>890</v>
      </c>
    </row>
    <row r="262" spans="1:7">
      <c r="A262" t="s">
        <v>4</v>
      </c>
      <c r="B262" s="114">
        <v>2201056</v>
      </c>
      <c r="C262" t="s">
        <v>214</v>
      </c>
      <c r="F262" s="6">
        <v>1458074229</v>
      </c>
    </row>
    <row r="263" spans="1:7">
      <c r="A263" t="s">
        <v>1350</v>
      </c>
      <c r="B263" s="114">
        <v>202500000034782</v>
      </c>
      <c r="C263" t="s">
        <v>203</v>
      </c>
      <c r="D263" t="s">
        <v>26</v>
      </c>
      <c r="E263">
        <v>80000000</v>
      </c>
      <c r="F263" s="6">
        <v>80000000</v>
      </c>
      <c r="G263" t="s">
        <v>890</v>
      </c>
    </row>
    <row r="264" spans="1:7">
      <c r="A264" t="s">
        <v>4</v>
      </c>
      <c r="B264" s="114">
        <v>2201049</v>
      </c>
      <c r="C264" t="s">
        <v>141</v>
      </c>
      <c r="F264" s="6">
        <v>80000000</v>
      </c>
    </row>
    <row r="265" spans="1:7">
      <c r="A265" t="s">
        <v>1350</v>
      </c>
      <c r="B265" s="114">
        <v>202500000034827</v>
      </c>
      <c r="C265" t="s">
        <v>206</v>
      </c>
      <c r="D265" t="s">
        <v>26</v>
      </c>
      <c r="E265">
        <v>549944100</v>
      </c>
      <c r="F265" s="6">
        <v>549944100</v>
      </c>
      <c r="G265" t="s">
        <v>890</v>
      </c>
    </row>
    <row r="266" spans="1:7">
      <c r="A266" t="s">
        <v>4</v>
      </c>
      <c r="B266" s="114">
        <v>2201073</v>
      </c>
      <c r="C266" t="s">
        <v>204</v>
      </c>
      <c r="F266" s="6">
        <v>549944100</v>
      </c>
    </row>
    <row r="267" spans="1:7">
      <c r="A267" t="s">
        <v>1350</v>
      </c>
      <c r="B267" s="114">
        <v>202500000035043</v>
      </c>
      <c r="C267" t="s">
        <v>165</v>
      </c>
      <c r="D267" t="s">
        <v>166</v>
      </c>
      <c r="E267">
        <v>124916271.48999999</v>
      </c>
      <c r="F267" s="6">
        <v>124916271.48999999</v>
      </c>
      <c r="G267" t="s">
        <v>890</v>
      </c>
    </row>
    <row r="268" spans="1:7">
      <c r="A268" t="s">
        <v>4</v>
      </c>
      <c r="B268" s="114">
        <v>2201069</v>
      </c>
      <c r="C268" t="s">
        <v>162</v>
      </c>
      <c r="F268" s="6">
        <v>124916271.48999999</v>
      </c>
    </row>
    <row r="269" spans="1:7">
      <c r="A269" t="s">
        <v>1350</v>
      </c>
      <c r="B269" s="114">
        <v>202500000035140</v>
      </c>
      <c r="C269" t="s">
        <v>200</v>
      </c>
      <c r="D269" t="s">
        <v>26</v>
      </c>
      <c r="E269">
        <v>30000000</v>
      </c>
      <c r="F269" s="6">
        <v>30000000</v>
      </c>
      <c r="G269" t="s">
        <v>890</v>
      </c>
    </row>
    <row r="270" spans="1:7">
      <c r="A270" t="s">
        <v>4</v>
      </c>
      <c r="B270" s="114">
        <v>2201049</v>
      </c>
      <c r="C270" t="s">
        <v>141</v>
      </c>
      <c r="F270" s="6">
        <v>30000000</v>
      </c>
    </row>
    <row r="271" spans="1:7">
      <c r="A271" t="s">
        <v>1350</v>
      </c>
      <c r="B271" s="114">
        <v>2025006860037</v>
      </c>
      <c r="C271" t="s">
        <v>905</v>
      </c>
      <c r="D271" t="s">
        <v>190</v>
      </c>
      <c r="E271">
        <v>300507964.92456001</v>
      </c>
      <c r="F271" s="6">
        <v>300507964.92456001</v>
      </c>
      <c r="G271" t="s">
        <v>890</v>
      </c>
    </row>
    <row r="272" spans="1:7">
      <c r="A272" t="s">
        <v>4</v>
      </c>
      <c r="B272" s="114">
        <v>2201052</v>
      </c>
      <c r="C272" t="s">
        <v>499</v>
      </c>
      <c r="F272" s="6">
        <v>300507964.92456001</v>
      </c>
    </row>
    <row r="273" spans="1:7">
      <c r="A273" t="s">
        <v>1350</v>
      </c>
      <c r="B273" s="114">
        <v>2025006860037</v>
      </c>
      <c r="C273" t="s">
        <v>905</v>
      </c>
      <c r="D273" t="s">
        <v>195</v>
      </c>
      <c r="E273">
        <v>2329009.48</v>
      </c>
      <c r="F273" s="6">
        <v>2329009.48</v>
      </c>
      <c r="G273" t="s">
        <v>890</v>
      </c>
    </row>
    <row r="274" spans="1:7">
      <c r="A274" t="s">
        <v>4</v>
      </c>
      <c r="B274" s="114">
        <v>2201052</v>
      </c>
      <c r="C274" t="s">
        <v>499</v>
      </c>
      <c r="F274" s="6">
        <v>2329009.48</v>
      </c>
    </row>
    <row r="275" spans="1:7">
      <c r="A275" t="s">
        <v>1349</v>
      </c>
      <c r="B275" s="114">
        <v>2202</v>
      </c>
      <c r="C275" t="s">
        <v>228</v>
      </c>
    </row>
    <row r="276" spans="1:7">
      <c r="A276" t="s">
        <v>1350</v>
      </c>
      <c r="B276" s="114">
        <v>202500000034515</v>
      </c>
      <c r="C276" t="s">
        <v>227</v>
      </c>
      <c r="D276" t="s">
        <v>166</v>
      </c>
      <c r="E276">
        <v>42926380</v>
      </c>
      <c r="F276" s="6">
        <v>42926380</v>
      </c>
      <c r="G276" t="s">
        <v>890</v>
      </c>
    </row>
    <row r="277" spans="1:7">
      <c r="A277" t="s">
        <v>4</v>
      </c>
      <c r="B277" s="114">
        <v>2202061</v>
      </c>
      <c r="C277" t="s">
        <v>225</v>
      </c>
      <c r="F277" s="6">
        <v>42926380</v>
      </c>
    </row>
    <row r="278" spans="1:7">
      <c r="A278" t="s">
        <v>1350</v>
      </c>
      <c r="B278" s="114">
        <v>202500000035138</v>
      </c>
      <c r="C278" t="s">
        <v>229</v>
      </c>
      <c r="D278" t="s">
        <v>166</v>
      </c>
      <c r="E278">
        <v>77000000</v>
      </c>
      <c r="F278" s="6">
        <v>77000000</v>
      </c>
      <c r="G278" t="s">
        <v>890</v>
      </c>
    </row>
    <row r="279" spans="1:7">
      <c r="A279" t="s">
        <v>4</v>
      </c>
      <c r="B279" s="114">
        <v>2202061</v>
      </c>
      <c r="C279" t="s">
        <v>225</v>
      </c>
      <c r="F279" s="6">
        <v>77000000</v>
      </c>
    </row>
    <row r="280" spans="1:7">
      <c r="A280" s="1" t="s">
        <v>516</v>
      </c>
      <c r="B280" s="113">
        <v>33</v>
      </c>
      <c r="C280" s="1" t="s">
        <v>295</v>
      </c>
      <c r="F280" s="6">
        <v>1275491137.1232998</v>
      </c>
    </row>
    <row r="281" spans="1:7">
      <c r="A281" t="s">
        <v>1349</v>
      </c>
      <c r="B281" s="114">
        <v>3301</v>
      </c>
      <c r="C281" t="s">
        <v>671</v>
      </c>
    </row>
    <row r="282" spans="1:7">
      <c r="A282" t="s">
        <v>1350</v>
      </c>
      <c r="B282" s="114">
        <v>202500000034417</v>
      </c>
      <c r="C282" t="s">
        <v>298</v>
      </c>
      <c r="D282" t="s">
        <v>299</v>
      </c>
      <c r="E282">
        <v>110000000</v>
      </c>
      <c r="F282" s="6">
        <v>110000000</v>
      </c>
      <c r="G282" t="s">
        <v>300</v>
      </c>
    </row>
    <row r="283" spans="1:7">
      <c r="A283" t="s">
        <v>4</v>
      </c>
      <c r="B283" s="114">
        <v>3301085</v>
      </c>
      <c r="C283" t="s">
        <v>303</v>
      </c>
      <c r="F283" s="6">
        <v>110000000</v>
      </c>
    </row>
    <row r="284" spans="1:7">
      <c r="A284" t="s">
        <v>1350</v>
      </c>
      <c r="B284" s="114">
        <v>202500000034417</v>
      </c>
      <c r="C284" t="s">
        <v>298</v>
      </c>
      <c r="D284" t="s">
        <v>299</v>
      </c>
      <c r="E284">
        <v>150000000</v>
      </c>
      <c r="F284" s="6">
        <v>150000000</v>
      </c>
      <c r="G284" t="s">
        <v>300</v>
      </c>
    </row>
    <row r="285" spans="1:7">
      <c r="A285" t="s">
        <v>4</v>
      </c>
      <c r="B285" s="114">
        <v>3301126</v>
      </c>
      <c r="C285" t="s">
        <v>296</v>
      </c>
      <c r="F285" s="6">
        <v>150000000</v>
      </c>
    </row>
    <row r="286" spans="1:7">
      <c r="A286" t="s">
        <v>1350</v>
      </c>
      <c r="B286" s="114">
        <v>202500000034417</v>
      </c>
      <c r="C286" t="s">
        <v>298</v>
      </c>
      <c r="D286" t="s">
        <v>299</v>
      </c>
      <c r="E286">
        <v>206481564.3633</v>
      </c>
      <c r="F286" s="6">
        <v>206481564.3633</v>
      </c>
      <c r="G286" t="s">
        <v>300</v>
      </c>
    </row>
    <row r="287" spans="1:7">
      <c r="A287" t="s">
        <v>4</v>
      </c>
      <c r="B287" s="114">
        <v>3301053</v>
      </c>
      <c r="C287" t="s">
        <v>307</v>
      </c>
      <c r="F287" s="6">
        <v>206481564.3633</v>
      </c>
    </row>
    <row r="288" spans="1:7">
      <c r="A288" t="s">
        <v>1350</v>
      </c>
      <c r="B288" s="114">
        <v>202500000034417</v>
      </c>
      <c r="C288" t="s">
        <v>298</v>
      </c>
      <c r="D288" t="s">
        <v>299</v>
      </c>
      <c r="E288">
        <v>70000000</v>
      </c>
      <c r="F288" s="6">
        <v>140000000</v>
      </c>
      <c r="G288" t="s">
        <v>300</v>
      </c>
    </row>
    <row r="289" spans="1:7">
      <c r="A289" t="s">
        <v>4</v>
      </c>
      <c r="B289" s="114">
        <v>3301054</v>
      </c>
      <c r="C289" t="s">
        <v>301</v>
      </c>
      <c r="F289" s="6">
        <v>70000000</v>
      </c>
    </row>
    <row r="290" spans="1:7">
      <c r="A290" t="s">
        <v>4</v>
      </c>
      <c r="B290" s="114">
        <v>3301095</v>
      </c>
      <c r="C290" t="s">
        <v>306</v>
      </c>
      <c r="F290" s="6">
        <v>70000000</v>
      </c>
    </row>
    <row r="291" spans="1:7">
      <c r="A291" t="s">
        <v>1350</v>
      </c>
      <c r="B291" s="114">
        <v>202500000034417</v>
      </c>
      <c r="C291" t="s">
        <v>298</v>
      </c>
      <c r="D291" t="s">
        <v>299</v>
      </c>
      <c r="E291">
        <v>75000000</v>
      </c>
      <c r="F291" s="6">
        <v>75000000</v>
      </c>
      <c r="G291" t="s">
        <v>300</v>
      </c>
    </row>
    <row r="292" spans="1:7">
      <c r="A292" t="s">
        <v>4</v>
      </c>
      <c r="B292" s="114">
        <v>3301129</v>
      </c>
      <c r="C292" t="s">
        <v>311</v>
      </c>
      <c r="F292" s="6">
        <v>75000000</v>
      </c>
    </row>
    <row r="293" spans="1:7">
      <c r="A293" t="s">
        <v>1350</v>
      </c>
      <c r="B293" s="114">
        <v>202500000034417</v>
      </c>
      <c r="C293" t="s">
        <v>298</v>
      </c>
      <c r="D293" t="s">
        <v>299</v>
      </c>
      <c r="E293">
        <v>80000000</v>
      </c>
      <c r="F293" s="6">
        <v>80000000</v>
      </c>
      <c r="G293" t="s">
        <v>300</v>
      </c>
    </row>
    <row r="294" spans="1:7">
      <c r="A294" t="s">
        <v>4</v>
      </c>
      <c r="B294" s="114">
        <v>3301051</v>
      </c>
      <c r="C294" t="s">
        <v>305</v>
      </c>
      <c r="F294" s="6">
        <v>80000000</v>
      </c>
    </row>
    <row r="295" spans="1:7">
      <c r="A295" t="s">
        <v>1350</v>
      </c>
      <c r="B295" s="114">
        <v>202500000034417</v>
      </c>
      <c r="C295" t="s">
        <v>298</v>
      </c>
      <c r="D295" t="s">
        <v>26</v>
      </c>
      <c r="E295">
        <v>40000000</v>
      </c>
      <c r="F295" s="6">
        <v>40000000</v>
      </c>
      <c r="G295" t="s">
        <v>300</v>
      </c>
    </row>
    <row r="296" spans="1:7">
      <c r="A296" t="s">
        <v>4</v>
      </c>
      <c r="B296" s="114">
        <v>3301051</v>
      </c>
      <c r="C296" t="s">
        <v>305</v>
      </c>
      <c r="F296" s="6">
        <v>40000000</v>
      </c>
    </row>
    <row r="297" spans="1:7">
      <c r="A297" t="s">
        <v>1350</v>
      </c>
      <c r="B297" s="114">
        <v>202500000034417</v>
      </c>
      <c r="C297" t="s">
        <v>298</v>
      </c>
      <c r="D297" t="s">
        <v>26</v>
      </c>
      <c r="E297">
        <v>50000000</v>
      </c>
      <c r="F297" s="6">
        <v>100000000</v>
      </c>
      <c r="G297" t="s">
        <v>300</v>
      </c>
    </row>
    <row r="298" spans="1:7">
      <c r="A298" t="s">
        <v>4</v>
      </c>
      <c r="B298" s="114">
        <v>3301085</v>
      </c>
      <c r="C298" t="s">
        <v>303</v>
      </c>
      <c r="F298" s="6">
        <v>50000000</v>
      </c>
    </row>
    <row r="299" spans="1:7">
      <c r="A299" t="s">
        <v>4</v>
      </c>
      <c r="B299" s="114">
        <v>3301126</v>
      </c>
      <c r="C299" t="s">
        <v>296</v>
      </c>
      <c r="F299" s="6">
        <v>50000000</v>
      </c>
    </row>
    <row r="300" spans="1:7">
      <c r="A300" t="s">
        <v>1350</v>
      </c>
      <c r="B300" s="114">
        <v>202500000034417</v>
      </c>
      <c r="C300" t="s">
        <v>298</v>
      </c>
      <c r="D300" t="s">
        <v>26</v>
      </c>
      <c r="E300">
        <v>70000000</v>
      </c>
      <c r="F300" s="6">
        <v>70000000</v>
      </c>
      <c r="G300" t="s">
        <v>300</v>
      </c>
    </row>
    <row r="301" spans="1:7">
      <c r="A301" t="s">
        <v>4</v>
      </c>
      <c r="B301" s="114">
        <v>3301095</v>
      </c>
      <c r="C301" t="s">
        <v>306</v>
      </c>
      <c r="F301" s="6">
        <v>70000000</v>
      </c>
    </row>
    <row r="302" spans="1:7">
      <c r="A302" t="s">
        <v>1350</v>
      </c>
      <c r="B302" s="114">
        <v>202500000034417</v>
      </c>
      <c r="C302" t="s">
        <v>298</v>
      </c>
      <c r="D302" t="s">
        <v>26</v>
      </c>
      <c r="E302">
        <v>90000000</v>
      </c>
      <c r="F302" s="6">
        <v>90000000</v>
      </c>
      <c r="G302" t="s">
        <v>300</v>
      </c>
    </row>
    <row r="303" spans="1:7">
      <c r="A303" t="s">
        <v>4</v>
      </c>
      <c r="B303" s="114">
        <v>3301053</v>
      </c>
      <c r="C303" t="s">
        <v>307</v>
      </c>
      <c r="F303" s="6">
        <v>90000000</v>
      </c>
    </row>
    <row r="304" spans="1:7">
      <c r="A304" t="s">
        <v>1350</v>
      </c>
      <c r="B304" s="114">
        <v>202500000034417</v>
      </c>
      <c r="C304" t="s">
        <v>298</v>
      </c>
      <c r="D304" t="s">
        <v>310</v>
      </c>
      <c r="E304">
        <v>30000000</v>
      </c>
      <c r="F304" s="6">
        <v>30000000</v>
      </c>
      <c r="G304" t="s">
        <v>300</v>
      </c>
    </row>
    <row r="305" spans="1:7">
      <c r="A305" t="s">
        <v>4</v>
      </c>
      <c r="B305" s="114">
        <v>3301053</v>
      </c>
      <c r="C305" t="s">
        <v>307</v>
      </c>
      <c r="F305" s="6">
        <v>30000000</v>
      </c>
    </row>
    <row r="306" spans="1:7">
      <c r="A306" t="s">
        <v>1350</v>
      </c>
      <c r="B306" s="114">
        <v>202500000034417</v>
      </c>
      <c r="C306" t="s">
        <v>298</v>
      </c>
      <c r="D306" t="s">
        <v>309</v>
      </c>
      <c r="E306">
        <v>1090572.76</v>
      </c>
      <c r="F306" s="6">
        <v>1090572.76</v>
      </c>
      <c r="G306" t="s">
        <v>300</v>
      </c>
    </row>
    <row r="307" spans="1:7">
      <c r="A307" t="s">
        <v>4</v>
      </c>
      <c r="B307" s="114">
        <v>3301053</v>
      </c>
      <c r="C307" t="s">
        <v>307</v>
      </c>
      <c r="F307" s="6">
        <v>1090572.76</v>
      </c>
    </row>
    <row r="308" spans="1:7">
      <c r="A308" t="s">
        <v>1349</v>
      </c>
      <c r="B308" s="114">
        <v>3302</v>
      </c>
      <c r="C308" t="s">
        <v>678</v>
      </c>
    </row>
    <row r="309" spans="1:7">
      <c r="A309" t="s">
        <v>1350</v>
      </c>
      <c r="B309" s="114">
        <v>202500000034799</v>
      </c>
      <c r="C309" t="s">
        <v>315</v>
      </c>
      <c r="D309" t="s">
        <v>299</v>
      </c>
      <c r="E309">
        <v>115000000</v>
      </c>
      <c r="F309" s="6">
        <v>115000000</v>
      </c>
      <c r="G309" t="s">
        <v>300</v>
      </c>
    </row>
    <row r="310" spans="1:7">
      <c r="A310" t="s">
        <v>4</v>
      </c>
      <c r="B310" s="114">
        <v>3302049</v>
      </c>
      <c r="C310" t="s">
        <v>313</v>
      </c>
      <c r="F310" s="6">
        <v>115000000</v>
      </c>
    </row>
    <row r="311" spans="1:7">
      <c r="A311" t="s">
        <v>1350</v>
      </c>
      <c r="B311" s="114">
        <v>202500000034799</v>
      </c>
      <c r="C311" t="s">
        <v>315</v>
      </c>
      <c r="D311" t="s">
        <v>310</v>
      </c>
      <c r="E311">
        <v>67919000</v>
      </c>
      <c r="F311" s="6">
        <v>67919000</v>
      </c>
      <c r="G311" t="s">
        <v>300</v>
      </c>
    </row>
    <row r="312" spans="1:7">
      <c r="A312" t="s">
        <v>4</v>
      </c>
      <c r="B312" s="114">
        <v>3302049</v>
      </c>
      <c r="C312" t="s">
        <v>313</v>
      </c>
      <c r="F312" s="6">
        <v>67919000</v>
      </c>
    </row>
    <row r="313" spans="1:7">
      <c r="A313" s="1" t="s">
        <v>516</v>
      </c>
      <c r="B313" s="113">
        <v>40</v>
      </c>
      <c r="C313" s="1" t="s">
        <v>449</v>
      </c>
      <c r="F313" s="6">
        <v>7375127883.6830397</v>
      </c>
    </row>
    <row r="314" spans="1:7">
      <c r="A314" t="s">
        <v>1349</v>
      </c>
      <c r="B314" s="114">
        <v>4003</v>
      </c>
      <c r="C314" t="s">
        <v>450</v>
      </c>
    </row>
    <row r="315" spans="1:7">
      <c r="A315" t="s">
        <v>1350</v>
      </c>
      <c r="B315" s="114">
        <v>202500000034447</v>
      </c>
      <c r="C315" t="s">
        <v>502</v>
      </c>
      <c r="D315" t="s">
        <v>190</v>
      </c>
      <c r="E315">
        <v>200338643.28303999</v>
      </c>
      <c r="F315" s="6">
        <v>200338643.28304005</v>
      </c>
      <c r="G315" t="s">
        <v>446</v>
      </c>
    </row>
    <row r="316" spans="1:7">
      <c r="A316" t="s">
        <v>4</v>
      </c>
      <c r="B316" s="114">
        <v>4003018</v>
      </c>
      <c r="C316" t="s">
        <v>451</v>
      </c>
      <c r="F316" s="6">
        <v>200338643.28304005</v>
      </c>
    </row>
    <row r="317" spans="1:7">
      <c r="A317" t="s">
        <v>1350</v>
      </c>
      <c r="B317" s="114">
        <v>202500000034447</v>
      </c>
      <c r="C317" t="s">
        <v>502</v>
      </c>
      <c r="D317" t="s">
        <v>195</v>
      </c>
      <c r="E317">
        <v>1552672.98</v>
      </c>
      <c r="F317" s="6">
        <v>1552672.98</v>
      </c>
      <c r="G317" t="s">
        <v>446</v>
      </c>
    </row>
    <row r="318" spans="1:7">
      <c r="A318" t="s">
        <v>4</v>
      </c>
      <c r="B318" s="114">
        <v>4003018</v>
      </c>
      <c r="C318" t="s">
        <v>451</v>
      </c>
      <c r="F318" s="6">
        <v>1552672.98</v>
      </c>
    </row>
    <row r="319" spans="1:7">
      <c r="A319" t="s">
        <v>1350</v>
      </c>
      <c r="B319" s="114">
        <v>202500000034447</v>
      </c>
      <c r="C319" t="s">
        <v>502</v>
      </c>
      <c r="D319" t="s">
        <v>452</v>
      </c>
      <c r="E319">
        <v>19226279.890000001</v>
      </c>
      <c r="F319" s="6">
        <v>19226279.890000001</v>
      </c>
      <c r="G319" t="s">
        <v>446</v>
      </c>
    </row>
    <row r="320" spans="1:7">
      <c r="A320" t="s">
        <v>4</v>
      </c>
      <c r="B320" s="114">
        <v>4003018</v>
      </c>
      <c r="C320" t="s">
        <v>451</v>
      </c>
      <c r="F320" s="6">
        <v>19226279.890000001</v>
      </c>
    </row>
    <row r="321" spans="1:7">
      <c r="A321" t="s">
        <v>1350</v>
      </c>
      <c r="B321" s="114">
        <v>202500000034447</v>
      </c>
      <c r="C321" t="s">
        <v>502</v>
      </c>
      <c r="D321" t="s">
        <v>453</v>
      </c>
      <c r="E321">
        <v>6131763579.1899996</v>
      </c>
      <c r="F321" s="6">
        <v>6131763579.1899996</v>
      </c>
      <c r="G321" t="s">
        <v>446</v>
      </c>
    </row>
    <row r="322" spans="1:7">
      <c r="A322" t="s">
        <v>4</v>
      </c>
      <c r="B322" s="114">
        <v>4003018</v>
      </c>
      <c r="C322" t="s">
        <v>451</v>
      </c>
      <c r="F322" s="6">
        <v>6131763579.1899996</v>
      </c>
    </row>
    <row r="323" spans="1:7">
      <c r="A323" t="s">
        <v>1350</v>
      </c>
      <c r="B323" s="114">
        <v>202500000035022</v>
      </c>
      <c r="C323" t="s">
        <v>456</v>
      </c>
      <c r="D323" t="s">
        <v>453</v>
      </c>
      <c r="E323">
        <v>1022246708.34</v>
      </c>
      <c r="F323" s="6">
        <v>1022246708.3400002</v>
      </c>
      <c r="G323" t="s">
        <v>446</v>
      </c>
    </row>
    <row r="324" spans="1:7">
      <c r="A324" t="s">
        <v>4</v>
      </c>
      <c r="B324" s="114">
        <v>4003008</v>
      </c>
      <c r="C324" t="s">
        <v>454</v>
      </c>
      <c r="F324" s="6">
        <v>1022246708.3400002</v>
      </c>
    </row>
    <row r="325" spans="1:7">
      <c r="A325" s="1" t="s">
        <v>516</v>
      </c>
      <c r="B325" s="113">
        <v>41</v>
      </c>
      <c r="C325" s="1" t="s">
        <v>130</v>
      </c>
      <c r="F325" s="6">
        <v>7262387850.8800001</v>
      </c>
    </row>
    <row r="326" spans="1:7">
      <c r="A326" t="s">
        <v>1349</v>
      </c>
      <c r="B326" s="114">
        <v>4101</v>
      </c>
      <c r="C326" t="s">
        <v>236</v>
      </c>
    </row>
    <row r="327" spans="1:7">
      <c r="A327" t="s">
        <v>1350</v>
      </c>
      <c r="B327" s="114">
        <v>202500000033820</v>
      </c>
      <c r="C327" t="s">
        <v>242</v>
      </c>
      <c r="D327" t="s">
        <v>26</v>
      </c>
      <c r="E327">
        <v>28836360</v>
      </c>
      <c r="F327" s="6">
        <v>28836360</v>
      </c>
      <c r="G327" t="s">
        <v>892</v>
      </c>
    </row>
    <row r="328" spans="1:7">
      <c r="A328" t="s">
        <v>4</v>
      </c>
      <c r="B328" s="114">
        <v>4101038</v>
      </c>
      <c r="C328" t="s">
        <v>240</v>
      </c>
      <c r="F328" s="6">
        <v>28836360</v>
      </c>
    </row>
    <row r="329" spans="1:7">
      <c r="A329" t="s">
        <v>1350</v>
      </c>
      <c r="B329" s="114">
        <v>202500000033830</v>
      </c>
      <c r="C329" t="s">
        <v>239</v>
      </c>
      <c r="D329" t="s">
        <v>26</v>
      </c>
      <c r="E329">
        <v>109836360</v>
      </c>
      <c r="F329" s="6">
        <v>109836360</v>
      </c>
      <c r="G329" t="s">
        <v>892</v>
      </c>
    </row>
    <row r="330" spans="1:7">
      <c r="A330" t="s">
        <v>4</v>
      </c>
      <c r="B330" s="114">
        <v>4101025</v>
      </c>
      <c r="C330" t="s">
        <v>237</v>
      </c>
      <c r="F330" s="6">
        <v>109836360</v>
      </c>
    </row>
    <row r="331" spans="1:7">
      <c r="A331" t="s">
        <v>1350</v>
      </c>
      <c r="B331" s="114">
        <v>202500000034412</v>
      </c>
      <c r="C331" t="s">
        <v>245</v>
      </c>
      <c r="D331" t="s">
        <v>26</v>
      </c>
      <c r="E331">
        <v>171163640</v>
      </c>
      <c r="F331" s="6">
        <v>171163640</v>
      </c>
      <c r="G331" t="s">
        <v>892</v>
      </c>
    </row>
    <row r="332" spans="1:7">
      <c r="A332" t="s">
        <v>4</v>
      </c>
      <c r="B332" s="114">
        <v>4101038</v>
      </c>
      <c r="C332" t="s">
        <v>240</v>
      </c>
      <c r="F332" s="6">
        <v>171163640</v>
      </c>
    </row>
    <row r="333" spans="1:7">
      <c r="A333" t="s">
        <v>1349</v>
      </c>
      <c r="B333" s="114">
        <v>4102</v>
      </c>
      <c r="C333" t="s">
        <v>723</v>
      </c>
    </row>
    <row r="334" spans="1:7">
      <c r="A334" t="s">
        <v>1350</v>
      </c>
      <c r="B334" s="114">
        <v>202500000033575</v>
      </c>
      <c r="C334" t="s">
        <v>136</v>
      </c>
      <c r="D334" t="s">
        <v>26</v>
      </c>
      <c r="E334">
        <v>87500000</v>
      </c>
      <c r="F334" s="6">
        <v>87500000</v>
      </c>
      <c r="G334" t="s">
        <v>889</v>
      </c>
    </row>
    <row r="335" spans="1:7">
      <c r="A335" t="s">
        <v>4</v>
      </c>
      <c r="B335" s="114">
        <v>4102052</v>
      </c>
      <c r="C335" t="s">
        <v>134</v>
      </c>
      <c r="F335" s="6">
        <v>87500000</v>
      </c>
    </row>
    <row r="336" spans="1:7">
      <c r="A336" t="s">
        <v>1350</v>
      </c>
      <c r="B336" s="114">
        <v>202500000033719</v>
      </c>
      <c r="C336" t="s">
        <v>133</v>
      </c>
      <c r="D336" t="s">
        <v>26</v>
      </c>
      <c r="E336">
        <v>80000000</v>
      </c>
      <c r="F336" s="6">
        <v>80000000</v>
      </c>
      <c r="G336" t="s">
        <v>889</v>
      </c>
    </row>
    <row r="337" spans="1:7">
      <c r="A337" t="s">
        <v>4</v>
      </c>
      <c r="B337" s="114">
        <v>4102046</v>
      </c>
      <c r="C337" t="s">
        <v>131</v>
      </c>
      <c r="F337" s="6">
        <v>80000000</v>
      </c>
    </row>
    <row r="338" spans="1:7">
      <c r="A338" t="s">
        <v>1350</v>
      </c>
      <c r="B338" s="114">
        <v>202500000033999</v>
      </c>
      <c r="C338" t="s">
        <v>158</v>
      </c>
      <c r="D338" t="s">
        <v>26</v>
      </c>
      <c r="E338">
        <v>100000000</v>
      </c>
      <c r="F338" s="6">
        <v>100000000</v>
      </c>
      <c r="G338" t="s">
        <v>889</v>
      </c>
    </row>
    <row r="339" spans="1:7">
      <c r="A339" t="s">
        <v>4</v>
      </c>
      <c r="B339" s="114">
        <v>4102045</v>
      </c>
      <c r="C339" t="s">
        <v>735</v>
      </c>
      <c r="F339" s="6">
        <v>100000000</v>
      </c>
    </row>
    <row r="340" spans="1:7">
      <c r="A340" t="s">
        <v>1349</v>
      </c>
      <c r="B340" s="114">
        <v>4104</v>
      </c>
      <c r="C340" t="s">
        <v>744</v>
      </c>
    </row>
    <row r="341" spans="1:7">
      <c r="A341" t="s">
        <v>1350</v>
      </c>
      <c r="B341" s="114">
        <v>202500000033240</v>
      </c>
      <c r="C341" t="s">
        <v>153</v>
      </c>
      <c r="D341" t="s">
        <v>151</v>
      </c>
      <c r="E341">
        <v>758054824</v>
      </c>
      <c r="F341" s="6">
        <v>758054824</v>
      </c>
      <c r="G341" t="s">
        <v>889</v>
      </c>
    </row>
    <row r="342" spans="1:7">
      <c r="A342" t="s">
        <v>4</v>
      </c>
      <c r="B342" s="114">
        <v>4104008</v>
      </c>
      <c r="C342" t="s">
        <v>148</v>
      </c>
      <c r="F342" s="6">
        <v>758054824</v>
      </c>
    </row>
    <row r="343" spans="1:7">
      <c r="A343" t="s">
        <v>1350</v>
      </c>
      <c r="B343" s="114">
        <v>202500000033252</v>
      </c>
      <c r="C343" t="s">
        <v>509</v>
      </c>
      <c r="D343" t="s">
        <v>26</v>
      </c>
      <c r="E343">
        <v>260000000</v>
      </c>
      <c r="F343" s="6">
        <v>260000000</v>
      </c>
      <c r="G343" t="s">
        <v>889</v>
      </c>
    </row>
    <row r="344" spans="1:7">
      <c r="A344" t="s">
        <v>4</v>
      </c>
      <c r="B344" s="114">
        <v>4104020</v>
      </c>
      <c r="C344" t="s">
        <v>745</v>
      </c>
      <c r="F344" s="6">
        <v>260000000</v>
      </c>
    </row>
    <row r="345" spans="1:7">
      <c r="A345" t="s">
        <v>1350</v>
      </c>
      <c r="B345" s="114">
        <v>202500000034003</v>
      </c>
      <c r="C345" t="s">
        <v>156</v>
      </c>
      <c r="D345" t="s">
        <v>151</v>
      </c>
      <c r="E345">
        <v>100309496</v>
      </c>
      <c r="F345" s="6">
        <v>100309496</v>
      </c>
      <c r="G345" t="s">
        <v>889</v>
      </c>
    </row>
    <row r="346" spans="1:7">
      <c r="A346" t="s">
        <v>4</v>
      </c>
      <c r="B346" s="114">
        <v>4104010</v>
      </c>
      <c r="C346" t="s">
        <v>154</v>
      </c>
      <c r="F346" s="6">
        <v>100309496</v>
      </c>
    </row>
    <row r="347" spans="1:7">
      <c r="A347" t="s">
        <v>1350</v>
      </c>
      <c r="B347" s="114">
        <v>202500000034803</v>
      </c>
      <c r="C347" t="s">
        <v>150</v>
      </c>
      <c r="D347" t="s">
        <v>151</v>
      </c>
      <c r="E347">
        <v>5530861444.6199999</v>
      </c>
      <c r="F347" s="6">
        <v>5530861444.6199999</v>
      </c>
      <c r="G347" t="s">
        <v>889</v>
      </c>
    </row>
    <row r="348" spans="1:7">
      <c r="A348" t="s">
        <v>4</v>
      </c>
      <c r="B348" s="114">
        <v>4104008</v>
      </c>
      <c r="C348" t="s">
        <v>148</v>
      </c>
      <c r="F348" s="6">
        <v>5530861444.6199999</v>
      </c>
    </row>
    <row r="349" spans="1:7">
      <c r="A349" t="s">
        <v>1350</v>
      </c>
      <c r="B349" s="114">
        <v>202500000034803</v>
      </c>
      <c r="C349" t="s">
        <v>150</v>
      </c>
      <c r="D349" t="s">
        <v>152</v>
      </c>
      <c r="E349">
        <v>35825726.259999998</v>
      </c>
      <c r="F349" s="6">
        <v>35825726.259999998</v>
      </c>
      <c r="G349" t="s">
        <v>889</v>
      </c>
    </row>
    <row r="350" spans="1:7">
      <c r="A350" t="s">
        <v>4</v>
      </c>
      <c r="B350" s="114">
        <v>4104008</v>
      </c>
      <c r="C350" t="s">
        <v>148</v>
      </c>
      <c r="F350" s="6">
        <v>35825726.259999998</v>
      </c>
    </row>
    <row r="351" spans="1:7">
      <c r="A351" s="1" t="s">
        <v>516</v>
      </c>
      <c r="B351" s="113">
        <v>43</v>
      </c>
      <c r="C351" s="1" t="s">
        <v>316</v>
      </c>
      <c r="F351" s="6">
        <v>6624349167.2300014</v>
      </c>
    </row>
    <row r="352" spans="1:7">
      <c r="A352" t="s">
        <v>1349</v>
      </c>
      <c r="B352" s="114">
        <v>4301</v>
      </c>
      <c r="C352" t="s">
        <v>317</v>
      </c>
    </row>
    <row r="353" spans="1:7">
      <c r="A353" t="s">
        <v>1350</v>
      </c>
      <c r="B353" s="114">
        <v>202500000034798</v>
      </c>
      <c r="C353" t="s">
        <v>325</v>
      </c>
      <c r="D353" t="s">
        <v>193</v>
      </c>
      <c r="E353">
        <v>5325367.8</v>
      </c>
      <c r="F353" s="6">
        <v>5325367.8</v>
      </c>
      <c r="G353" t="s">
        <v>300</v>
      </c>
    </row>
    <row r="354" spans="1:7">
      <c r="A354" t="s">
        <v>4</v>
      </c>
      <c r="B354" s="114">
        <v>4301037</v>
      </c>
      <c r="C354" t="s">
        <v>330</v>
      </c>
      <c r="F354" s="6">
        <v>5325367.8</v>
      </c>
    </row>
    <row r="355" spans="1:7">
      <c r="A355" t="s">
        <v>1350</v>
      </c>
      <c r="B355" s="114">
        <v>202500000034798</v>
      </c>
      <c r="C355" t="s">
        <v>325</v>
      </c>
      <c r="D355" t="s">
        <v>192</v>
      </c>
      <c r="E355">
        <v>2909111.4</v>
      </c>
      <c r="F355" s="6">
        <v>2909111.4</v>
      </c>
      <c r="G355" t="s">
        <v>300</v>
      </c>
    </row>
    <row r="356" spans="1:7">
      <c r="A356" t="s">
        <v>4</v>
      </c>
      <c r="B356" s="114">
        <v>4301037</v>
      </c>
      <c r="C356" t="s">
        <v>330</v>
      </c>
      <c r="F356" s="6">
        <v>2909111.4</v>
      </c>
    </row>
    <row r="357" spans="1:7">
      <c r="A357" t="s">
        <v>1350</v>
      </c>
      <c r="B357" s="114">
        <v>202500000034798</v>
      </c>
      <c r="C357" t="s">
        <v>325</v>
      </c>
      <c r="D357" t="s">
        <v>191</v>
      </c>
      <c r="E357">
        <v>37472639.740000002</v>
      </c>
      <c r="F357" s="6">
        <v>37472639.740000002</v>
      </c>
      <c r="G357" t="s">
        <v>300</v>
      </c>
    </row>
    <row r="358" spans="1:7">
      <c r="A358" t="s">
        <v>4</v>
      </c>
      <c r="B358" s="114">
        <v>4301037</v>
      </c>
      <c r="C358" t="s">
        <v>330</v>
      </c>
      <c r="F358" s="6">
        <v>37472639.740000002</v>
      </c>
    </row>
    <row r="359" spans="1:7">
      <c r="A359" t="s">
        <v>1350</v>
      </c>
      <c r="B359" s="114">
        <v>202500000034798</v>
      </c>
      <c r="C359" t="s">
        <v>325</v>
      </c>
      <c r="D359" t="s">
        <v>326</v>
      </c>
      <c r="E359">
        <v>15928538.109999999</v>
      </c>
      <c r="F359" s="6">
        <v>15928538.109999999</v>
      </c>
      <c r="G359" t="s">
        <v>300</v>
      </c>
    </row>
    <row r="360" spans="1:7">
      <c r="A360" t="s">
        <v>4</v>
      </c>
      <c r="B360" s="114">
        <v>4301007</v>
      </c>
      <c r="C360" t="s">
        <v>323</v>
      </c>
      <c r="F360" s="6">
        <v>15928538.109999999</v>
      </c>
    </row>
    <row r="361" spans="1:7">
      <c r="A361" t="s">
        <v>1350</v>
      </c>
      <c r="B361" s="114">
        <v>202500000034798</v>
      </c>
      <c r="C361" t="s">
        <v>325</v>
      </c>
      <c r="D361" t="s">
        <v>329</v>
      </c>
      <c r="E361">
        <v>15084207.109999999</v>
      </c>
      <c r="F361" s="6">
        <v>15084207.109999999</v>
      </c>
      <c r="G361" t="s">
        <v>300</v>
      </c>
    </row>
    <row r="362" spans="1:7">
      <c r="A362" t="s">
        <v>4</v>
      </c>
      <c r="B362" s="114">
        <v>4301032</v>
      </c>
      <c r="C362" t="s">
        <v>327</v>
      </c>
      <c r="F362" s="6">
        <v>15084207.109999999</v>
      </c>
    </row>
    <row r="363" spans="1:7">
      <c r="A363" t="s">
        <v>1350</v>
      </c>
      <c r="B363" s="114">
        <v>202500000034798</v>
      </c>
      <c r="C363" t="s">
        <v>325</v>
      </c>
      <c r="D363" t="s">
        <v>166</v>
      </c>
      <c r="E363">
        <v>134341316.93000001</v>
      </c>
      <c r="F363" s="6">
        <v>134341316.93000001</v>
      </c>
      <c r="G363" t="s">
        <v>300</v>
      </c>
    </row>
    <row r="364" spans="1:7">
      <c r="A364" t="s">
        <v>4</v>
      </c>
      <c r="B364" s="114">
        <v>4301032</v>
      </c>
      <c r="C364" t="s">
        <v>327</v>
      </c>
      <c r="F364" s="6">
        <v>134341316.93000001</v>
      </c>
    </row>
    <row r="365" spans="1:7">
      <c r="A365" t="s">
        <v>1350</v>
      </c>
      <c r="B365" s="114">
        <v>202500000034798</v>
      </c>
      <c r="C365" t="s">
        <v>325</v>
      </c>
      <c r="D365" t="s">
        <v>170</v>
      </c>
      <c r="E365">
        <v>100000000</v>
      </c>
      <c r="F365" s="6">
        <v>100000000</v>
      </c>
      <c r="G365" t="s">
        <v>300</v>
      </c>
    </row>
    <row r="366" spans="1:7">
      <c r="A366" t="s">
        <v>4</v>
      </c>
      <c r="B366" s="114">
        <v>4301037</v>
      </c>
      <c r="C366" t="s">
        <v>330</v>
      </c>
      <c r="F366" s="6">
        <v>100000000</v>
      </c>
    </row>
    <row r="367" spans="1:7">
      <c r="A367" t="s">
        <v>1350</v>
      </c>
      <c r="B367" s="114">
        <v>202500000034798</v>
      </c>
      <c r="C367" t="s">
        <v>325</v>
      </c>
      <c r="D367" t="s">
        <v>321</v>
      </c>
      <c r="E367">
        <v>1300000000</v>
      </c>
      <c r="F367" s="6">
        <v>1300000000</v>
      </c>
      <c r="G367" t="s">
        <v>300</v>
      </c>
    </row>
    <row r="368" spans="1:7">
      <c r="A368" t="s">
        <v>4</v>
      </c>
      <c r="B368" s="114">
        <v>4301037</v>
      </c>
      <c r="C368" t="s">
        <v>330</v>
      </c>
      <c r="F368" s="6">
        <v>1300000000</v>
      </c>
    </row>
    <row r="369" spans="1:7">
      <c r="A369" t="s">
        <v>1350</v>
      </c>
      <c r="B369" s="114">
        <v>202500000034798</v>
      </c>
      <c r="C369" t="s">
        <v>325</v>
      </c>
      <c r="D369" t="s">
        <v>321</v>
      </c>
      <c r="E369">
        <v>700000000</v>
      </c>
      <c r="F369" s="6">
        <v>700000000</v>
      </c>
      <c r="G369" t="s">
        <v>300</v>
      </c>
    </row>
    <row r="370" spans="1:7">
      <c r="A370" t="s">
        <v>4</v>
      </c>
      <c r="B370" s="114">
        <v>4301032</v>
      </c>
      <c r="C370" t="s">
        <v>327</v>
      </c>
      <c r="F370" s="6">
        <v>700000000</v>
      </c>
    </row>
    <row r="371" spans="1:7">
      <c r="A371" t="s">
        <v>1350</v>
      </c>
      <c r="B371" s="114">
        <v>202500000034798</v>
      </c>
      <c r="C371" t="s">
        <v>325</v>
      </c>
      <c r="D371" t="s">
        <v>321</v>
      </c>
      <c r="E371">
        <v>800000000</v>
      </c>
      <c r="F371" s="6">
        <v>800000000</v>
      </c>
      <c r="G371" t="s">
        <v>300</v>
      </c>
    </row>
    <row r="372" spans="1:7">
      <c r="A372" t="s">
        <v>4</v>
      </c>
      <c r="B372" s="114">
        <v>4301007</v>
      </c>
      <c r="C372" t="s">
        <v>323</v>
      </c>
      <c r="F372" s="6">
        <v>800000000</v>
      </c>
    </row>
    <row r="373" spans="1:7">
      <c r="A373" t="s">
        <v>1350</v>
      </c>
      <c r="B373" s="114">
        <v>202500000035182</v>
      </c>
      <c r="C373" t="s">
        <v>320</v>
      </c>
      <c r="D373" t="s">
        <v>190</v>
      </c>
      <c r="E373">
        <v>10038206.51</v>
      </c>
      <c r="F373" s="6">
        <v>10038206.51</v>
      </c>
      <c r="G373" t="s">
        <v>300</v>
      </c>
    </row>
    <row r="374" spans="1:7">
      <c r="A374" t="s">
        <v>4</v>
      </c>
      <c r="B374" s="114">
        <v>4301029</v>
      </c>
      <c r="C374" t="s">
        <v>318</v>
      </c>
      <c r="F374" s="6">
        <v>10038206.51</v>
      </c>
    </row>
    <row r="375" spans="1:7">
      <c r="A375" t="s">
        <v>1350</v>
      </c>
      <c r="B375" s="114">
        <v>202500000035182</v>
      </c>
      <c r="C375" t="s">
        <v>320</v>
      </c>
      <c r="D375" t="s">
        <v>190</v>
      </c>
      <c r="E375">
        <v>315865884.88</v>
      </c>
      <c r="F375" s="6">
        <v>315865884.88</v>
      </c>
      <c r="G375" t="s">
        <v>300</v>
      </c>
    </row>
    <row r="376" spans="1:7">
      <c r="A376" t="s">
        <v>4</v>
      </c>
      <c r="B376" s="114">
        <v>4301023</v>
      </c>
      <c r="C376" t="s">
        <v>322</v>
      </c>
      <c r="F376" s="6">
        <v>315865884.88</v>
      </c>
    </row>
    <row r="377" spans="1:7">
      <c r="A377" t="s">
        <v>1350</v>
      </c>
      <c r="B377" s="114">
        <v>202500000035182</v>
      </c>
      <c r="C377" t="s">
        <v>320</v>
      </c>
      <c r="D377" t="s">
        <v>321</v>
      </c>
      <c r="E377">
        <v>49050000</v>
      </c>
      <c r="F377" s="6">
        <v>49050000</v>
      </c>
      <c r="G377" t="s">
        <v>300</v>
      </c>
    </row>
    <row r="378" spans="1:7">
      <c r="A378" t="s">
        <v>4</v>
      </c>
      <c r="B378" s="114">
        <v>4301029</v>
      </c>
      <c r="C378" t="s">
        <v>318</v>
      </c>
      <c r="F378" s="6">
        <v>49050000</v>
      </c>
    </row>
    <row r="379" spans="1:7">
      <c r="A379" t="s">
        <v>1350</v>
      </c>
      <c r="B379" s="114">
        <v>202500000035182</v>
      </c>
      <c r="C379" t="s">
        <v>320</v>
      </c>
      <c r="D379" t="s">
        <v>321</v>
      </c>
      <c r="E379">
        <v>76804043.359999999</v>
      </c>
      <c r="F379" s="6">
        <v>76804043.359999999</v>
      </c>
      <c r="G379" t="s">
        <v>300</v>
      </c>
    </row>
    <row r="380" spans="1:7">
      <c r="A380" t="s">
        <v>4</v>
      </c>
      <c r="B380" s="114">
        <v>4301023</v>
      </c>
      <c r="C380" t="s">
        <v>322</v>
      </c>
      <c r="F380" s="6">
        <v>76804043.359999999</v>
      </c>
    </row>
    <row r="381" spans="1:7">
      <c r="A381" t="s">
        <v>1349</v>
      </c>
      <c r="B381" s="114">
        <v>4302</v>
      </c>
      <c r="C381" t="s">
        <v>332</v>
      </c>
    </row>
    <row r="382" spans="1:7">
      <c r="A382" t="s">
        <v>1350</v>
      </c>
      <c r="B382" s="114">
        <v>202500000034411</v>
      </c>
      <c r="C382" t="s">
        <v>335</v>
      </c>
      <c r="D382" t="s">
        <v>26</v>
      </c>
      <c r="E382">
        <v>100000000</v>
      </c>
      <c r="F382" s="6">
        <v>100000000</v>
      </c>
      <c r="G382" t="s">
        <v>300</v>
      </c>
    </row>
    <row r="383" spans="1:7">
      <c r="A383" t="s">
        <v>4</v>
      </c>
      <c r="B383" s="114">
        <v>4302089</v>
      </c>
      <c r="C383" t="s">
        <v>22</v>
      </c>
      <c r="F383" s="6">
        <v>100000000</v>
      </c>
    </row>
    <row r="384" spans="1:7">
      <c r="A384" t="s">
        <v>1350</v>
      </c>
      <c r="B384" s="114">
        <v>202500000034411</v>
      </c>
      <c r="C384" t="s">
        <v>335</v>
      </c>
      <c r="D384" t="s">
        <v>172</v>
      </c>
      <c r="E384">
        <v>128559439.25</v>
      </c>
      <c r="F384" s="6">
        <v>128559439.25</v>
      </c>
      <c r="G384" t="s">
        <v>300</v>
      </c>
    </row>
    <row r="385" spans="1:7">
      <c r="A385" t="s">
        <v>4</v>
      </c>
      <c r="B385" s="114">
        <v>4302001</v>
      </c>
      <c r="C385" t="s">
        <v>341</v>
      </c>
      <c r="F385" s="6">
        <v>128559439.25</v>
      </c>
    </row>
    <row r="386" spans="1:7">
      <c r="A386" t="s">
        <v>1350</v>
      </c>
      <c r="B386" s="114">
        <v>202500000034411</v>
      </c>
      <c r="C386" t="s">
        <v>335</v>
      </c>
      <c r="D386" t="s">
        <v>170</v>
      </c>
      <c r="E386">
        <v>152278419.30000001</v>
      </c>
      <c r="F386" s="6">
        <v>152278419.30000001</v>
      </c>
      <c r="G386" t="s">
        <v>300</v>
      </c>
    </row>
    <row r="387" spans="1:7">
      <c r="A387" t="s">
        <v>4</v>
      </c>
      <c r="B387" s="114">
        <v>4302004</v>
      </c>
      <c r="C387" t="s">
        <v>333</v>
      </c>
      <c r="F387" s="6">
        <v>152278419.30000001</v>
      </c>
    </row>
    <row r="388" spans="1:7">
      <c r="A388" t="s">
        <v>1350</v>
      </c>
      <c r="B388" s="114">
        <v>202500000034411</v>
      </c>
      <c r="C388" t="s">
        <v>335</v>
      </c>
      <c r="D388" t="s">
        <v>321</v>
      </c>
      <c r="E388">
        <v>1000000000</v>
      </c>
      <c r="F388" s="6">
        <v>1000000000</v>
      </c>
      <c r="G388" t="s">
        <v>300</v>
      </c>
    </row>
    <row r="389" spans="1:7">
      <c r="A389" t="s">
        <v>4</v>
      </c>
      <c r="B389" s="114">
        <v>4302004</v>
      </c>
      <c r="C389" t="s">
        <v>333</v>
      </c>
      <c r="F389" s="6">
        <v>1000000000</v>
      </c>
    </row>
    <row r="390" spans="1:7">
      <c r="A390" t="s">
        <v>1350</v>
      </c>
      <c r="B390" s="114">
        <v>202500000034411</v>
      </c>
      <c r="C390" t="s">
        <v>335</v>
      </c>
      <c r="D390" t="s">
        <v>321</v>
      </c>
      <c r="E390">
        <v>125000000</v>
      </c>
      <c r="F390" s="6">
        <v>125000000</v>
      </c>
      <c r="G390" t="s">
        <v>300</v>
      </c>
    </row>
    <row r="391" spans="1:7">
      <c r="A391" t="s">
        <v>4</v>
      </c>
      <c r="B391" s="114">
        <v>4302062</v>
      </c>
      <c r="C391" t="s">
        <v>141</v>
      </c>
      <c r="F391" s="6">
        <v>125000000</v>
      </c>
    </row>
    <row r="392" spans="1:7">
      <c r="A392" t="s">
        <v>1350</v>
      </c>
      <c r="B392" s="114">
        <v>202500000034411</v>
      </c>
      <c r="C392" t="s">
        <v>335</v>
      </c>
      <c r="D392" t="s">
        <v>321</v>
      </c>
      <c r="E392">
        <v>500000000</v>
      </c>
      <c r="F392" s="6">
        <v>500000000</v>
      </c>
      <c r="G392" t="s">
        <v>300</v>
      </c>
    </row>
    <row r="393" spans="1:7">
      <c r="A393" t="s">
        <v>4</v>
      </c>
      <c r="B393" s="114">
        <v>4302001</v>
      </c>
      <c r="C393" t="s">
        <v>341</v>
      </c>
      <c r="F393" s="6">
        <v>500000000</v>
      </c>
    </row>
    <row r="394" spans="1:7">
      <c r="A394" t="s">
        <v>1350</v>
      </c>
      <c r="B394" s="114">
        <v>202500000034411</v>
      </c>
      <c r="C394" t="s">
        <v>335</v>
      </c>
      <c r="D394" t="s">
        <v>321</v>
      </c>
      <c r="E394">
        <v>672721836.90999997</v>
      </c>
      <c r="F394" s="6">
        <v>672721836.90999997</v>
      </c>
      <c r="G394" t="s">
        <v>300</v>
      </c>
    </row>
    <row r="395" spans="1:7">
      <c r="A395" t="s">
        <v>4</v>
      </c>
      <c r="B395" s="114">
        <v>4302089</v>
      </c>
      <c r="C395" t="s">
        <v>22</v>
      </c>
      <c r="F395" s="6">
        <v>672721836.90999997</v>
      </c>
    </row>
    <row r="396" spans="1:7">
      <c r="A396" t="s">
        <v>1350</v>
      </c>
      <c r="B396" s="114">
        <v>202500000034411</v>
      </c>
      <c r="C396" t="s">
        <v>335</v>
      </c>
      <c r="D396" t="s">
        <v>321</v>
      </c>
      <c r="E396">
        <v>80000000</v>
      </c>
      <c r="F396" s="6">
        <v>80000000</v>
      </c>
      <c r="G396" t="s">
        <v>300</v>
      </c>
    </row>
    <row r="397" spans="1:7">
      <c r="A397" t="s">
        <v>4</v>
      </c>
      <c r="B397" s="114">
        <v>4302002</v>
      </c>
      <c r="C397" t="s">
        <v>338</v>
      </c>
      <c r="F397" s="6">
        <v>80000000</v>
      </c>
    </row>
    <row r="398" spans="1:7">
      <c r="A398" t="s">
        <v>1350</v>
      </c>
      <c r="B398" s="114">
        <v>202500000034863</v>
      </c>
      <c r="C398" t="s">
        <v>337</v>
      </c>
      <c r="D398" t="s">
        <v>190</v>
      </c>
      <c r="E398">
        <v>174942516.81999999</v>
      </c>
      <c r="F398" s="6">
        <v>174942516.81999999</v>
      </c>
      <c r="G398" t="s">
        <v>300</v>
      </c>
    </row>
    <row r="399" spans="1:7">
      <c r="A399" t="s">
        <v>4</v>
      </c>
      <c r="B399" s="114">
        <v>4302069</v>
      </c>
      <c r="C399" t="s">
        <v>336</v>
      </c>
      <c r="F399" s="6">
        <v>174942516.81999999</v>
      </c>
    </row>
    <row r="400" spans="1:7">
      <c r="A400" t="s">
        <v>1350</v>
      </c>
      <c r="B400" s="114">
        <v>202500000034863</v>
      </c>
      <c r="C400" t="s">
        <v>337</v>
      </c>
      <c r="D400" t="s">
        <v>195</v>
      </c>
      <c r="E400">
        <v>3881682.47</v>
      </c>
      <c r="F400" s="6">
        <v>3881682.47</v>
      </c>
      <c r="G400" t="s">
        <v>300</v>
      </c>
    </row>
    <row r="401" spans="1:7">
      <c r="A401" t="s">
        <v>4</v>
      </c>
      <c r="B401" s="114">
        <v>4302069</v>
      </c>
      <c r="C401" t="s">
        <v>336</v>
      </c>
      <c r="F401" s="6">
        <v>3881682.47</v>
      </c>
    </row>
    <row r="402" spans="1:7">
      <c r="A402" t="s">
        <v>1350</v>
      </c>
      <c r="B402" s="114">
        <v>202500000034863</v>
      </c>
      <c r="C402" t="s">
        <v>337</v>
      </c>
      <c r="D402" t="s">
        <v>321</v>
      </c>
      <c r="E402">
        <v>124145956.64</v>
      </c>
      <c r="F402" s="6">
        <v>124145956.64</v>
      </c>
      <c r="G402" t="s">
        <v>300</v>
      </c>
    </row>
    <row r="403" spans="1:7">
      <c r="A403" t="s">
        <v>4</v>
      </c>
      <c r="B403" s="114">
        <v>4302069</v>
      </c>
      <c r="C403" t="s">
        <v>336</v>
      </c>
      <c r="F403" s="6">
        <v>124145956.64</v>
      </c>
    </row>
    <row r="404" spans="1:7">
      <c r="A404" s="1" t="s">
        <v>1348</v>
      </c>
      <c r="B404" s="113">
        <v>2</v>
      </c>
      <c r="C404" s="1" t="s">
        <v>46</v>
      </c>
      <c r="D404" s="1"/>
      <c r="E404" s="1"/>
      <c r="F404" s="16">
        <v>8186559560.877039</v>
      </c>
      <c r="G404" s="1"/>
    </row>
    <row r="405" spans="1:7">
      <c r="A405" s="1" t="s">
        <v>516</v>
      </c>
      <c r="B405" s="113">
        <v>17</v>
      </c>
      <c r="C405" s="1" t="s">
        <v>53</v>
      </c>
      <c r="F405" s="6">
        <v>1503911516.8318381</v>
      </c>
    </row>
    <row r="406" spans="1:7">
      <c r="A406" t="s">
        <v>1349</v>
      </c>
      <c r="B406" s="114">
        <v>1702</v>
      </c>
      <c r="C406" t="s">
        <v>54</v>
      </c>
    </row>
    <row r="407" spans="1:7">
      <c r="A407" t="s">
        <v>1350</v>
      </c>
      <c r="B407" s="114">
        <v>202400000005517</v>
      </c>
      <c r="C407" t="s">
        <v>90</v>
      </c>
      <c r="D407" t="s">
        <v>26</v>
      </c>
      <c r="E407">
        <v>80000000</v>
      </c>
      <c r="F407" s="6">
        <v>80000000</v>
      </c>
      <c r="G407" t="s">
        <v>888</v>
      </c>
    </row>
    <row r="408" spans="1:7">
      <c r="A408" t="s">
        <v>4</v>
      </c>
      <c r="B408" s="114">
        <v>1702034</v>
      </c>
      <c r="C408" t="s">
        <v>86</v>
      </c>
      <c r="F408" s="6">
        <v>80000000</v>
      </c>
    </row>
    <row r="409" spans="1:7">
      <c r="A409" t="s">
        <v>1350</v>
      </c>
      <c r="B409" s="114">
        <v>202400000005517</v>
      </c>
      <c r="C409" t="s">
        <v>90</v>
      </c>
      <c r="D409" t="s">
        <v>60</v>
      </c>
      <c r="E409">
        <v>121200516.831838</v>
      </c>
      <c r="F409" s="6">
        <v>121200516.831838</v>
      </c>
      <c r="G409" t="s">
        <v>888</v>
      </c>
    </row>
    <row r="410" spans="1:7">
      <c r="A410" t="s">
        <v>4</v>
      </c>
      <c r="B410" s="114">
        <v>1702034</v>
      </c>
      <c r="C410" t="s">
        <v>86</v>
      </c>
      <c r="F410" s="6">
        <v>121200516.831838</v>
      </c>
    </row>
    <row r="411" spans="1:7">
      <c r="A411" t="s">
        <v>1350</v>
      </c>
      <c r="B411" s="114">
        <v>20250000002920</v>
      </c>
      <c r="C411" t="s">
        <v>64</v>
      </c>
      <c r="D411" t="s">
        <v>60</v>
      </c>
      <c r="E411">
        <v>100000000</v>
      </c>
      <c r="F411" s="6">
        <v>100000000</v>
      </c>
      <c r="G411" t="s">
        <v>888</v>
      </c>
    </row>
    <row r="412" spans="1:7">
      <c r="A412" t="s">
        <v>4</v>
      </c>
      <c r="B412" s="114">
        <v>1702010</v>
      </c>
      <c r="C412" t="s">
        <v>55</v>
      </c>
      <c r="F412" s="6">
        <v>100000000</v>
      </c>
    </row>
    <row r="413" spans="1:7">
      <c r="A413" t="s">
        <v>1350</v>
      </c>
      <c r="B413" s="114">
        <v>202500000034380</v>
      </c>
      <c r="C413" t="s">
        <v>59</v>
      </c>
      <c r="D413" t="s">
        <v>60</v>
      </c>
      <c r="E413">
        <v>168050000</v>
      </c>
      <c r="F413" s="6">
        <v>168050000</v>
      </c>
      <c r="G413" t="s">
        <v>888</v>
      </c>
    </row>
    <row r="414" spans="1:7">
      <c r="A414" t="s">
        <v>4</v>
      </c>
      <c r="B414" s="114">
        <v>1702009</v>
      </c>
      <c r="C414" t="s">
        <v>61</v>
      </c>
      <c r="F414" s="6">
        <v>168050000</v>
      </c>
    </row>
    <row r="415" spans="1:7">
      <c r="A415" t="s">
        <v>1350</v>
      </c>
      <c r="B415" s="114">
        <v>202500000034380</v>
      </c>
      <c r="C415" t="s">
        <v>59</v>
      </c>
      <c r="D415" t="s">
        <v>60</v>
      </c>
      <c r="E415">
        <v>18750000</v>
      </c>
      <c r="F415" s="6">
        <v>18750000</v>
      </c>
      <c r="G415" t="s">
        <v>888</v>
      </c>
    </row>
    <row r="416" spans="1:7">
      <c r="A416" t="s">
        <v>4</v>
      </c>
      <c r="B416" s="114">
        <v>1702010</v>
      </c>
      <c r="C416" t="s">
        <v>55</v>
      </c>
      <c r="F416" s="6">
        <v>18750000</v>
      </c>
    </row>
    <row r="417" spans="1:7">
      <c r="A417" t="s">
        <v>1350</v>
      </c>
      <c r="B417" s="114">
        <v>202500000034381</v>
      </c>
      <c r="C417" t="s">
        <v>77</v>
      </c>
      <c r="D417" t="s">
        <v>60</v>
      </c>
      <c r="E417">
        <v>120960000</v>
      </c>
      <c r="F417" s="6">
        <v>120960000</v>
      </c>
      <c r="G417" t="s">
        <v>888</v>
      </c>
    </row>
    <row r="418" spans="1:7">
      <c r="A418" t="s">
        <v>4</v>
      </c>
      <c r="B418" s="114">
        <v>1702009</v>
      </c>
      <c r="C418" t="s">
        <v>61</v>
      </c>
      <c r="F418" s="6">
        <v>120960000</v>
      </c>
    </row>
    <row r="419" spans="1:7">
      <c r="A419" t="s">
        <v>1350</v>
      </c>
      <c r="B419" s="114">
        <v>202500000034381</v>
      </c>
      <c r="C419" t="s">
        <v>77</v>
      </c>
      <c r="D419" t="s">
        <v>60</v>
      </c>
      <c r="E419">
        <v>22740000</v>
      </c>
      <c r="F419" s="6">
        <v>22740000</v>
      </c>
      <c r="G419" t="s">
        <v>888</v>
      </c>
    </row>
    <row r="420" spans="1:7">
      <c r="A420" t="s">
        <v>4</v>
      </c>
      <c r="B420" s="114">
        <v>1702010</v>
      </c>
      <c r="C420" t="s">
        <v>55</v>
      </c>
      <c r="F420" s="6">
        <v>22740000</v>
      </c>
    </row>
    <row r="421" spans="1:7">
      <c r="A421" t="s">
        <v>1350</v>
      </c>
      <c r="B421" s="114">
        <v>202500000034414</v>
      </c>
      <c r="C421" t="s">
        <v>76</v>
      </c>
      <c r="D421" t="s">
        <v>26</v>
      </c>
      <c r="E421">
        <v>189568000</v>
      </c>
      <c r="F421" s="6">
        <v>189568000</v>
      </c>
      <c r="G421" t="s">
        <v>888</v>
      </c>
    </row>
    <row r="422" spans="1:7">
      <c r="A422" t="s">
        <v>4</v>
      </c>
      <c r="B422" s="114">
        <v>1702009</v>
      </c>
      <c r="C422" t="s">
        <v>61</v>
      </c>
      <c r="F422" s="6">
        <v>189568000</v>
      </c>
    </row>
    <row r="423" spans="1:7">
      <c r="A423" t="s">
        <v>1350</v>
      </c>
      <c r="B423" s="114">
        <v>202500000034414</v>
      </c>
      <c r="C423" t="s">
        <v>76</v>
      </c>
      <c r="D423" t="s">
        <v>26</v>
      </c>
      <c r="E423">
        <v>210432000</v>
      </c>
      <c r="F423" s="6">
        <v>210432000</v>
      </c>
      <c r="G423" t="s">
        <v>888</v>
      </c>
    </row>
    <row r="424" spans="1:7">
      <c r="A424" t="s">
        <v>4</v>
      </c>
      <c r="B424" s="114">
        <v>1702007</v>
      </c>
      <c r="C424" t="s">
        <v>71</v>
      </c>
      <c r="F424" s="6">
        <v>210432000</v>
      </c>
    </row>
    <row r="425" spans="1:7">
      <c r="A425" t="s">
        <v>1350</v>
      </c>
      <c r="B425" s="114">
        <v>202500000034779</v>
      </c>
      <c r="C425" t="s">
        <v>69</v>
      </c>
      <c r="D425" t="s">
        <v>26</v>
      </c>
      <c r="E425">
        <v>159508340</v>
      </c>
      <c r="F425" s="6">
        <v>159508340</v>
      </c>
      <c r="G425" t="s">
        <v>888</v>
      </c>
    </row>
    <row r="426" spans="1:7">
      <c r="A426" t="s">
        <v>4</v>
      </c>
      <c r="B426" s="114">
        <v>1702007</v>
      </c>
      <c r="C426" t="s">
        <v>71</v>
      </c>
      <c r="F426" s="6">
        <v>159508340</v>
      </c>
    </row>
    <row r="427" spans="1:7">
      <c r="A427" t="s">
        <v>1350</v>
      </c>
      <c r="B427" s="114">
        <v>202500000034779</v>
      </c>
      <c r="C427" t="s">
        <v>69</v>
      </c>
      <c r="D427" t="s">
        <v>26</v>
      </c>
      <c r="E427">
        <v>60491660</v>
      </c>
      <c r="F427" s="6">
        <v>60491660</v>
      </c>
      <c r="G427" t="s">
        <v>888</v>
      </c>
    </row>
    <row r="428" spans="1:7">
      <c r="A428" t="s">
        <v>4</v>
      </c>
      <c r="B428" s="114">
        <v>1702010</v>
      </c>
      <c r="C428" t="s">
        <v>55</v>
      </c>
      <c r="F428" s="6">
        <v>60491660</v>
      </c>
    </row>
    <row r="429" spans="1:7">
      <c r="A429" t="s">
        <v>1350</v>
      </c>
      <c r="B429" s="114">
        <v>202500000034779</v>
      </c>
      <c r="C429" t="s">
        <v>69</v>
      </c>
      <c r="D429" t="s">
        <v>70</v>
      </c>
      <c r="E429">
        <v>2000000</v>
      </c>
      <c r="F429" s="6">
        <v>2000000</v>
      </c>
      <c r="G429" t="s">
        <v>888</v>
      </c>
    </row>
    <row r="430" spans="1:7">
      <c r="A430" t="s">
        <v>4</v>
      </c>
      <c r="B430" s="114">
        <v>1702010</v>
      </c>
      <c r="C430" t="s">
        <v>55</v>
      </c>
      <c r="F430" s="6">
        <v>2000000</v>
      </c>
    </row>
    <row r="431" spans="1:7">
      <c r="A431" t="s">
        <v>1349</v>
      </c>
      <c r="B431" s="114">
        <v>1708</v>
      </c>
      <c r="C431" t="s">
        <v>65</v>
      </c>
    </row>
    <row r="432" spans="1:7">
      <c r="A432" t="s">
        <v>1350</v>
      </c>
      <c r="B432" s="114">
        <v>202500000022895</v>
      </c>
      <c r="C432" t="s">
        <v>68</v>
      </c>
      <c r="D432" t="s">
        <v>60</v>
      </c>
      <c r="E432">
        <v>71680000</v>
      </c>
      <c r="F432" s="6">
        <v>71680000</v>
      </c>
      <c r="G432" t="s">
        <v>888</v>
      </c>
    </row>
    <row r="433" spans="1:7">
      <c r="A433" t="s">
        <v>4</v>
      </c>
      <c r="B433" s="114">
        <v>1708016</v>
      </c>
      <c r="C433" t="s">
        <v>66</v>
      </c>
      <c r="F433" s="6">
        <v>71680000</v>
      </c>
    </row>
    <row r="434" spans="1:7">
      <c r="A434" t="s">
        <v>1350</v>
      </c>
      <c r="B434" s="114">
        <v>202500000035154</v>
      </c>
      <c r="C434" t="s">
        <v>75</v>
      </c>
      <c r="D434" t="s">
        <v>60</v>
      </c>
      <c r="E434">
        <v>178531000</v>
      </c>
      <c r="F434" s="6">
        <v>178531000</v>
      </c>
      <c r="G434" t="s">
        <v>888</v>
      </c>
    </row>
    <row r="435" spans="1:7">
      <c r="A435" t="s">
        <v>4</v>
      </c>
      <c r="B435" s="114">
        <v>1708041</v>
      </c>
      <c r="C435" t="s">
        <v>73</v>
      </c>
      <c r="F435" s="6">
        <v>178531000</v>
      </c>
    </row>
    <row r="436" spans="1:7">
      <c r="A436" s="1" t="s">
        <v>516</v>
      </c>
      <c r="B436" s="113">
        <v>21</v>
      </c>
      <c r="C436" s="1" t="s">
        <v>91</v>
      </c>
      <c r="F436" s="6">
        <v>1057709446.9352</v>
      </c>
    </row>
    <row r="437" spans="1:7">
      <c r="A437" t="s">
        <v>1349</v>
      </c>
      <c r="B437" s="114">
        <v>2102</v>
      </c>
      <c r="C437" t="s">
        <v>587</v>
      </c>
    </row>
    <row r="438" spans="1:7">
      <c r="A438" t="s">
        <v>1350</v>
      </c>
      <c r="B438" s="114">
        <v>202500000034388</v>
      </c>
      <c r="C438" t="s">
        <v>444</v>
      </c>
      <c r="D438" t="s">
        <v>445</v>
      </c>
      <c r="E438">
        <v>1001693216.4152</v>
      </c>
      <c r="F438" s="6">
        <v>1001693216.4152</v>
      </c>
      <c r="G438" t="s">
        <v>446</v>
      </c>
    </row>
    <row r="439" spans="1:7">
      <c r="A439" t="s">
        <v>4</v>
      </c>
      <c r="B439" s="114">
        <v>2102045</v>
      </c>
      <c r="C439" t="s">
        <v>588</v>
      </c>
      <c r="F439" s="6">
        <v>1001693216.4152</v>
      </c>
    </row>
    <row r="440" spans="1:7">
      <c r="A440" t="s">
        <v>1350</v>
      </c>
      <c r="B440" s="114">
        <v>202500000034388</v>
      </c>
      <c r="C440" t="s">
        <v>444</v>
      </c>
      <c r="D440" t="s">
        <v>447</v>
      </c>
      <c r="E440">
        <v>6016230.5199999996</v>
      </c>
      <c r="F440" s="6">
        <v>6016230.5199999996</v>
      </c>
      <c r="G440" t="s">
        <v>446</v>
      </c>
    </row>
    <row r="441" spans="1:7">
      <c r="A441" t="s">
        <v>4</v>
      </c>
      <c r="B441" s="114">
        <v>2102045</v>
      </c>
      <c r="C441" t="s">
        <v>588</v>
      </c>
      <c r="F441" s="6">
        <v>6016230.5199999996</v>
      </c>
    </row>
    <row r="442" spans="1:7">
      <c r="A442" t="s">
        <v>1349</v>
      </c>
      <c r="B442" s="114">
        <v>2105</v>
      </c>
      <c r="C442" t="s">
        <v>92</v>
      </c>
    </row>
    <row r="443" spans="1:7">
      <c r="A443" t="s">
        <v>1350</v>
      </c>
      <c r="B443" s="114">
        <v>2024006860281</v>
      </c>
      <c r="C443" t="s">
        <v>95</v>
      </c>
      <c r="D443" t="s">
        <v>26</v>
      </c>
      <c r="E443">
        <v>50000000</v>
      </c>
      <c r="F443" s="6">
        <v>50000000</v>
      </c>
      <c r="G443" t="s">
        <v>894</v>
      </c>
    </row>
    <row r="444" spans="1:7">
      <c r="A444" t="s">
        <v>4</v>
      </c>
      <c r="B444" s="114">
        <v>2105019</v>
      </c>
      <c r="C444" t="s">
        <v>93</v>
      </c>
      <c r="F444" s="6">
        <v>50000000</v>
      </c>
    </row>
    <row r="445" spans="1:7">
      <c r="A445" s="1" t="s">
        <v>516</v>
      </c>
      <c r="B445" s="113">
        <v>24</v>
      </c>
      <c r="C445" s="1" t="s">
        <v>47</v>
      </c>
      <c r="F445" s="6">
        <v>3661900924.6400003</v>
      </c>
    </row>
    <row r="446" spans="1:7">
      <c r="A446" t="s">
        <v>1349</v>
      </c>
      <c r="B446" s="114">
        <v>2402</v>
      </c>
      <c r="C446" t="s">
        <v>457</v>
      </c>
    </row>
    <row r="447" spans="1:7">
      <c r="A447" t="s">
        <v>1350</v>
      </c>
      <c r="B447" s="114">
        <v>202500000034104</v>
      </c>
      <c r="C447" t="s">
        <v>463</v>
      </c>
      <c r="D447" t="s">
        <v>461</v>
      </c>
      <c r="E447">
        <v>49932215</v>
      </c>
      <c r="F447" s="6">
        <v>49932215</v>
      </c>
      <c r="G447" t="s">
        <v>446</v>
      </c>
    </row>
    <row r="448" spans="1:7">
      <c r="A448" t="s">
        <v>4</v>
      </c>
      <c r="B448" s="114">
        <v>2402055</v>
      </c>
      <c r="C448" t="s">
        <v>458</v>
      </c>
      <c r="F448" s="6">
        <v>49932215</v>
      </c>
    </row>
    <row r="449" spans="1:7">
      <c r="A449" t="s">
        <v>1350</v>
      </c>
      <c r="B449" s="114">
        <v>202500000034141</v>
      </c>
      <c r="C449" t="s">
        <v>464</v>
      </c>
      <c r="D449" t="s">
        <v>461</v>
      </c>
      <c r="E449">
        <v>59073567</v>
      </c>
      <c r="F449" s="6">
        <v>59073567</v>
      </c>
      <c r="G449" t="s">
        <v>446</v>
      </c>
    </row>
    <row r="450" spans="1:7">
      <c r="A450" t="s">
        <v>4</v>
      </c>
      <c r="B450" s="114">
        <v>2402055</v>
      </c>
      <c r="C450" t="s">
        <v>458</v>
      </c>
      <c r="F450" s="6">
        <v>59073567</v>
      </c>
    </row>
    <row r="451" spans="1:7">
      <c r="A451" t="s">
        <v>1350</v>
      </c>
      <c r="B451" s="114">
        <v>202500000034420</v>
      </c>
      <c r="C451" t="s">
        <v>462</v>
      </c>
      <c r="D451" t="s">
        <v>461</v>
      </c>
      <c r="E451">
        <v>875029190</v>
      </c>
      <c r="F451" s="6">
        <v>875029190</v>
      </c>
      <c r="G451" t="s">
        <v>446</v>
      </c>
    </row>
    <row r="452" spans="1:7">
      <c r="A452" t="s">
        <v>4</v>
      </c>
      <c r="B452" s="114">
        <v>2402055</v>
      </c>
      <c r="C452" t="s">
        <v>458</v>
      </c>
      <c r="F452" s="6">
        <v>875029190</v>
      </c>
    </row>
    <row r="453" spans="1:7">
      <c r="A453" t="s">
        <v>1350</v>
      </c>
      <c r="B453" s="114">
        <v>202500000034421</v>
      </c>
      <c r="C453" t="s">
        <v>460</v>
      </c>
      <c r="D453" t="s">
        <v>461</v>
      </c>
      <c r="E453">
        <v>1024844368</v>
      </c>
      <c r="F453" s="6">
        <v>1024844368</v>
      </c>
      <c r="G453" t="s">
        <v>446</v>
      </c>
    </row>
    <row r="454" spans="1:7">
      <c r="A454" t="s">
        <v>4</v>
      </c>
      <c r="B454" s="114">
        <v>2402055</v>
      </c>
      <c r="C454" t="s">
        <v>458</v>
      </c>
      <c r="F454" s="6">
        <v>1024844368</v>
      </c>
    </row>
    <row r="455" spans="1:7">
      <c r="A455" t="s">
        <v>1350</v>
      </c>
      <c r="B455" s="114">
        <v>202500000034770</v>
      </c>
      <c r="C455" t="s">
        <v>467</v>
      </c>
      <c r="D455" t="s">
        <v>461</v>
      </c>
      <c r="E455">
        <v>54676403</v>
      </c>
      <c r="F455" s="6">
        <v>54676403</v>
      </c>
      <c r="G455" t="s">
        <v>446</v>
      </c>
    </row>
    <row r="456" spans="1:7">
      <c r="A456" t="s">
        <v>4</v>
      </c>
      <c r="B456" s="114">
        <v>2402112</v>
      </c>
      <c r="C456" t="s">
        <v>465</v>
      </c>
      <c r="F456" s="6">
        <v>54676403</v>
      </c>
    </row>
    <row r="457" spans="1:7">
      <c r="A457" t="s">
        <v>1350</v>
      </c>
      <c r="B457" s="114">
        <v>202500000035004</v>
      </c>
      <c r="C457" t="s">
        <v>470</v>
      </c>
      <c r="D457" t="s">
        <v>26</v>
      </c>
      <c r="E457">
        <v>311010144.36000001</v>
      </c>
      <c r="F457" s="6">
        <v>311010144.35999966</v>
      </c>
      <c r="G457" t="s">
        <v>446</v>
      </c>
    </row>
    <row r="458" spans="1:7">
      <c r="A458" t="s">
        <v>4</v>
      </c>
      <c r="B458" s="114">
        <v>2402114</v>
      </c>
      <c r="C458" t="s">
        <v>468</v>
      </c>
      <c r="F458" s="6">
        <v>311010144.35999966</v>
      </c>
    </row>
    <row r="459" spans="1:7">
      <c r="A459" t="s">
        <v>1350</v>
      </c>
      <c r="B459" s="114">
        <v>202500000035004</v>
      </c>
      <c r="C459" t="s">
        <v>470</v>
      </c>
      <c r="D459" t="s">
        <v>461</v>
      </c>
      <c r="E459">
        <v>277397475.24000001</v>
      </c>
      <c r="F459" s="6">
        <v>277397475.24000025</v>
      </c>
      <c r="G459" t="s">
        <v>446</v>
      </c>
    </row>
    <row r="460" spans="1:7">
      <c r="A460" t="s">
        <v>4</v>
      </c>
      <c r="B460" s="114">
        <v>2402114</v>
      </c>
      <c r="C460" t="s">
        <v>468</v>
      </c>
      <c r="F460" s="6">
        <v>277397475.24000025</v>
      </c>
    </row>
    <row r="461" spans="1:7">
      <c r="A461" t="s">
        <v>1350</v>
      </c>
      <c r="B461" s="114">
        <v>202500000035004</v>
      </c>
      <c r="C461" t="s">
        <v>470</v>
      </c>
      <c r="D461" t="s">
        <v>461</v>
      </c>
      <c r="E461">
        <v>510342024</v>
      </c>
      <c r="F461" s="6">
        <v>510342024</v>
      </c>
      <c r="G461" t="s">
        <v>446</v>
      </c>
    </row>
    <row r="462" spans="1:7">
      <c r="A462" t="s">
        <v>4</v>
      </c>
      <c r="B462" s="114">
        <v>2402114</v>
      </c>
      <c r="C462" t="s">
        <v>468</v>
      </c>
      <c r="F462" s="6">
        <v>510342024</v>
      </c>
    </row>
    <row r="463" spans="1:7">
      <c r="A463" t="s">
        <v>1350</v>
      </c>
      <c r="B463" s="114">
        <v>202500000035004</v>
      </c>
      <c r="C463" t="s">
        <v>470</v>
      </c>
      <c r="D463" t="s">
        <v>471</v>
      </c>
      <c r="E463">
        <v>45957054.399999999</v>
      </c>
      <c r="F463" s="6">
        <v>45957054.399999999</v>
      </c>
      <c r="G463" t="s">
        <v>446</v>
      </c>
    </row>
    <row r="464" spans="1:7">
      <c r="A464" t="s">
        <v>4</v>
      </c>
      <c r="B464" s="114">
        <v>2402114</v>
      </c>
      <c r="C464" t="s">
        <v>468</v>
      </c>
      <c r="F464" s="6">
        <v>45957054.399999999</v>
      </c>
    </row>
    <row r="465" spans="1:7">
      <c r="A465" t="s">
        <v>1349</v>
      </c>
      <c r="B465" s="114">
        <v>2406</v>
      </c>
      <c r="C465" t="s">
        <v>472</v>
      </c>
    </row>
    <row r="466" spans="1:7">
      <c r="A466" t="s">
        <v>1350</v>
      </c>
      <c r="B466" s="114">
        <v>202500000035170</v>
      </c>
      <c r="C466" t="s">
        <v>474</v>
      </c>
      <c r="D466" t="s">
        <v>26</v>
      </c>
      <c r="E466">
        <v>188989855.63999999</v>
      </c>
      <c r="F466" s="6">
        <v>188989855.64000034</v>
      </c>
      <c r="G466" t="s">
        <v>446</v>
      </c>
    </row>
    <row r="467" spans="1:7">
      <c r="A467" t="s">
        <v>4</v>
      </c>
      <c r="B467" s="114">
        <v>2406027</v>
      </c>
      <c r="C467" t="s">
        <v>473</v>
      </c>
      <c r="F467" s="6">
        <v>188989855.64000034</v>
      </c>
    </row>
    <row r="468" spans="1:7">
      <c r="A468" t="s">
        <v>1349</v>
      </c>
      <c r="B468" s="114">
        <v>2409</v>
      </c>
      <c r="C468" t="s">
        <v>48</v>
      </c>
    </row>
    <row r="469" spans="1:7">
      <c r="A469" t="s">
        <v>1350</v>
      </c>
      <c r="B469" s="114">
        <v>202500000034419</v>
      </c>
      <c r="C469" t="s">
        <v>51</v>
      </c>
      <c r="D469" t="s">
        <v>52</v>
      </c>
      <c r="E469">
        <v>264648628</v>
      </c>
      <c r="F469" s="6">
        <v>264648628</v>
      </c>
      <c r="G469" t="s">
        <v>27</v>
      </c>
    </row>
    <row r="470" spans="1:7">
      <c r="A470" t="s">
        <v>4</v>
      </c>
      <c r="B470" s="114">
        <v>2409022</v>
      </c>
      <c r="C470" t="s">
        <v>49</v>
      </c>
      <c r="F470" s="6">
        <v>264648628</v>
      </c>
    </row>
    <row r="471" spans="1:7">
      <c r="A471" s="1" t="s">
        <v>516</v>
      </c>
      <c r="B471" s="113">
        <v>35</v>
      </c>
      <c r="C471" s="1" t="s">
        <v>97</v>
      </c>
      <c r="F471" s="6">
        <v>1299416956.4699998</v>
      </c>
    </row>
    <row r="472" spans="1:7">
      <c r="A472" t="s">
        <v>1349</v>
      </c>
      <c r="B472" s="114">
        <v>3502</v>
      </c>
      <c r="C472" t="s">
        <v>98</v>
      </c>
    </row>
    <row r="473" spans="1:7">
      <c r="A473" t="s">
        <v>1350</v>
      </c>
      <c r="B473" s="114">
        <v>202500000033935</v>
      </c>
      <c r="C473" t="s">
        <v>115</v>
      </c>
      <c r="D473" t="s">
        <v>26</v>
      </c>
      <c r="E473">
        <v>22700000</v>
      </c>
      <c r="F473" s="6">
        <v>22700000</v>
      </c>
      <c r="G473" t="s">
        <v>894</v>
      </c>
    </row>
    <row r="474" spans="1:7">
      <c r="A474" t="s">
        <v>4</v>
      </c>
      <c r="B474" s="114">
        <v>3502006</v>
      </c>
      <c r="C474" t="s">
        <v>113</v>
      </c>
      <c r="F474" s="6">
        <v>22700000</v>
      </c>
    </row>
    <row r="475" spans="1:7">
      <c r="A475" t="s">
        <v>1350</v>
      </c>
      <c r="B475" s="114">
        <v>202500000033936</v>
      </c>
      <c r="C475" t="s">
        <v>101</v>
      </c>
      <c r="D475" t="s">
        <v>26</v>
      </c>
      <c r="E475">
        <v>234426956</v>
      </c>
      <c r="F475" s="6">
        <v>234426956</v>
      </c>
      <c r="G475" t="s">
        <v>894</v>
      </c>
    </row>
    <row r="476" spans="1:7">
      <c r="A476" t="s">
        <v>4</v>
      </c>
      <c r="B476" s="114">
        <v>3502004</v>
      </c>
      <c r="C476" t="s">
        <v>99</v>
      </c>
      <c r="F476" s="6">
        <v>234426956</v>
      </c>
    </row>
    <row r="477" spans="1:7">
      <c r="A477" t="s">
        <v>1350</v>
      </c>
      <c r="B477" s="114">
        <v>202500000034396</v>
      </c>
      <c r="C477" t="s">
        <v>105</v>
      </c>
      <c r="D477" t="s">
        <v>26</v>
      </c>
      <c r="E477">
        <v>97250000</v>
      </c>
      <c r="F477" s="6">
        <v>97250000</v>
      </c>
      <c r="G477" t="s">
        <v>894</v>
      </c>
    </row>
    <row r="478" spans="1:7">
      <c r="A478" t="s">
        <v>4</v>
      </c>
      <c r="B478" s="114">
        <v>3502046</v>
      </c>
      <c r="C478" t="s">
        <v>102</v>
      </c>
      <c r="F478" s="6">
        <v>97250000</v>
      </c>
    </row>
    <row r="479" spans="1:7">
      <c r="A479" t="s">
        <v>1350</v>
      </c>
      <c r="B479" s="114">
        <v>202500000034397</v>
      </c>
      <c r="C479" t="s">
        <v>106</v>
      </c>
      <c r="D479" t="s">
        <v>26</v>
      </c>
      <c r="E479">
        <v>97200000</v>
      </c>
      <c r="F479" s="6">
        <v>97200000</v>
      </c>
      <c r="G479" t="s">
        <v>894</v>
      </c>
    </row>
    <row r="480" spans="1:7">
      <c r="A480" t="s">
        <v>4</v>
      </c>
      <c r="B480" s="114">
        <v>3502046</v>
      </c>
      <c r="C480" t="s">
        <v>102</v>
      </c>
      <c r="F480" s="6">
        <v>97200000</v>
      </c>
    </row>
    <row r="481" spans="1:7">
      <c r="A481" t="s">
        <v>1350</v>
      </c>
      <c r="B481" s="114">
        <v>202500000034399</v>
      </c>
      <c r="C481" t="s">
        <v>108</v>
      </c>
      <c r="D481" t="s">
        <v>26</v>
      </c>
      <c r="E481">
        <v>48050000</v>
      </c>
      <c r="F481" s="6">
        <v>48050000</v>
      </c>
      <c r="G481" t="s">
        <v>894</v>
      </c>
    </row>
    <row r="482" spans="1:7">
      <c r="A482" t="s">
        <v>4</v>
      </c>
      <c r="B482" s="114">
        <v>3502046</v>
      </c>
      <c r="C482" t="s">
        <v>102</v>
      </c>
      <c r="F482" s="6">
        <v>48050000</v>
      </c>
    </row>
    <row r="483" spans="1:7">
      <c r="A483" t="s">
        <v>1350</v>
      </c>
      <c r="B483" s="114">
        <v>202500000034415</v>
      </c>
      <c r="C483" t="s">
        <v>109</v>
      </c>
      <c r="D483" t="s">
        <v>26</v>
      </c>
      <c r="E483">
        <v>99940000</v>
      </c>
      <c r="F483" s="6">
        <v>99940000</v>
      </c>
      <c r="G483" t="s">
        <v>894</v>
      </c>
    </row>
    <row r="484" spans="1:7">
      <c r="A484" t="s">
        <v>4</v>
      </c>
      <c r="B484" s="114">
        <v>3502046</v>
      </c>
      <c r="C484" t="s">
        <v>102</v>
      </c>
      <c r="F484" s="6">
        <v>99940000</v>
      </c>
    </row>
    <row r="485" spans="1:7">
      <c r="A485" t="s">
        <v>1350</v>
      </c>
      <c r="B485" s="114">
        <v>202500000034416</v>
      </c>
      <c r="C485" t="s">
        <v>107</v>
      </c>
      <c r="D485" t="s">
        <v>26</v>
      </c>
      <c r="E485">
        <v>89850000</v>
      </c>
      <c r="F485" s="6">
        <v>89850000</v>
      </c>
      <c r="G485" t="s">
        <v>894</v>
      </c>
    </row>
    <row r="486" spans="1:7">
      <c r="A486" t="s">
        <v>4</v>
      </c>
      <c r="B486" s="114">
        <v>3502046</v>
      </c>
      <c r="C486" t="s">
        <v>102</v>
      </c>
      <c r="F486" s="6">
        <v>89850000</v>
      </c>
    </row>
    <row r="487" spans="1:7">
      <c r="A487" t="s">
        <v>1350</v>
      </c>
      <c r="B487" s="114">
        <v>202500000035139</v>
      </c>
      <c r="C487" t="s">
        <v>110</v>
      </c>
      <c r="D487" t="s">
        <v>111</v>
      </c>
      <c r="E487">
        <v>88072500.420000002</v>
      </c>
      <c r="F487" s="6">
        <v>88072500.420000002</v>
      </c>
      <c r="G487" t="s">
        <v>894</v>
      </c>
    </row>
    <row r="488" spans="1:7">
      <c r="A488" t="s">
        <v>4</v>
      </c>
      <c r="B488" s="114">
        <v>3502046</v>
      </c>
      <c r="C488" t="s">
        <v>102</v>
      </c>
      <c r="F488" s="6">
        <v>88072500.420000002</v>
      </c>
    </row>
    <row r="489" spans="1:7">
      <c r="A489" t="s">
        <v>1350</v>
      </c>
      <c r="B489" s="114">
        <v>202500000035139</v>
      </c>
      <c r="C489" t="s">
        <v>110</v>
      </c>
      <c r="D489" t="s">
        <v>26</v>
      </c>
      <c r="E489">
        <v>210583044</v>
      </c>
      <c r="F489" s="6">
        <v>210583044</v>
      </c>
      <c r="G489" t="s">
        <v>894</v>
      </c>
    </row>
    <row r="490" spans="1:7">
      <c r="A490" t="s">
        <v>4</v>
      </c>
      <c r="B490" s="114">
        <v>3502046</v>
      </c>
      <c r="C490" t="s">
        <v>102</v>
      </c>
      <c r="F490" s="6">
        <v>210583044</v>
      </c>
    </row>
    <row r="491" spans="1:7">
      <c r="A491" t="s">
        <v>1350</v>
      </c>
      <c r="B491" s="114">
        <v>202500000035139</v>
      </c>
      <c r="C491" t="s">
        <v>110</v>
      </c>
      <c r="D491" t="s">
        <v>112</v>
      </c>
      <c r="E491">
        <v>11344456.050000001</v>
      </c>
      <c r="F491" s="6">
        <v>11344456.050000001</v>
      </c>
      <c r="G491" t="s">
        <v>894</v>
      </c>
    </row>
    <row r="492" spans="1:7">
      <c r="A492" t="s">
        <v>4</v>
      </c>
      <c r="B492" s="114">
        <v>3502046</v>
      </c>
      <c r="C492" t="s">
        <v>102</v>
      </c>
      <c r="F492" s="6">
        <v>11344456.050000001</v>
      </c>
    </row>
    <row r="493" spans="1:7">
      <c r="A493" t="s">
        <v>1350</v>
      </c>
      <c r="B493" s="114">
        <v>202500000035164</v>
      </c>
      <c r="C493" t="s">
        <v>118</v>
      </c>
      <c r="D493" t="s">
        <v>111</v>
      </c>
      <c r="E493">
        <v>300000000</v>
      </c>
      <c r="F493" s="6">
        <v>300000000</v>
      </c>
      <c r="G493" t="s">
        <v>894</v>
      </c>
    </row>
    <row r="494" spans="1:7">
      <c r="A494" t="s">
        <v>4</v>
      </c>
      <c r="B494" s="114">
        <v>3502008</v>
      </c>
      <c r="C494" t="s">
        <v>116</v>
      </c>
      <c r="F494" s="6">
        <v>300000000</v>
      </c>
    </row>
    <row r="495" spans="1:7">
      <c r="A495" s="1" t="s">
        <v>516</v>
      </c>
      <c r="B495" s="113">
        <v>36</v>
      </c>
      <c r="C495" s="1" t="s">
        <v>119</v>
      </c>
      <c r="F495" s="6">
        <v>613620716</v>
      </c>
    </row>
    <row r="496" spans="1:7">
      <c r="A496" t="s">
        <v>1349</v>
      </c>
      <c r="B496" s="114">
        <v>3602</v>
      </c>
      <c r="C496" t="s">
        <v>120</v>
      </c>
    </row>
    <row r="497" spans="1:7">
      <c r="A497" t="s">
        <v>1350</v>
      </c>
      <c r="B497" s="114">
        <v>202500000034407</v>
      </c>
      <c r="C497" t="s">
        <v>124</v>
      </c>
      <c r="D497" t="s">
        <v>111</v>
      </c>
      <c r="E497">
        <v>613620716</v>
      </c>
      <c r="F497" s="6">
        <v>613620716</v>
      </c>
      <c r="G497" t="s">
        <v>894</v>
      </c>
    </row>
    <row r="498" spans="1:7">
      <c r="A498" t="s">
        <v>4</v>
      </c>
      <c r="B498" s="114" t="s">
        <v>121</v>
      </c>
      <c r="C498" t="s">
        <v>122</v>
      </c>
      <c r="F498" s="6">
        <v>613620716</v>
      </c>
    </row>
    <row r="499" spans="1:7">
      <c r="A499" s="1" t="s">
        <v>516</v>
      </c>
      <c r="B499" s="113">
        <v>39</v>
      </c>
      <c r="C499" s="1" t="s">
        <v>125</v>
      </c>
      <c r="F499" s="6">
        <v>50000000</v>
      </c>
    </row>
    <row r="500" spans="1:7">
      <c r="A500" t="s">
        <v>1349</v>
      </c>
      <c r="B500" s="114">
        <v>3905</v>
      </c>
      <c r="C500" t="s">
        <v>126</v>
      </c>
    </row>
    <row r="501" spans="1:7">
      <c r="A501" t="s">
        <v>1350</v>
      </c>
      <c r="B501" s="114">
        <v>202500000034395</v>
      </c>
      <c r="C501" t="s">
        <v>128</v>
      </c>
      <c r="D501" t="s">
        <v>26</v>
      </c>
      <c r="E501">
        <v>50000000</v>
      </c>
      <c r="F501" s="6">
        <v>50000000</v>
      </c>
      <c r="G501" t="s">
        <v>894</v>
      </c>
    </row>
    <row r="502" spans="1:7">
      <c r="A502" t="s">
        <v>4</v>
      </c>
      <c r="B502" s="114">
        <v>3905005</v>
      </c>
      <c r="C502" t="s">
        <v>22</v>
      </c>
      <c r="F502" s="6">
        <v>50000000</v>
      </c>
    </row>
    <row r="503" spans="1:7">
      <c r="A503" s="1" t="s">
        <v>1348</v>
      </c>
      <c r="B503" s="113">
        <v>3</v>
      </c>
      <c r="C503" s="1" t="s">
        <v>78</v>
      </c>
      <c r="D503" s="1"/>
      <c r="E503" s="1"/>
      <c r="F503" s="16">
        <v>1110361787.9941878</v>
      </c>
      <c r="G503" s="1"/>
    </row>
    <row r="504" spans="1:7">
      <c r="A504" s="1" t="s">
        <v>516</v>
      </c>
      <c r="B504" s="113">
        <v>32</v>
      </c>
      <c r="C504" s="1" t="s">
        <v>79</v>
      </c>
      <c r="F504" s="6">
        <v>1110361787.9941878</v>
      </c>
    </row>
    <row r="505" spans="1:7">
      <c r="A505" t="s">
        <v>1349</v>
      </c>
      <c r="B505" s="114">
        <v>3202</v>
      </c>
      <c r="C505" t="s">
        <v>506</v>
      </c>
    </row>
    <row r="506" spans="1:7">
      <c r="A506" t="s">
        <v>1350</v>
      </c>
      <c r="C506" t="s">
        <v>505</v>
      </c>
      <c r="D506" t="s">
        <v>84</v>
      </c>
      <c r="E506">
        <v>787861464.85075796</v>
      </c>
      <c r="F506" s="6">
        <v>787861464.85075796</v>
      </c>
      <c r="G506" t="s">
        <v>888</v>
      </c>
    </row>
    <row r="507" spans="1:7">
      <c r="A507" t="s">
        <v>4</v>
      </c>
      <c r="B507" s="114">
        <v>3202005</v>
      </c>
      <c r="C507" t="s">
        <v>507</v>
      </c>
      <c r="F507" s="6">
        <v>787861464.85075796</v>
      </c>
    </row>
    <row r="508" spans="1:7">
      <c r="A508" t="s">
        <v>1350</v>
      </c>
      <c r="C508" t="s">
        <v>505</v>
      </c>
      <c r="D508" t="s">
        <v>85</v>
      </c>
      <c r="E508">
        <v>22500323.143429801</v>
      </c>
      <c r="F508" s="6">
        <v>22500323.143429801</v>
      </c>
      <c r="G508" t="s">
        <v>888</v>
      </c>
    </row>
    <row r="509" spans="1:7">
      <c r="A509" t="s">
        <v>4</v>
      </c>
      <c r="B509" s="114">
        <v>3202005</v>
      </c>
      <c r="C509" t="s">
        <v>507</v>
      </c>
      <c r="F509" s="6">
        <v>22500323.143429801</v>
      </c>
    </row>
    <row r="510" spans="1:7">
      <c r="A510" t="s">
        <v>1349</v>
      </c>
      <c r="B510" s="114">
        <v>3208</v>
      </c>
      <c r="C510" t="s">
        <v>80</v>
      </c>
    </row>
    <row r="511" spans="1:7">
      <c r="A511" t="s">
        <v>1350</v>
      </c>
      <c r="B511" s="114">
        <v>202400000005509</v>
      </c>
      <c r="C511" t="s">
        <v>83</v>
      </c>
      <c r="D511" t="s">
        <v>26</v>
      </c>
      <c r="E511">
        <v>300000000</v>
      </c>
      <c r="F511" s="6">
        <v>300000000</v>
      </c>
      <c r="G511" t="s">
        <v>888</v>
      </c>
    </row>
    <row r="512" spans="1:7">
      <c r="A512" t="s">
        <v>4</v>
      </c>
      <c r="B512" s="114">
        <v>3208006</v>
      </c>
      <c r="C512" t="s">
        <v>81</v>
      </c>
      <c r="F512" s="6">
        <v>300000000</v>
      </c>
    </row>
    <row r="513" spans="1:7">
      <c r="A513" s="1" t="s">
        <v>1348</v>
      </c>
      <c r="B513" s="113">
        <v>4</v>
      </c>
      <c r="C513" s="1" t="s">
        <v>19</v>
      </c>
      <c r="D513" s="1"/>
      <c r="E513" s="1"/>
      <c r="F513" s="16">
        <v>12772987605.379999</v>
      </c>
      <c r="G513" s="1"/>
    </row>
    <row r="514" spans="1:7">
      <c r="A514" s="1" t="s">
        <v>516</v>
      </c>
      <c r="B514" s="113">
        <v>12</v>
      </c>
      <c r="C514" s="1" t="s">
        <v>818</v>
      </c>
      <c r="F514" s="6">
        <v>65000000</v>
      </c>
    </row>
    <row r="515" spans="1:7">
      <c r="A515" t="s">
        <v>1349</v>
      </c>
      <c r="B515" s="114">
        <v>1206</v>
      </c>
      <c r="C515" t="s">
        <v>831</v>
      </c>
    </row>
    <row r="516" spans="1:7">
      <c r="A516" t="s">
        <v>1350</v>
      </c>
      <c r="B516" s="114">
        <v>202500000033419</v>
      </c>
      <c r="C516" t="s">
        <v>140</v>
      </c>
      <c r="D516" t="s">
        <v>26</v>
      </c>
      <c r="E516">
        <v>65000000</v>
      </c>
      <c r="F516" s="6">
        <v>65000000</v>
      </c>
      <c r="G516" t="s">
        <v>889</v>
      </c>
    </row>
    <row r="517" spans="1:7">
      <c r="A517" t="s">
        <v>4</v>
      </c>
      <c r="B517" s="114">
        <v>1206007</v>
      </c>
      <c r="C517" t="s">
        <v>834</v>
      </c>
      <c r="F517" s="6">
        <v>65000000</v>
      </c>
    </row>
    <row r="518" spans="1:7">
      <c r="A518" s="1" t="s">
        <v>516</v>
      </c>
      <c r="B518" s="113">
        <v>4</v>
      </c>
      <c r="C518" s="1" t="s">
        <v>39</v>
      </c>
      <c r="D518" s="1"/>
      <c r="E518" s="1"/>
      <c r="F518" s="16">
        <v>74790000</v>
      </c>
      <c r="G518" s="1"/>
    </row>
    <row r="519" spans="1:7">
      <c r="A519" t="s">
        <v>1349</v>
      </c>
      <c r="B519" s="114">
        <v>401</v>
      </c>
      <c r="C519" t="s">
        <v>41</v>
      </c>
    </row>
    <row r="520" spans="1:7">
      <c r="A520" t="s">
        <v>1350</v>
      </c>
      <c r="B520" s="114">
        <v>202500000034019</v>
      </c>
      <c r="C520" t="s">
        <v>45</v>
      </c>
      <c r="D520" t="s">
        <v>26</v>
      </c>
      <c r="E520">
        <v>74790000</v>
      </c>
      <c r="F520" s="6">
        <v>74790000</v>
      </c>
      <c r="G520" t="s">
        <v>27</v>
      </c>
    </row>
    <row r="521" spans="1:7">
      <c r="A521" t="s">
        <v>4</v>
      </c>
      <c r="B521" s="114" t="s">
        <v>42</v>
      </c>
      <c r="C521" t="s">
        <v>43</v>
      </c>
      <c r="F521" s="6">
        <v>74790000</v>
      </c>
    </row>
    <row r="522" spans="1:7">
      <c r="A522" s="1" t="s">
        <v>516</v>
      </c>
      <c r="B522" s="113">
        <v>45</v>
      </c>
      <c r="C522" s="1" t="s">
        <v>20</v>
      </c>
      <c r="F522" s="6">
        <v>12633197605.379999</v>
      </c>
    </row>
    <row r="523" spans="1:7">
      <c r="A523" t="s">
        <v>1349</v>
      </c>
      <c r="B523" s="114">
        <v>4501</v>
      </c>
      <c r="C523" t="s">
        <v>246</v>
      </c>
    </row>
    <row r="524" spans="1:7">
      <c r="A524" t="s">
        <v>1350</v>
      </c>
      <c r="B524" s="114">
        <v>2022006860217</v>
      </c>
      <c r="C524" t="s">
        <v>497</v>
      </c>
      <c r="D524" t="s">
        <v>482</v>
      </c>
      <c r="E524">
        <v>2377625630.1999998</v>
      </c>
      <c r="F524" s="6">
        <v>2377625630.1999998</v>
      </c>
      <c r="G524" t="s">
        <v>892</v>
      </c>
    </row>
    <row r="525" spans="1:7">
      <c r="A525" t="s">
        <v>4</v>
      </c>
      <c r="B525" s="114">
        <v>4501066</v>
      </c>
      <c r="C525" t="s">
        <v>255</v>
      </c>
      <c r="F525" s="6">
        <v>2377625630.1999998</v>
      </c>
    </row>
    <row r="526" spans="1:7">
      <c r="A526" t="s">
        <v>1350</v>
      </c>
      <c r="B526" s="114">
        <v>202500000033492</v>
      </c>
      <c r="C526" t="s">
        <v>160</v>
      </c>
      <c r="D526" t="s">
        <v>26</v>
      </c>
      <c r="E526">
        <v>40000000</v>
      </c>
      <c r="F526" s="6">
        <v>40000000</v>
      </c>
      <c r="G526" t="s">
        <v>889</v>
      </c>
    </row>
    <row r="527" spans="1:7">
      <c r="A527" t="s">
        <v>4</v>
      </c>
      <c r="B527" s="114">
        <v>4501061</v>
      </c>
      <c r="C527" t="s">
        <v>779</v>
      </c>
      <c r="F527" s="6">
        <v>40000000</v>
      </c>
    </row>
    <row r="528" spans="1:7">
      <c r="A528" t="s">
        <v>1350</v>
      </c>
      <c r="B528" s="114">
        <v>202500000034005</v>
      </c>
      <c r="C528" t="s">
        <v>147</v>
      </c>
      <c r="D528" t="s">
        <v>26</v>
      </c>
      <c r="E528">
        <v>70000000</v>
      </c>
      <c r="F528" s="6">
        <v>70000000</v>
      </c>
      <c r="G528" t="s">
        <v>889</v>
      </c>
    </row>
    <row r="529" spans="1:7">
      <c r="A529" t="s">
        <v>4</v>
      </c>
      <c r="B529" s="114">
        <v>4501050</v>
      </c>
      <c r="C529" t="s">
        <v>781</v>
      </c>
      <c r="F529" s="6">
        <v>70000000</v>
      </c>
    </row>
    <row r="530" spans="1:7">
      <c r="A530" t="s">
        <v>1350</v>
      </c>
      <c r="B530" s="114">
        <v>202500000034006</v>
      </c>
      <c r="C530" t="s">
        <v>146</v>
      </c>
      <c r="D530" t="s">
        <v>26</v>
      </c>
      <c r="E530">
        <v>60000000</v>
      </c>
      <c r="F530" s="6">
        <v>60000000</v>
      </c>
      <c r="G530" t="s">
        <v>889</v>
      </c>
    </row>
    <row r="531" spans="1:7">
      <c r="A531" t="s">
        <v>4</v>
      </c>
      <c r="B531" s="114">
        <v>4501050</v>
      </c>
      <c r="C531" t="s">
        <v>781</v>
      </c>
      <c r="F531" s="6">
        <v>60000000</v>
      </c>
    </row>
    <row r="532" spans="1:7">
      <c r="A532" t="s">
        <v>1350</v>
      </c>
      <c r="B532" s="114">
        <v>202500000034308</v>
      </c>
      <c r="C532" t="s">
        <v>249</v>
      </c>
      <c r="D532" t="s">
        <v>251</v>
      </c>
      <c r="E532">
        <v>125423788.06</v>
      </c>
      <c r="F532" s="6">
        <v>125423788.06</v>
      </c>
      <c r="G532" t="s">
        <v>892</v>
      </c>
    </row>
    <row r="533" spans="1:7">
      <c r="A533" t="s">
        <v>4</v>
      </c>
      <c r="B533" s="114">
        <v>4501004</v>
      </c>
      <c r="C533" t="s">
        <v>247</v>
      </c>
      <c r="F533" s="6">
        <v>125423788.06</v>
      </c>
    </row>
    <row r="534" spans="1:7">
      <c r="A534" t="s">
        <v>1350</v>
      </c>
      <c r="B534" s="114">
        <v>202500000034308</v>
      </c>
      <c r="C534" t="s">
        <v>249</v>
      </c>
      <c r="D534" t="s">
        <v>250</v>
      </c>
      <c r="E534">
        <v>12576211.939999999</v>
      </c>
      <c r="F534" s="6">
        <v>12576211.939999999</v>
      </c>
      <c r="G534" t="s">
        <v>892</v>
      </c>
    </row>
    <row r="535" spans="1:7">
      <c r="A535" t="s">
        <v>4</v>
      </c>
      <c r="B535" s="114">
        <v>4501004</v>
      </c>
      <c r="C535" t="s">
        <v>247</v>
      </c>
      <c r="F535" s="6">
        <v>12576211.939999999</v>
      </c>
    </row>
    <row r="536" spans="1:7">
      <c r="A536" t="s">
        <v>1350</v>
      </c>
      <c r="B536" s="114">
        <v>202500000034320</v>
      </c>
      <c r="C536" t="s">
        <v>254</v>
      </c>
      <c r="D536" t="s">
        <v>251</v>
      </c>
      <c r="E536">
        <v>1479191526.6800001</v>
      </c>
      <c r="F536" s="6">
        <v>1479191526.6800001</v>
      </c>
      <c r="G536" t="s">
        <v>892</v>
      </c>
    </row>
    <row r="537" spans="1:7">
      <c r="A537" t="s">
        <v>4</v>
      </c>
      <c r="B537" s="114">
        <v>4501077</v>
      </c>
      <c r="C537" t="s">
        <v>252</v>
      </c>
      <c r="F537" s="6">
        <v>1479191526.6800001</v>
      </c>
    </row>
    <row r="538" spans="1:7">
      <c r="A538" t="s">
        <v>1349</v>
      </c>
      <c r="B538" s="114">
        <v>4502</v>
      </c>
      <c r="C538" t="s">
        <v>28</v>
      </c>
    </row>
    <row r="539" spans="1:7">
      <c r="A539" t="s">
        <v>1350</v>
      </c>
      <c r="B539" s="114">
        <v>202500000033277</v>
      </c>
      <c r="C539" t="s">
        <v>1333</v>
      </c>
      <c r="D539" t="s">
        <v>26</v>
      </c>
      <c r="E539">
        <v>70000000</v>
      </c>
      <c r="F539" s="6">
        <v>70000000</v>
      </c>
      <c r="G539" t="s">
        <v>889</v>
      </c>
    </row>
    <row r="540" spans="1:7">
      <c r="A540" t="s">
        <v>4</v>
      </c>
      <c r="B540" s="114">
        <v>4502034</v>
      </c>
      <c r="C540" t="s">
        <v>141</v>
      </c>
      <c r="F540" s="6">
        <v>70000000</v>
      </c>
    </row>
    <row r="541" spans="1:7">
      <c r="A541" t="s">
        <v>1350</v>
      </c>
      <c r="B541" s="114">
        <v>202500000033278</v>
      </c>
      <c r="C541" t="s">
        <v>144</v>
      </c>
      <c r="D541" t="s">
        <v>26</v>
      </c>
      <c r="E541">
        <v>40000000</v>
      </c>
      <c r="F541" s="6">
        <v>40000000</v>
      </c>
      <c r="G541" t="s">
        <v>889</v>
      </c>
    </row>
    <row r="542" spans="1:7">
      <c r="A542" t="s">
        <v>4</v>
      </c>
      <c r="B542" s="114">
        <v>4502001</v>
      </c>
      <c r="C542" t="s">
        <v>29</v>
      </c>
      <c r="F542" s="6">
        <v>40000000</v>
      </c>
    </row>
    <row r="543" spans="1:7">
      <c r="A543" t="s">
        <v>1350</v>
      </c>
      <c r="B543" s="114">
        <v>202500000033482</v>
      </c>
      <c r="C543" t="s">
        <v>138</v>
      </c>
      <c r="D543" t="s">
        <v>26</v>
      </c>
      <c r="E543">
        <v>100000000</v>
      </c>
      <c r="F543" s="6">
        <v>100000000</v>
      </c>
      <c r="G543" t="s">
        <v>889</v>
      </c>
    </row>
    <row r="544" spans="1:7">
      <c r="A544" t="s">
        <v>4</v>
      </c>
      <c r="B544" s="114">
        <v>4502001</v>
      </c>
      <c r="C544" t="s">
        <v>29</v>
      </c>
      <c r="F544" s="6">
        <v>100000000</v>
      </c>
    </row>
    <row r="545" spans="1:7">
      <c r="A545" t="s">
        <v>1350</v>
      </c>
      <c r="B545" s="114">
        <v>202500000033691</v>
      </c>
      <c r="C545" t="s">
        <v>233</v>
      </c>
      <c r="D545" t="s">
        <v>26</v>
      </c>
      <c r="E545">
        <v>120000000</v>
      </c>
      <c r="F545" s="6">
        <v>120000000</v>
      </c>
      <c r="G545" t="s">
        <v>892</v>
      </c>
    </row>
    <row r="546" spans="1:7">
      <c r="A546" t="s">
        <v>4</v>
      </c>
      <c r="B546" s="114">
        <v>4502022</v>
      </c>
      <c r="C546" t="s">
        <v>22</v>
      </c>
      <c r="F546" s="6">
        <v>120000000</v>
      </c>
    </row>
    <row r="547" spans="1:7">
      <c r="A547" t="s">
        <v>1350</v>
      </c>
      <c r="B547" s="114">
        <v>202500000033695</v>
      </c>
      <c r="C547" t="s">
        <v>235</v>
      </c>
      <c r="D547" t="s">
        <v>26</v>
      </c>
      <c r="E547">
        <v>140000000</v>
      </c>
      <c r="F547" s="6">
        <v>140000000</v>
      </c>
      <c r="G547" t="s">
        <v>892</v>
      </c>
    </row>
    <row r="548" spans="1:7">
      <c r="A548" t="s">
        <v>4</v>
      </c>
      <c r="B548" s="114">
        <v>4502022</v>
      </c>
      <c r="C548" t="s">
        <v>22</v>
      </c>
      <c r="F548" s="6">
        <v>140000000</v>
      </c>
    </row>
    <row r="549" spans="1:7">
      <c r="A549" t="s">
        <v>1350</v>
      </c>
      <c r="B549" s="114">
        <v>202500000033836</v>
      </c>
      <c r="C549" t="s">
        <v>244</v>
      </c>
      <c r="D549" t="s">
        <v>26</v>
      </c>
      <c r="E549">
        <v>150072000</v>
      </c>
      <c r="F549" s="6">
        <v>150072000</v>
      </c>
      <c r="G549" t="s">
        <v>892</v>
      </c>
    </row>
    <row r="550" spans="1:7">
      <c r="A550" t="s">
        <v>4</v>
      </c>
      <c r="B550" s="114">
        <v>4502022</v>
      </c>
      <c r="C550" t="s">
        <v>22</v>
      </c>
      <c r="F550" s="6">
        <v>150072000</v>
      </c>
    </row>
    <row r="551" spans="1:7">
      <c r="A551" t="s">
        <v>1350</v>
      </c>
      <c r="B551" s="114">
        <v>202500000034002</v>
      </c>
      <c r="C551" t="s">
        <v>139</v>
      </c>
      <c r="D551" t="s">
        <v>26</v>
      </c>
      <c r="E551">
        <v>477500000</v>
      </c>
      <c r="F551" s="6">
        <v>477500000</v>
      </c>
      <c r="G551" t="s">
        <v>889</v>
      </c>
    </row>
    <row r="552" spans="1:7">
      <c r="A552" t="s">
        <v>4</v>
      </c>
      <c r="B552" s="114">
        <v>4502001</v>
      </c>
      <c r="C552" t="s">
        <v>29</v>
      </c>
      <c r="F552" s="6">
        <v>477500000</v>
      </c>
    </row>
    <row r="553" spans="1:7">
      <c r="A553" t="s">
        <v>1350</v>
      </c>
      <c r="B553" s="114">
        <v>202500000034089</v>
      </c>
      <c r="C553" t="s">
        <v>259</v>
      </c>
      <c r="D553" t="s">
        <v>258</v>
      </c>
      <c r="E553">
        <v>384966516.82999998</v>
      </c>
      <c r="F553" s="6">
        <v>384966516.82999998</v>
      </c>
      <c r="G553" t="s">
        <v>892</v>
      </c>
    </row>
    <row r="554" spans="1:7">
      <c r="A554" t="s">
        <v>4</v>
      </c>
      <c r="B554" s="114">
        <v>4502001</v>
      </c>
      <c r="C554" t="s">
        <v>29</v>
      </c>
      <c r="F554" s="6">
        <v>384966516.82999998</v>
      </c>
    </row>
    <row r="555" spans="1:7">
      <c r="A555" t="s">
        <v>1350</v>
      </c>
      <c r="B555" s="114">
        <v>202500000034091</v>
      </c>
      <c r="C555" t="s">
        <v>257</v>
      </c>
      <c r="D555" t="s">
        <v>258</v>
      </c>
      <c r="E555">
        <v>328945000</v>
      </c>
      <c r="F555" s="6">
        <v>328945000</v>
      </c>
      <c r="G555" t="s">
        <v>892</v>
      </c>
    </row>
    <row r="556" spans="1:7">
      <c r="A556" t="s">
        <v>4</v>
      </c>
      <c r="B556" s="114">
        <v>4502001</v>
      </c>
      <c r="C556" t="s">
        <v>29</v>
      </c>
      <c r="F556" s="6">
        <v>328945000</v>
      </c>
    </row>
    <row r="557" spans="1:7">
      <c r="A557" t="s">
        <v>1350</v>
      </c>
      <c r="B557" s="114">
        <v>202500000034095</v>
      </c>
      <c r="C557" t="s">
        <v>31</v>
      </c>
      <c r="D557" t="s">
        <v>26</v>
      </c>
      <c r="E557">
        <v>159985666</v>
      </c>
      <c r="F557" s="6">
        <v>159985666</v>
      </c>
      <c r="G557" t="s">
        <v>27</v>
      </c>
    </row>
    <row r="558" spans="1:7">
      <c r="A558" t="s">
        <v>4</v>
      </c>
      <c r="B558" s="114">
        <v>4502001</v>
      </c>
      <c r="C558" t="s">
        <v>29</v>
      </c>
      <c r="F558" s="6">
        <v>159985666</v>
      </c>
    </row>
    <row r="559" spans="1:7">
      <c r="A559" t="s">
        <v>1350</v>
      </c>
      <c r="B559" s="114">
        <v>202500000034315</v>
      </c>
      <c r="C559" t="s">
        <v>260</v>
      </c>
      <c r="D559" t="s">
        <v>258</v>
      </c>
      <c r="E559">
        <v>88000000</v>
      </c>
      <c r="F559" s="6">
        <v>88000000</v>
      </c>
      <c r="G559" t="s">
        <v>892</v>
      </c>
    </row>
    <row r="560" spans="1:7">
      <c r="A560" t="s">
        <v>4</v>
      </c>
      <c r="B560" s="114">
        <v>4502022</v>
      </c>
      <c r="C560" t="s">
        <v>22</v>
      </c>
      <c r="F560" s="6">
        <v>88000000</v>
      </c>
    </row>
    <row r="561" spans="1:7">
      <c r="A561" t="s">
        <v>1350</v>
      </c>
      <c r="B561" s="114">
        <v>202500000035200</v>
      </c>
      <c r="C561" t="s">
        <v>143</v>
      </c>
      <c r="D561" t="s">
        <v>26</v>
      </c>
      <c r="E561">
        <v>50000000</v>
      </c>
      <c r="F561" s="6">
        <v>50000000</v>
      </c>
      <c r="G561" t="s">
        <v>889</v>
      </c>
    </row>
    <row r="562" spans="1:7">
      <c r="A562" t="s">
        <v>4</v>
      </c>
      <c r="B562" s="114">
        <v>4502034</v>
      </c>
      <c r="C562" t="s">
        <v>141</v>
      </c>
      <c r="F562" s="6">
        <v>50000000</v>
      </c>
    </row>
    <row r="563" spans="1:7">
      <c r="A563" t="s">
        <v>1350</v>
      </c>
      <c r="B563" s="114">
        <v>202500000034266</v>
      </c>
      <c r="C563" t="s">
        <v>1342</v>
      </c>
      <c r="D563" t="s">
        <v>26</v>
      </c>
      <c r="E563">
        <v>80000000</v>
      </c>
      <c r="F563" s="6">
        <v>80000000</v>
      </c>
      <c r="G563" t="s">
        <v>892</v>
      </c>
    </row>
    <row r="564" spans="1:7">
      <c r="A564" t="s">
        <v>4</v>
      </c>
      <c r="B564" s="114">
        <v>4502022</v>
      </c>
      <c r="C564" t="s">
        <v>22</v>
      </c>
      <c r="F564" s="6">
        <v>80000000</v>
      </c>
    </row>
    <row r="565" spans="1:7">
      <c r="A565" t="s">
        <v>1349</v>
      </c>
      <c r="B565" s="114">
        <v>4503</v>
      </c>
      <c r="C565" t="s">
        <v>261</v>
      </c>
    </row>
    <row r="566" spans="1:7">
      <c r="A566" t="s">
        <v>1350</v>
      </c>
      <c r="B566" s="114">
        <v>202500000033694</v>
      </c>
      <c r="C566" t="s">
        <v>280</v>
      </c>
      <c r="D566" t="s">
        <v>276</v>
      </c>
      <c r="E566">
        <v>40000000</v>
      </c>
      <c r="F566" s="6">
        <v>40000000</v>
      </c>
      <c r="G566" t="s">
        <v>892</v>
      </c>
    </row>
    <row r="567" spans="1:7">
      <c r="A567" t="s">
        <v>4</v>
      </c>
      <c r="B567" s="114">
        <v>4503018</v>
      </c>
      <c r="C567" t="s">
        <v>277</v>
      </c>
      <c r="F567" s="6">
        <v>40000000</v>
      </c>
    </row>
    <row r="568" spans="1:7">
      <c r="A568" t="s">
        <v>1350</v>
      </c>
      <c r="B568" s="114">
        <v>202500000033697</v>
      </c>
      <c r="C568" t="s">
        <v>284</v>
      </c>
      <c r="D568" t="s">
        <v>276</v>
      </c>
      <c r="E568">
        <v>99834699.530000001</v>
      </c>
      <c r="F568" s="6">
        <v>99834699.530000001</v>
      </c>
      <c r="G568" t="s">
        <v>892</v>
      </c>
    </row>
    <row r="569" spans="1:7">
      <c r="A569" t="s">
        <v>4</v>
      </c>
      <c r="B569" s="114">
        <v>4503028</v>
      </c>
      <c r="C569" t="s">
        <v>281</v>
      </c>
      <c r="F569" s="6">
        <v>99834699.530000001</v>
      </c>
    </row>
    <row r="570" spans="1:7">
      <c r="A570" t="s">
        <v>1350</v>
      </c>
      <c r="B570" s="114">
        <v>202500000033697</v>
      </c>
      <c r="C570" t="s">
        <v>284</v>
      </c>
      <c r="D570" t="s">
        <v>285</v>
      </c>
      <c r="E570">
        <v>8314823.3200000003</v>
      </c>
      <c r="F570" s="6">
        <v>8314823.3200000003</v>
      </c>
      <c r="G570" t="s">
        <v>892</v>
      </c>
    </row>
    <row r="571" spans="1:7">
      <c r="A571" t="s">
        <v>4</v>
      </c>
      <c r="B571" s="114">
        <v>4503028</v>
      </c>
      <c r="C571" t="s">
        <v>281</v>
      </c>
      <c r="F571" s="6">
        <v>8314823.3200000003</v>
      </c>
    </row>
    <row r="572" spans="1:7">
      <c r="A572" t="s">
        <v>1350</v>
      </c>
      <c r="B572" s="114">
        <v>202500000033698</v>
      </c>
      <c r="C572" t="s">
        <v>270</v>
      </c>
      <c r="D572" t="s">
        <v>26</v>
      </c>
      <c r="E572">
        <v>80091640</v>
      </c>
      <c r="F572" s="6">
        <v>80091640</v>
      </c>
      <c r="G572" t="s">
        <v>892</v>
      </c>
    </row>
    <row r="573" spans="1:7">
      <c r="A573" t="s">
        <v>4</v>
      </c>
      <c r="B573" s="114">
        <v>4503004</v>
      </c>
      <c r="C573" t="s">
        <v>266</v>
      </c>
      <c r="F573" s="6">
        <v>80091640</v>
      </c>
    </row>
    <row r="574" spans="1:7">
      <c r="A574" t="s">
        <v>1350</v>
      </c>
      <c r="B574" s="114">
        <v>202500000033704</v>
      </c>
      <c r="C574" t="s">
        <v>264</v>
      </c>
      <c r="D574" t="s">
        <v>265</v>
      </c>
      <c r="E574">
        <v>35000000</v>
      </c>
      <c r="F574" s="6">
        <v>35000000</v>
      </c>
      <c r="G574" t="s">
        <v>892</v>
      </c>
    </row>
    <row r="575" spans="1:7">
      <c r="A575" t="s">
        <v>4</v>
      </c>
      <c r="B575" s="114">
        <v>4503003</v>
      </c>
      <c r="C575" t="s">
        <v>22</v>
      </c>
      <c r="F575" s="6">
        <v>35000000</v>
      </c>
    </row>
    <row r="576" spans="1:7">
      <c r="A576" t="s">
        <v>1350</v>
      </c>
      <c r="B576" s="114">
        <v>202500000033846</v>
      </c>
      <c r="C576" t="s">
        <v>289</v>
      </c>
      <c r="D576" t="s">
        <v>290</v>
      </c>
      <c r="E576">
        <v>983434556.23000002</v>
      </c>
      <c r="F576" s="6">
        <v>983434556.23000002</v>
      </c>
      <c r="G576" t="s">
        <v>892</v>
      </c>
    </row>
    <row r="577" spans="1:7">
      <c r="A577" t="s">
        <v>4</v>
      </c>
      <c r="B577" s="114">
        <v>4503036</v>
      </c>
      <c r="C577" t="s">
        <v>286</v>
      </c>
      <c r="F577" s="6">
        <v>983434556.23000002</v>
      </c>
    </row>
    <row r="578" spans="1:7">
      <c r="A578" t="s">
        <v>1350</v>
      </c>
      <c r="B578" s="114">
        <v>202500000033846</v>
      </c>
      <c r="C578" t="s">
        <v>289</v>
      </c>
      <c r="D578" t="s">
        <v>26</v>
      </c>
      <c r="E578">
        <v>500000000</v>
      </c>
      <c r="F578" s="6">
        <v>500000000</v>
      </c>
      <c r="G578" t="s">
        <v>892</v>
      </c>
    </row>
    <row r="579" spans="1:7">
      <c r="A579" t="s">
        <v>4</v>
      </c>
      <c r="B579" s="114">
        <v>4503036</v>
      </c>
      <c r="C579" t="s">
        <v>286</v>
      </c>
      <c r="F579" s="6">
        <v>500000000</v>
      </c>
    </row>
    <row r="580" spans="1:7">
      <c r="A580" t="s">
        <v>1350</v>
      </c>
      <c r="B580" s="114">
        <v>202500000033846</v>
      </c>
      <c r="C580" t="s">
        <v>289</v>
      </c>
      <c r="D580" t="s">
        <v>291</v>
      </c>
      <c r="E580">
        <v>10126338.91</v>
      </c>
      <c r="F580" s="6">
        <v>10126338.91</v>
      </c>
      <c r="G580" t="s">
        <v>892</v>
      </c>
    </row>
    <row r="581" spans="1:7">
      <c r="A581" t="s">
        <v>4</v>
      </c>
      <c r="B581" s="114">
        <v>4503036</v>
      </c>
      <c r="C581" t="s">
        <v>286</v>
      </c>
      <c r="F581" s="6">
        <v>10126338.91</v>
      </c>
    </row>
    <row r="582" spans="1:7">
      <c r="A582" t="s">
        <v>1350</v>
      </c>
      <c r="B582" s="114">
        <v>202500000033846</v>
      </c>
      <c r="C582" t="s">
        <v>289</v>
      </c>
      <c r="D582" t="s">
        <v>292</v>
      </c>
      <c r="E582">
        <v>45459238.490000002</v>
      </c>
      <c r="F582" s="6">
        <v>45459238.490000002</v>
      </c>
      <c r="G582" t="s">
        <v>892</v>
      </c>
    </row>
    <row r="583" spans="1:7">
      <c r="A583" t="s">
        <v>4</v>
      </c>
      <c r="B583" s="114">
        <v>4503036</v>
      </c>
      <c r="C583" t="s">
        <v>286</v>
      </c>
      <c r="F583" s="6">
        <v>45459238.490000002</v>
      </c>
    </row>
    <row r="584" spans="1:7">
      <c r="A584" t="s">
        <v>1350</v>
      </c>
      <c r="B584" s="114">
        <v>202500000034410</v>
      </c>
      <c r="C584" t="s">
        <v>275</v>
      </c>
      <c r="D584" t="s">
        <v>276</v>
      </c>
      <c r="E584">
        <v>90000000</v>
      </c>
      <c r="F584" s="6">
        <v>90000000</v>
      </c>
      <c r="G584" t="s">
        <v>892</v>
      </c>
    </row>
    <row r="585" spans="1:7">
      <c r="A585" t="s">
        <v>4</v>
      </c>
      <c r="B585" s="114">
        <v>4503016</v>
      </c>
      <c r="C585" t="s">
        <v>271</v>
      </c>
      <c r="F585" s="6">
        <v>90000000</v>
      </c>
    </row>
    <row r="586" spans="1:7">
      <c r="A586" t="s">
        <v>1349</v>
      </c>
      <c r="B586" s="114">
        <v>4599</v>
      </c>
      <c r="C586" t="s">
        <v>21</v>
      </c>
    </row>
    <row r="587" spans="1:7">
      <c r="A587" t="s">
        <v>1350</v>
      </c>
      <c r="B587" s="114">
        <v>2024006860320</v>
      </c>
      <c r="C587" t="s">
        <v>1335</v>
      </c>
      <c r="F587" s="6">
        <v>700244188.33000004</v>
      </c>
    </row>
    <row r="588" spans="1:7">
      <c r="A588" t="s">
        <v>4</v>
      </c>
      <c r="B588" s="114">
        <v>4599031</v>
      </c>
      <c r="C588" t="s">
        <v>22</v>
      </c>
      <c r="F588" s="6">
        <v>700244188.33000004</v>
      </c>
    </row>
    <row r="589" spans="1:7">
      <c r="A589" t="s">
        <v>1350</v>
      </c>
      <c r="B589" s="114">
        <v>2024006860333</v>
      </c>
      <c r="C589" t="s">
        <v>1334</v>
      </c>
      <c r="F589" s="6">
        <v>289800000</v>
      </c>
    </row>
    <row r="590" spans="1:7">
      <c r="A590" t="s">
        <v>4</v>
      </c>
      <c r="B590" s="114">
        <v>4599023</v>
      </c>
      <c r="C590" t="s">
        <v>32</v>
      </c>
      <c r="F590" s="6">
        <v>289800000</v>
      </c>
    </row>
    <row r="591" spans="1:7">
      <c r="A591" t="s">
        <v>1350</v>
      </c>
      <c r="B591" s="114">
        <v>202500000011336</v>
      </c>
      <c r="C591" t="s">
        <v>294</v>
      </c>
      <c r="D591" t="s">
        <v>26</v>
      </c>
      <c r="E591">
        <v>274996000</v>
      </c>
      <c r="F591" s="6">
        <v>274996000</v>
      </c>
      <c r="G591" t="s">
        <v>893</v>
      </c>
    </row>
    <row r="592" spans="1:7">
      <c r="A592" t="s">
        <v>4</v>
      </c>
      <c r="B592" s="114">
        <v>4599030</v>
      </c>
      <c r="C592" t="s">
        <v>141</v>
      </c>
      <c r="F592" s="6">
        <v>274996000</v>
      </c>
    </row>
    <row r="593" spans="1:7">
      <c r="A593" t="s">
        <v>1350</v>
      </c>
      <c r="B593" s="114">
        <v>202500000011336</v>
      </c>
      <c r="C593" t="s">
        <v>294</v>
      </c>
      <c r="D593" t="s">
        <v>26</v>
      </c>
      <c r="E593">
        <v>325004000</v>
      </c>
      <c r="F593" s="6">
        <v>325004000</v>
      </c>
      <c r="G593" t="s">
        <v>893</v>
      </c>
    </row>
    <row r="594" spans="1:7">
      <c r="A594" t="s">
        <v>4</v>
      </c>
      <c r="B594" s="114">
        <v>4599031</v>
      </c>
      <c r="C594" t="s">
        <v>22</v>
      </c>
      <c r="F594" s="6">
        <v>325004000</v>
      </c>
    </row>
    <row r="595" spans="1:7">
      <c r="A595" t="s">
        <v>1350</v>
      </c>
      <c r="B595" s="114">
        <v>202500000011557</v>
      </c>
      <c r="C595" t="s">
        <v>440</v>
      </c>
      <c r="D595" t="s">
        <v>26</v>
      </c>
      <c r="E595">
        <v>719817977.99000001</v>
      </c>
      <c r="F595" s="6">
        <v>719817977.99000001</v>
      </c>
      <c r="G595" t="s">
        <v>891</v>
      </c>
    </row>
    <row r="596" spans="1:7">
      <c r="A596" t="s">
        <v>4</v>
      </c>
      <c r="B596" s="114">
        <v>4599007</v>
      </c>
      <c r="C596" t="s">
        <v>436</v>
      </c>
      <c r="F596" s="6">
        <v>719817977.99000001</v>
      </c>
    </row>
    <row r="597" spans="1:7">
      <c r="A597" t="s">
        <v>1350</v>
      </c>
      <c r="B597" s="114">
        <v>202500000018580</v>
      </c>
      <c r="C597" t="s">
        <v>441</v>
      </c>
      <c r="D597" t="s">
        <v>26</v>
      </c>
      <c r="E597">
        <v>1636607657.2</v>
      </c>
      <c r="F597" s="6">
        <v>1636607657.2</v>
      </c>
      <c r="G597" t="s">
        <v>891</v>
      </c>
    </row>
    <row r="598" spans="1:7">
      <c r="A598" t="s">
        <v>4</v>
      </c>
      <c r="B598" s="114">
        <v>4599034</v>
      </c>
      <c r="C598" t="s">
        <v>163</v>
      </c>
      <c r="F598" s="6">
        <v>1636607657.2</v>
      </c>
    </row>
    <row r="599" spans="1:7">
      <c r="A599" t="s">
        <v>1350</v>
      </c>
      <c r="B599" s="114">
        <v>202500000034427</v>
      </c>
      <c r="C599" t="s">
        <v>25</v>
      </c>
      <c r="D599" t="s">
        <v>26</v>
      </c>
      <c r="E599">
        <v>70180145.670000002</v>
      </c>
      <c r="F599" s="6">
        <v>70180145.670000002</v>
      </c>
      <c r="G599" t="s">
        <v>27</v>
      </c>
    </row>
    <row r="600" spans="1:7">
      <c r="A600" t="s">
        <v>4</v>
      </c>
      <c r="B600" s="114">
        <v>4599031</v>
      </c>
      <c r="C600" t="s">
        <v>22</v>
      </c>
      <c r="F600" s="6">
        <v>70180145.670000002</v>
      </c>
    </row>
    <row r="601" spans="1:7">
      <c r="A601" t="s">
        <v>1350</v>
      </c>
      <c r="B601" s="114">
        <v>202500000035013</v>
      </c>
      <c r="C601" t="s">
        <v>230</v>
      </c>
      <c r="D601" t="s">
        <v>26</v>
      </c>
      <c r="E601">
        <v>20000000</v>
      </c>
      <c r="F601" s="6">
        <v>20000000</v>
      </c>
      <c r="G601" t="s">
        <v>890</v>
      </c>
    </row>
    <row r="602" spans="1:7">
      <c r="A602" t="s">
        <v>4</v>
      </c>
      <c r="B602" s="114">
        <v>4599023</v>
      </c>
      <c r="C602" t="s">
        <v>32</v>
      </c>
      <c r="F602" s="6">
        <v>20000000</v>
      </c>
    </row>
    <row r="603" spans="1:7">
      <c r="A603" t="s">
        <v>1350</v>
      </c>
      <c r="B603" s="114">
        <v>202500000035143</v>
      </c>
      <c r="C603" t="s">
        <v>38</v>
      </c>
      <c r="D603" t="s">
        <v>26</v>
      </c>
      <c r="E603">
        <v>350000000</v>
      </c>
      <c r="F603" s="6">
        <v>350000000</v>
      </c>
      <c r="G603" t="s">
        <v>27</v>
      </c>
    </row>
    <row r="604" spans="1:7">
      <c r="A604" t="s">
        <v>4</v>
      </c>
      <c r="B604" s="114">
        <v>4599025</v>
      </c>
      <c r="C604" t="s">
        <v>36</v>
      </c>
      <c r="F604" s="6">
        <v>350000000</v>
      </c>
    </row>
    <row r="605" spans="1:7">
      <c r="B605" s="114" t="s">
        <v>477</v>
      </c>
      <c r="F605" s="6">
        <v>611439902619.97437</v>
      </c>
    </row>
  </sheetData>
  <autoFilter ref="A2:F605"/>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90"/>
  <sheetViews>
    <sheetView showGridLines="0" zoomScale="50" zoomScaleNormal="50" workbookViewId="0">
      <pane ySplit="3" topLeftCell="A4" activePane="bottomLeft" state="frozen"/>
      <selection pane="bottomLeft" activeCell="G180" sqref="G180"/>
    </sheetView>
  </sheetViews>
  <sheetFormatPr baseColWidth="10" defaultColWidth="12.42578125" defaultRowHeight="15.75"/>
  <cols>
    <col min="1" max="2" width="20.42578125" style="18" customWidth="1"/>
    <col min="3" max="3" width="12" style="18" customWidth="1"/>
    <col min="4" max="4" width="20.42578125" style="18" customWidth="1"/>
    <col min="5" max="5" width="20.5703125" style="19" customWidth="1"/>
    <col min="6" max="6" width="41" style="18" customWidth="1"/>
    <col min="7" max="7" width="17.7109375" style="20" customWidth="1"/>
    <col min="8" max="8" width="48.5703125" style="18" customWidth="1"/>
    <col min="9" max="9" width="18.42578125" style="20" bestFit="1" customWidth="1"/>
    <col min="10" max="10" width="48.42578125" style="18" customWidth="1"/>
    <col min="11" max="11" width="15" style="18" customWidth="1"/>
    <col min="12" max="12" width="15.85546875" style="79" customWidth="1"/>
    <col min="13" max="13" width="25.85546875" style="18" customWidth="1"/>
    <col min="14" max="14" width="16" style="18" customWidth="1"/>
    <col min="15" max="15" width="16.5703125" style="18" customWidth="1"/>
    <col min="16" max="16" width="17.140625" style="18" customWidth="1"/>
    <col min="17" max="17" width="23.7109375" style="23" bestFit="1" customWidth="1"/>
    <col min="18" max="18" width="24.5703125" style="23" customWidth="1"/>
    <col min="19" max="20" width="23" style="23" customWidth="1"/>
    <col min="21" max="21" width="27.42578125" style="23" customWidth="1"/>
    <col min="22" max="22" width="12.140625" style="23" customWidth="1"/>
    <col min="23" max="23" width="24" style="23" customWidth="1"/>
    <col min="24" max="24" width="25.5703125" style="23" customWidth="1"/>
    <col min="25" max="25" width="26.42578125" style="23" customWidth="1"/>
    <col min="26" max="26" width="24.5703125" style="23" customWidth="1"/>
    <col min="27" max="28" width="23" style="23" customWidth="1"/>
    <col min="29" max="30" width="21.7109375" style="23" customWidth="1"/>
    <col min="31" max="31" width="24" style="23" customWidth="1"/>
    <col min="32" max="32" width="27.5703125" style="23" customWidth="1"/>
    <col min="33" max="33" width="23.28515625" style="23" bestFit="1" customWidth="1"/>
    <col min="34" max="34" width="24.5703125" style="23" bestFit="1" customWidth="1"/>
    <col min="35" max="35" width="23" style="23" bestFit="1" customWidth="1"/>
    <col min="36" max="36" width="24" style="23" bestFit="1" customWidth="1"/>
    <col min="37" max="37" width="24.5703125" style="23" bestFit="1" customWidth="1"/>
    <col min="38" max="38" width="21.7109375" style="23" bestFit="1" customWidth="1"/>
    <col min="39" max="39" width="24" style="23" bestFit="1" customWidth="1"/>
    <col min="40" max="40" width="27.5703125" style="23" bestFit="1" customWidth="1"/>
    <col min="41" max="41" width="26.42578125" style="24" bestFit="1" customWidth="1"/>
    <col min="42" max="48" width="12.5703125" style="25" customWidth="1"/>
    <col min="49" max="16384" width="12.42578125" style="18"/>
  </cols>
  <sheetData>
    <row r="1" spans="1:48" ht="29.1" customHeight="1">
      <c r="J1" s="21"/>
      <c r="L1" s="22"/>
    </row>
    <row r="2" spans="1:48" s="26" customFormat="1" ht="23.1" customHeight="1">
      <c r="E2" s="27"/>
      <c r="G2" s="28"/>
      <c r="I2" s="28"/>
      <c r="L2" s="29"/>
      <c r="Q2" s="119" t="s">
        <v>513</v>
      </c>
      <c r="R2" s="119"/>
      <c r="S2" s="119"/>
      <c r="T2" s="119"/>
      <c r="U2" s="119"/>
      <c r="V2" s="119"/>
      <c r="W2" s="119"/>
      <c r="X2" s="119"/>
      <c r="Y2" s="120" t="s">
        <v>514</v>
      </c>
      <c r="Z2" s="120"/>
      <c r="AA2" s="120"/>
      <c r="AB2" s="120"/>
      <c r="AC2" s="120"/>
      <c r="AD2" s="120"/>
      <c r="AE2" s="120"/>
      <c r="AF2" s="120"/>
      <c r="AG2" s="121" t="s">
        <v>515</v>
      </c>
      <c r="AH2" s="121"/>
      <c r="AI2" s="121"/>
      <c r="AJ2" s="121"/>
      <c r="AK2" s="121"/>
      <c r="AL2" s="121"/>
      <c r="AM2" s="121"/>
      <c r="AN2" s="121"/>
      <c r="AO2" s="21"/>
    </row>
    <row r="3" spans="1:48" s="40" customFormat="1" ht="33">
      <c r="A3" s="30" t="s">
        <v>7</v>
      </c>
      <c r="B3" s="30" t="s">
        <v>8</v>
      </c>
      <c r="C3" s="30" t="s">
        <v>516</v>
      </c>
      <c r="D3" s="31" t="s">
        <v>517</v>
      </c>
      <c r="E3" s="32" t="s">
        <v>518</v>
      </c>
      <c r="F3" s="31" t="s">
        <v>519</v>
      </c>
      <c r="G3" s="33" t="s">
        <v>520</v>
      </c>
      <c r="H3" s="30" t="s">
        <v>521</v>
      </c>
      <c r="I3" s="33" t="s">
        <v>522</v>
      </c>
      <c r="J3" s="30" t="s">
        <v>523</v>
      </c>
      <c r="K3" s="31" t="s">
        <v>524</v>
      </c>
      <c r="L3" s="34" t="s">
        <v>525</v>
      </c>
      <c r="M3" s="35" t="s">
        <v>526</v>
      </c>
      <c r="N3" s="30" t="s">
        <v>527</v>
      </c>
      <c r="O3" s="30" t="s">
        <v>528</v>
      </c>
      <c r="P3" s="30" t="s">
        <v>529</v>
      </c>
      <c r="Q3" s="36" t="s">
        <v>530</v>
      </c>
      <c r="R3" s="36" t="s">
        <v>531</v>
      </c>
      <c r="S3" s="36" t="s">
        <v>532</v>
      </c>
      <c r="T3" s="36" t="s">
        <v>533</v>
      </c>
      <c r="U3" s="36" t="s">
        <v>534</v>
      </c>
      <c r="V3" s="36" t="s">
        <v>535</v>
      </c>
      <c r="W3" s="36" t="s">
        <v>536</v>
      </c>
      <c r="X3" s="36" t="s">
        <v>537</v>
      </c>
      <c r="Y3" s="37" t="s">
        <v>530</v>
      </c>
      <c r="Z3" s="37" t="s">
        <v>531</v>
      </c>
      <c r="AA3" s="37" t="s">
        <v>532</v>
      </c>
      <c r="AB3" s="37" t="s">
        <v>533</v>
      </c>
      <c r="AC3" s="37" t="s">
        <v>534</v>
      </c>
      <c r="AD3" s="37" t="s">
        <v>535</v>
      </c>
      <c r="AE3" s="37" t="s">
        <v>536</v>
      </c>
      <c r="AF3" s="37" t="s">
        <v>537</v>
      </c>
      <c r="AG3" s="38" t="s">
        <v>530</v>
      </c>
      <c r="AH3" s="38" t="s">
        <v>531</v>
      </c>
      <c r="AI3" s="38" t="s">
        <v>532</v>
      </c>
      <c r="AJ3" s="38" t="s">
        <v>533</v>
      </c>
      <c r="AK3" s="38" t="s">
        <v>534</v>
      </c>
      <c r="AL3" s="38" t="s">
        <v>535</v>
      </c>
      <c r="AM3" s="38" t="s">
        <v>536</v>
      </c>
      <c r="AN3" s="38" t="s">
        <v>537</v>
      </c>
      <c r="AO3" s="39" t="s">
        <v>538</v>
      </c>
    </row>
    <row r="4" spans="1:48" ht="45">
      <c r="A4" s="41">
        <v>4</v>
      </c>
      <c r="B4" s="41" t="s">
        <v>19</v>
      </c>
      <c r="C4" s="41">
        <v>4</v>
      </c>
      <c r="D4" s="41" t="s">
        <v>39</v>
      </c>
      <c r="E4" s="42" t="s">
        <v>40</v>
      </c>
      <c r="F4" s="41" t="s">
        <v>41</v>
      </c>
      <c r="G4" s="43" t="s">
        <v>42</v>
      </c>
      <c r="H4" s="41" t="s">
        <v>43</v>
      </c>
      <c r="I4" s="44">
        <v>40110600</v>
      </c>
      <c r="J4" s="41" t="s">
        <v>44</v>
      </c>
      <c r="K4" s="41" t="s">
        <v>24</v>
      </c>
      <c r="L4" s="45">
        <v>3</v>
      </c>
      <c r="M4" s="46" t="s">
        <v>539</v>
      </c>
      <c r="N4" s="47">
        <v>1</v>
      </c>
      <c r="O4" s="41">
        <v>1</v>
      </c>
      <c r="P4" s="41">
        <v>1</v>
      </c>
      <c r="Q4" s="48">
        <v>50000000</v>
      </c>
      <c r="R4" s="48">
        <v>0</v>
      </c>
      <c r="S4" s="48">
        <v>0</v>
      </c>
      <c r="T4" s="48">
        <v>0</v>
      </c>
      <c r="U4" s="48">
        <v>0</v>
      </c>
      <c r="V4" s="48">
        <v>0</v>
      </c>
      <c r="W4" s="48">
        <v>0</v>
      </c>
      <c r="X4" s="48">
        <f t="shared" ref="X4:X69" si="0">SUM(Q4:W4)</f>
        <v>50000000</v>
      </c>
      <c r="Y4" s="49">
        <v>400000000</v>
      </c>
      <c r="Z4" s="49">
        <v>0</v>
      </c>
      <c r="AA4" s="49">
        <v>0</v>
      </c>
      <c r="AB4" s="49">
        <v>0</v>
      </c>
      <c r="AC4" s="49">
        <v>0</v>
      </c>
      <c r="AD4" s="49">
        <v>0</v>
      </c>
      <c r="AE4" s="49">
        <v>0</v>
      </c>
      <c r="AF4" s="49">
        <f t="shared" ref="AF4:AF69" si="1">SUM(Y4:AE4)</f>
        <v>400000000</v>
      </c>
      <c r="AG4" s="50">
        <v>600000000</v>
      </c>
      <c r="AH4" s="50">
        <v>0</v>
      </c>
      <c r="AI4" s="50">
        <v>0</v>
      </c>
      <c r="AJ4" s="50">
        <v>0</v>
      </c>
      <c r="AK4" s="50">
        <v>0</v>
      </c>
      <c r="AL4" s="50">
        <v>0</v>
      </c>
      <c r="AM4" s="50">
        <v>0</v>
      </c>
      <c r="AN4" s="50">
        <f t="shared" ref="AN4:AN69" si="2">SUM(AG4:AM4)</f>
        <v>600000000</v>
      </c>
      <c r="AO4" s="51">
        <f t="shared" ref="AO4:AO69" si="3">+AN4+AF4+X4</f>
        <v>1050000000</v>
      </c>
      <c r="AP4" s="18"/>
      <c r="AQ4" s="18"/>
      <c r="AR4" s="18"/>
      <c r="AS4" s="18"/>
      <c r="AT4" s="18"/>
      <c r="AU4" s="18"/>
      <c r="AV4" s="18"/>
    </row>
    <row r="5" spans="1:48" ht="30">
      <c r="A5" s="41">
        <v>4</v>
      </c>
      <c r="B5" s="41" t="s">
        <v>19</v>
      </c>
      <c r="C5" s="41">
        <v>4</v>
      </c>
      <c r="D5" s="41" t="s">
        <v>39</v>
      </c>
      <c r="E5" s="42" t="s">
        <v>540</v>
      </c>
      <c r="F5" s="41" t="s">
        <v>541</v>
      </c>
      <c r="G5" s="43" t="s">
        <v>542</v>
      </c>
      <c r="H5" s="41" t="s">
        <v>543</v>
      </c>
      <c r="I5" s="44">
        <v>40601600</v>
      </c>
      <c r="J5" s="41" t="s">
        <v>544</v>
      </c>
      <c r="K5" s="41" t="s">
        <v>24</v>
      </c>
      <c r="L5" s="52">
        <v>4</v>
      </c>
      <c r="M5" s="46" t="s">
        <v>539</v>
      </c>
      <c r="N5" s="47">
        <v>0</v>
      </c>
      <c r="O5" s="41">
        <v>2</v>
      </c>
      <c r="P5" s="41">
        <v>2</v>
      </c>
      <c r="Q5" s="48">
        <v>0</v>
      </c>
      <c r="R5" s="48">
        <v>0</v>
      </c>
      <c r="S5" s="48">
        <v>0</v>
      </c>
      <c r="T5" s="48">
        <v>0</v>
      </c>
      <c r="U5" s="48">
        <v>0</v>
      </c>
      <c r="V5" s="48">
        <v>0</v>
      </c>
      <c r="W5" s="48">
        <v>0</v>
      </c>
      <c r="X5" s="48">
        <f t="shared" si="0"/>
        <v>0</v>
      </c>
      <c r="Y5" s="49">
        <v>0</v>
      </c>
      <c r="Z5" s="49">
        <v>0</v>
      </c>
      <c r="AA5" s="49">
        <v>100000000</v>
      </c>
      <c r="AB5" s="49">
        <v>0</v>
      </c>
      <c r="AC5" s="49">
        <v>0</v>
      </c>
      <c r="AD5" s="49">
        <v>3000000000</v>
      </c>
      <c r="AE5" s="49">
        <v>7000000000</v>
      </c>
      <c r="AF5" s="49">
        <f t="shared" si="1"/>
        <v>10100000000</v>
      </c>
      <c r="AG5" s="50">
        <v>0</v>
      </c>
      <c r="AH5" s="50">
        <v>0</v>
      </c>
      <c r="AI5" s="50">
        <v>0</v>
      </c>
      <c r="AJ5" s="50">
        <v>0</v>
      </c>
      <c r="AK5" s="50">
        <v>0</v>
      </c>
      <c r="AL5" s="50">
        <v>3000000000</v>
      </c>
      <c r="AM5" s="50">
        <v>7000000000</v>
      </c>
      <c r="AN5" s="50">
        <f t="shared" si="2"/>
        <v>10000000000</v>
      </c>
      <c r="AO5" s="53">
        <f t="shared" si="3"/>
        <v>20100000000</v>
      </c>
      <c r="AP5" s="18"/>
      <c r="AQ5" s="18"/>
      <c r="AR5" s="18"/>
      <c r="AS5" s="18"/>
      <c r="AT5" s="18"/>
      <c r="AU5" s="18"/>
      <c r="AV5" s="18"/>
    </row>
    <row r="6" spans="1:48" ht="60">
      <c r="A6" s="41">
        <v>4</v>
      </c>
      <c r="B6" s="41" t="s">
        <v>19</v>
      </c>
      <c r="C6" s="41">
        <v>4</v>
      </c>
      <c r="D6" s="41" t="s">
        <v>39</v>
      </c>
      <c r="E6" s="42" t="s">
        <v>540</v>
      </c>
      <c r="F6" s="41" t="s">
        <v>541</v>
      </c>
      <c r="G6" s="43" t="s">
        <v>545</v>
      </c>
      <c r="H6" s="41" t="s">
        <v>546</v>
      </c>
      <c r="I6" s="44">
        <v>40600100</v>
      </c>
      <c r="J6" s="41" t="s">
        <v>547</v>
      </c>
      <c r="K6" s="41" t="s">
        <v>24</v>
      </c>
      <c r="L6" s="52">
        <v>1</v>
      </c>
      <c r="M6" s="46" t="s">
        <v>548</v>
      </c>
      <c r="N6" s="47">
        <v>0</v>
      </c>
      <c r="O6" s="41">
        <v>1</v>
      </c>
      <c r="P6" s="41">
        <v>0</v>
      </c>
      <c r="Q6" s="48">
        <v>0</v>
      </c>
      <c r="R6" s="48">
        <v>0</v>
      </c>
      <c r="S6" s="48">
        <v>0</v>
      </c>
      <c r="T6" s="48">
        <v>0</v>
      </c>
      <c r="U6" s="48">
        <v>0</v>
      </c>
      <c r="V6" s="48">
        <v>0</v>
      </c>
      <c r="W6" s="48">
        <v>0</v>
      </c>
      <c r="X6" s="48">
        <f t="shared" si="0"/>
        <v>0</v>
      </c>
      <c r="Y6" s="49">
        <v>350000000</v>
      </c>
      <c r="Z6" s="49">
        <v>0</v>
      </c>
      <c r="AA6" s="49">
        <v>0</v>
      </c>
      <c r="AB6" s="49">
        <v>0</v>
      </c>
      <c r="AC6" s="49">
        <v>0</v>
      </c>
      <c r="AD6" s="49">
        <v>0</v>
      </c>
      <c r="AE6" s="49">
        <v>0</v>
      </c>
      <c r="AF6" s="49">
        <f t="shared" si="1"/>
        <v>350000000</v>
      </c>
      <c r="AG6" s="50">
        <v>0</v>
      </c>
      <c r="AH6" s="50">
        <v>0</v>
      </c>
      <c r="AI6" s="50">
        <v>0</v>
      </c>
      <c r="AJ6" s="50">
        <v>0</v>
      </c>
      <c r="AK6" s="50">
        <v>0</v>
      </c>
      <c r="AL6" s="50">
        <v>0</v>
      </c>
      <c r="AM6" s="50">
        <v>0</v>
      </c>
      <c r="AN6" s="50">
        <f t="shared" si="2"/>
        <v>0</v>
      </c>
      <c r="AO6" s="53">
        <f t="shared" si="3"/>
        <v>350000000</v>
      </c>
      <c r="AP6" s="18"/>
      <c r="AQ6" s="18"/>
      <c r="AR6" s="18"/>
      <c r="AS6" s="18"/>
      <c r="AT6" s="18"/>
      <c r="AU6" s="18"/>
      <c r="AV6" s="18"/>
    </row>
    <row r="7" spans="1:48" ht="60">
      <c r="A7" s="41">
        <v>4</v>
      </c>
      <c r="B7" s="41" t="s">
        <v>19</v>
      </c>
      <c r="C7" s="41">
        <v>4</v>
      </c>
      <c r="D7" s="41" t="s">
        <v>39</v>
      </c>
      <c r="E7" s="42" t="s">
        <v>540</v>
      </c>
      <c r="F7" s="41" t="s">
        <v>541</v>
      </c>
      <c r="G7" s="43" t="s">
        <v>549</v>
      </c>
      <c r="H7" s="41" t="s">
        <v>550</v>
      </c>
      <c r="I7" s="44">
        <v>40600500</v>
      </c>
      <c r="J7" s="41" t="s">
        <v>551</v>
      </c>
      <c r="K7" s="41" t="s">
        <v>24</v>
      </c>
      <c r="L7" s="52">
        <v>13</v>
      </c>
      <c r="M7" s="46" t="s">
        <v>548</v>
      </c>
      <c r="N7" s="47">
        <v>0</v>
      </c>
      <c r="O7" s="41">
        <v>0</v>
      </c>
      <c r="P7" s="41">
        <v>13</v>
      </c>
      <c r="Q7" s="48">
        <v>0</v>
      </c>
      <c r="R7" s="48">
        <v>0</v>
      </c>
      <c r="S7" s="48">
        <v>0</v>
      </c>
      <c r="T7" s="48">
        <v>0</v>
      </c>
      <c r="U7" s="48">
        <v>0</v>
      </c>
      <c r="V7" s="48">
        <v>0</v>
      </c>
      <c r="W7" s="48">
        <v>0</v>
      </c>
      <c r="X7" s="48">
        <f t="shared" ref="X7" si="4">SUM(Q7:W7)</f>
        <v>0</v>
      </c>
      <c r="Y7" s="49">
        <v>0</v>
      </c>
      <c r="Z7" s="49">
        <v>0</v>
      </c>
      <c r="AA7" s="49">
        <v>0</v>
      </c>
      <c r="AB7" s="49">
        <v>0</v>
      </c>
      <c r="AC7" s="49">
        <v>0</v>
      </c>
      <c r="AD7" s="49">
        <v>0</v>
      </c>
      <c r="AE7" s="49">
        <v>0</v>
      </c>
      <c r="AF7" s="49">
        <f t="shared" ref="AF7" si="5">SUM(Y7:AE7)</f>
        <v>0</v>
      </c>
      <c r="AG7" s="50">
        <v>200000000</v>
      </c>
      <c r="AH7" s="50">
        <v>0</v>
      </c>
      <c r="AI7" s="50">
        <v>0</v>
      </c>
      <c r="AJ7" s="50">
        <v>0</v>
      </c>
      <c r="AK7" s="50">
        <v>0</v>
      </c>
      <c r="AL7" s="50">
        <v>0</v>
      </c>
      <c r="AM7" s="50">
        <v>0</v>
      </c>
      <c r="AN7" s="50">
        <f t="shared" ref="AN7" si="6">SUM(AG7:AM7)</f>
        <v>200000000</v>
      </c>
      <c r="AO7" s="53">
        <f t="shared" si="3"/>
        <v>200000000</v>
      </c>
      <c r="AP7" s="18"/>
      <c r="AQ7" s="18"/>
      <c r="AR7" s="18"/>
      <c r="AS7" s="18"/>
      <c r="AT7" s="18"/>
      <c r="AU7" s="18"/>
      <c r="AV7" s="18"/>
    </row>
    <row r="8" spans="1:48" ht="30">
      <c r="A8" s="41">
        <v>4</v>
      </c>
      <c r="B8" s="41" t="s">
        <v>19</v>
      </c>
      <c r="C8" s="41">
        <v>4</v>
      </c>
      <c r="D8" s="41" t="s">
        <v>39</v>
      </c>
      <c r="E8" s="42" t="s">
        <v>540</v>
      </c>
      <c r="F8" s="41" t="s">
        <v>541</v>
      </c>
      <c r="G8" s="43">
        <v>406009</v>
      </c>
      <c r="H8" s="41" t="s">
        <v>552</v>
      </c>
      <c r="I8" s="44">
        <v>40600900</v>
      </c>
      <c r="J8" s="41" t="s">
        <v>553</v>
      </c>
      <c r="K8" s="41" t="s">
        <v>24</v>
      </c>
      <c r="L8" s="52">
        <v>1</v>
      </c>
      <c r="M8" s="46" t="s">
        <v>539</v>
      </c>
      <c r="N8" s="47">
        <v>0</v>
      </c>
      <c r="O8" s="41">
        <v>1</v>
      </c>
      <c r="P8" s="41">
        <v>0</v>
      </c>
      <c r="Q8" s="48">
        <v>0</v>
      </c>
      <c r="R8" s="48">
        <v>0</v>
      </c>
      <c r="S8" s="48">
        <v>0</v>
      </c>
      <c r="T8" s="48">
        <v>0</v>
      </c>
      <c r="U8" s="48">
        <v>0</v>
      </c>
      <c r="V8" s="48">
        <v>0</v>
      </c>
      <c r="W8" s="48">
        <v>0</v>
      </c>
      <c r="X8" s="48">
        <f t="shared" si="0"/>
        <v>0</v>
      </c>
      <c r="Y8" s="49">
        <v>100000000</v>
      </c>
      <c r="Z8" s="49">
        <v>0</v>
      </c>
      <c r="AA8" s="49">
        <v>0</v>
      </c>
      <c r="AB8" s="49">
        <v>0</v>
      </c>
      <c r="AC8" s="49">
        <v>0</v>
      </c>
      <c r="AD8" s="49">
        <v>0</v>
      </c>
      <c r="AE8" s="49">
        <v>0</v>
      </c>
      <c r="AF8" s="49">
        <f t="shared" si="1"/>
        <v>100000000</v>
      </c>
      <c r="AG8" s="50">
        <v>0</v>
      </c>
      <c r="AH8" s="50">
        <v>0</v>
      </c>
      <c r="AI8" s="50">
        <v>0</v>
      </c>
      <c r="AJ8" s="50">
        <v>0</v>
      </c>
      <c r="AK8" s="50">
        <v>0</v>
      </c>
      <c r="AL8" s="50">
        <v>0</v>
      </c>
      <c r="AM8" s="50">
        <v>0</v>
      </c>
      <c r="AN8" s="50">
        <f t="shared" si="2"/>
        <v>0</v>
      </c>
      <c r="AO8" s="53">
        <f t="shared" si="3"/>
        <v>100000000</v>
      </c>
      <c r="AP8" s="18"/>
      <c r="AQ8" s="18"/>
      <c r="AR8" s="18"/>
      <c r="AS8" s="18"/>
      <c r="AT8" s="18"/>
      <c r="AU8" s="18"/>
      <c r="AV8" s="18"/>
    </row>
    <row r="9" spans="1:48" ht="60">
      <c r="A9" s="41">
        <v>2</v>
      </c>
      <c r="B9" s="41" t="s">
        <v>46</v>
      </c>
      <c r="C9" s="41">
        <v>17</v>
      </c>
      <c r="D9" s="41" t="s">
        <v>53</v>
      </c>
      <c r="E9" s="42">
        <v>1702</v>
      </c>
      <c r="F9" s="41" t="s">
        <v>54</v>
      </c>
      <c r="G9" s="43">
        <v>1702038</v>
      </c>
      <c r="H9" s="41" t="s">
        <v>554</v>
      </c>
      <c r="I9" s="44">
        <v>170203800</v>
      </c>
      <c r="J9" s="41" t="s">
        <v>555</v>
      </c>
      <c r="K9" s="41" t="s">
        <v>24</v>
      </c>
      <c r="L9" s="52">
        <v>30</v>
      </c>
      <c r="M9" s="46" t="s">
        <v>548</v>
      </c>
      <c r="N9" s="47">
        <v>0</v>
      </c>
      <c r="O9" s="41">
        <v>15</v>
      </c>
      <c r="P9" s="41">
        <v>15</v>
      </c>
      <c r="Q9" s="48">
        <v>0</v>
      </c>
      <c r="R9" s="48">
        <v>0</v>
      </c>
      <c r="S9" s="48">
        <v>0</v>
      </c>
      <c r="T9" s="48">
        <v>0</v>
      </c>
      <c r="U9" s="48">
        <v>0</v>
      </c>
      <c r="V9" s="48">
        <v>0</v>
      </c>
      <c r="W9" s="48">
        <v>0</v>
      </c>
      <c r="X9" s="48">
        <f t="shared" si="0"/>
        <v>0</v>
      </c>
      <c r="Y9" s="49">
        <v>250000000</v>
      </c>
      <c r="Z9" s="49">
        <v>0</v>
      </c>
      <c r="AA9" s="49">
        <v>200000000</v>
      </c>
      <c r="AB9" s="49">
        <v>0</v>
      </c>
      <c r="AC9" s="49">
        <v>0</v>
      </c>
      <c r="AD9" s="49">
        <v>0</v>
      </c>
      <c r="AE9" s="49">
        <v>0</v>
      </c>
      <c r="AF9" s="49">
        <f t="shared" si="1"/>
        <v>450000000</v>
      </c>
      <c r="AG9" s="50">
        <v>250000000</v>
      </c>
      <c r="AH9" s="50">
        <v>0</v>
      </c>
      <c r="AI9" s="50">
        <v>200000000</v>
      </c>
      <c r="AJ9" s="50">
        <v>0</v>
      </c>
      <c r="AK9" s="50">
        <v>0</v>
      </c>
      <c r="AL9" s="50">
        <v>0</v>
      </c>
      <c r="AM9" s="50">
        <v>0</v>
      </c>
      <c r="AN9" s="50">
        <f t="shared" si="2"/>
        <v>450000000</v>
      </c>
      <c r="AO9" s="53">
        <f t="shared" si="3"/>
        <v>900000000</v>
      </c>
      <c r="AP9" s="18"/>
      <c r="AQ9" s="18"/>
      <c r="AR9" s="18"/>
      <c r="AS9" s="18"/>
      <c r="AT9" s="18"/>
      <c r="AU9" s="18"/>
      <c r="AV9" s="18"/>
    </row>
    <row r="10" spans="1:48" ht="60">
      <c r="A10" s="41">
        <v>2</v>
      </c>
      <c r="B10" s="41" t="s">
        <v>46</v>
      </c>
      <c r="C10" s="41">
        <v>17</v>
      </c>
      <c r="D10" s="41" t="s">
        <v>53</v>
      </c>
      <c r="E10" s="42">
        <v>1702</v>
      </c>
      <c r="F10" s="41" t="s">
        <v>54</v>
      </c>
      <c r="G10" s="43">
        <v>1702010</v>
      </c>
      <c r="H10" s="41" t="s">
        <v>55</v>
      </c>
      <c r="I10" s="44">
        <v>170201000</v>
      </c>
      <c r="J10" s="41" t="s">
        <v>56</v>
      </c>
      <c r="K10" s="41" t="s">
        <v>24</v>
      </c>
      <c r="L10" s="52">
        <v>376</v>
      </c>
      <c r="M10" s="46" t="s">
        <v>548</v>
      </c>
      <c r="N10" s="47">
        <v>100</v>
      </c>
      <c r="O10" s="41">
        <v>138</v>
      </c>
      <c r="P10" s="41">
        <v>138</v>
      </c>
      <c r="Q10" s="48">
        <v>100000000</v>
      </c>
      <c r="R10" s="48">
        <v>0</v>
      </c>
      <c r="S10" s="48">
        <v>0</v>
      </c>
      <c r="T10" s="48">
        <v>0</v>
      </c>
      <c r="U10" s="48">
        <v>0</v>
      </c>
      <c r="V10" s="48">
        <v>0</v>
      </c>
      <c r="W10" s="48">
        <v>0</v>
      </c>
      <c r="X10" s="48">
        <f t="shared" si="0"/>
        <v>100000000</v>
      </c>
      <c r="Y10" s="49">
        <v>100000000</v>
      </c>
      <c r="Z10" s="49">
        <v>0</v>
      </c>
      <c r="AA10" s="49">
        <v>0</v>
      </c>
      <c r="AB10" s="49">
        <v>0</v>
      </c>
      <c r="AC10" s="49">
        <v>0</v>
      </c>
      <c r="AD10" s="49">
        <v>0</v>
      </c>
      <c r="AE10" s="49">
        <v>0</v>
      </c>
      <c r="AF10" s="49">
        <f t="shared" si="1"/>
        <v>100000000</v>
      </c>
      <c r="AG10" s="50">
        <v>100000000</v>
      </c>
      <c r="AH10" s="50">
        <v>0</v>
      </c>
      <c r="AI10" s="50">
        <v>0</v>
      </c>
      <c r="AJ10" s="50">
        <v>0</v>
      </c>
      <c r="AK10" s="50">
        <v>0</v>
      </c>
      <c r="AL10" s="50">
        <v>0</v>
      </c>
      <c r="AM10" s="50">
        <v>0</v>
      </c>
      <c r="AN10" s="50">
        <f t="shared" si="2"/>
        <v>100000000</v>
      </c>
      <c r="AO10" s="53">
        <f t="shared" si="3"/>
        <v>300000000</v>
      </c>
      <c r="AP10" s="18"/>
      <c r="AQ10" s="18"/>
      <c r="AR10" s="18"/>
      <c r="AS10" s="18"/>
      <c r="AT10" s="18"/>
      <c r="AU10" s="18"/>
      <c r="AV10" s="18"/>
    </row>
    <row r="11" spans="1:48" ht="60">
      <c r="A11" s="41">
        <v>2</v>
      </c>
      <c r="B11" s="41" t="s">
        <v>46</v>
      </c>
      <c r="C11" s="41">
        <v>17</v>
      </c>
      <c r="D11" s="41" t="s">
        <v>53</v>
      </c>
      <c r="E11" s="42">
        <v>1702</v>
      </c>
      <c r="F11" s="41" t="s">
        <v>54</v>
      </c>
      <c r="G11" s="43">
        <v>1702038</v>
      </c>
      <c r="H11" s="41" t="s">
        <v>554</v>
      </c>
      <c r="I11" s="44">
        <v>170203805</v>
      </c>
      <c r="J11" s="41" t="s">
        <v>556</v>
      </c>
      <c r="K11" s="41" t="s">
        <v>24</v>
      </c>
      <c r="L11" s="52">
        <v>2</v>
      </c>
      <c r="M11" s="46" t="s">
        <v>548</v>
      </c>
      <c r="N11" s="47">
        <v>0</v>
      </c>
      <c r="O11" s="41">
        <v>1</v>
      </c>
      <c r="P11" s="41">
        <v>1</v>
      </c>
      <c r="Q11" s="48">
        <v>0</v>
      </c>
      <c r="R11" s="48">
        <v>0</v>
      </c>
      <c r="S11" s="48">
        <v>0</v>
      </c>
      <c r="T11" s="48">
        <v>0</v>
      </c>
      <c r="U11" s="48">
        <v>0</v>
      </c>
      <c r="V11" s="48">
        <v>0</v>
      </c>
      <c r="W11" s="48">
        <v>0</v>
      </c>
      <c r="X11" s="48">
        <f t="shared" si="0"/>
        <v>0</v>
      </c>
      <c r="Y11" s="49">
        <v>400000000</v>
      </c>
      <c r="Z11" s="49">
        <v>0</v>
      </c>
      <c r="AA11" s="49">
        <v>0</v>
      </c>
      <c r="AB11" s="49">
        <v>0</v>
      </c>
      <c r="AC11" s="49">
        <v>0</v>
      </c>
      <c r="AD11" s="49">
        <v>0</v>
      </c>
      <c r="AE11" s="49">
        <v>0</v>
      </c>
      <c r="AF11" s="49">
        <f t="shared" si="1"/>
        <v>400000000</v>
      </c>
      <c r="AG11" s="50">
        <v>400000000</v>
      </c>
      <c r="AH11" s="50">
        <v>0</v>
      </c>
      <c r="AI11" s="50">
        <v>0</v>
      </c>
      <c r="AJ11" s="50">
        <v>0</v>
      </c>
      <c r="AK11" s="50">
        <v>0</v>
      </c>
      <c r="AL11" s="50">
        <v>0</v>
      </c>
      <c r="AM11" s="50">
        <v>0</v>
      </c>
      <c r="AN11" s="50">
        <f t="shared" si="2"/>
        <v>400000000</v>
      </c>
      <c r="AO11" s="53">
        <f t="shared" si="3"/>
        <v>800000000</v>
      </c>
      <c r="AP11" s="18"/>
      <c r="AQ11" s="18"/>
      <c r="AR11" s="18"/>
      <c r="AS11" s="18"/>
      <c r="AT11" s="18"/>
      <c r="AU11" s="18"/>
      <c r="AV11" s="18"/>
    </row>
    <row r="12" spans="1:48" ht="60">
      <c r="A12" s="41">
        <v>2</v>
      </c>
      <c r="B12" s="41" t="s">
        <v>46</v>
      </c>
      <c r="C12" s="41">
        <v>17</v>
      </c>
      <c r="D12" s="41" t="s">
        <v>53</v>
      </c>
      <c r="E12" s="42">
        <v>1702</v>
      </c>
      <c r="F12" s="41" t="s">
        <v>54</v>
      </c>
      <c r="G12" s="43">
        <v>1702038</v>
      </c>
      <c r="H12" s="41" t="s">
        <v>554</v>
      </c>
      <c r="I12" s="44">
        <v>170203806</v>
      </c>
      <c r="J12" s="41" t="s">
        <v>557</v>
      </c>
      <c r="K12" s="41" t="s">
        <v>24</v>
      </c>
      <c r="L12" s="52">
        <v>4</v>
      </c>
      <c r="M12" s="46" t="s">
        <v>548</v>
      </c>
      <c r="N12" s="47">
        <v>0</v>
      </c>
      <c r="O12" s="41">
        <v>2</v>
      </c>
      <c r="P12" s="41">
        <v>2</v>
      </c>
      <c r="Q12" s="48">
        <v>0</v>
      </c>
      <c r="R12" s="48">
        <v>0</v>
      </c>
      <c r="S12" s="48">
        <v>0</v>
      </c>
      <c r="T12" s="48">
        <v>0</v>
      </c>
      <c r="U12" s="48">
        <v>0</v>
      </c>
      <c r="V12" s="48">
        <v>0</v>
      </c>
      <c r="W12" s="48">
        <v>0</v>
      </c>
      <c r="X12" s="48">
        <f t="shared" si="0"/>
        <v>0</v>
      </c>
      <c r="Y12" s="49">
        <v>100000000</v>
      </c>
      <c r="Z12" s="49">
        <v>0</v>
      </c>
      <c r="AA12" s="49">
        <v>0</v>
      </c>
      <c r="AB12" s="49">
        <v>0</v>
      </c>
      <c r="AC12" s="49">
        <v>0</v>
      </c>
      <c r="AD12" s="49">
        <v>0</v>
      </c>
      <c r="AE12" s="49">
        <v>0</v>
      </c>
      <c r="AF12" s="49">
        <f t="shared" si="1"/>
        <v>100000000</v>
      </c>
      <c r="AG12" s="50">
        <v>100000000</v>
      </c>
      <c r="AH12" s="50">
        <v>0</v>
      </c>
      <c r="AI12" s="50">
        <v>0</v>
      </c>
      <c r="AJ12" s="50">
        <v>0</v>
      </c>
      <c r="AK12" s="50">
        <v>0</v>
      </c>
      <c r="AL12" s="50">
        <v>0</v>
      </c>
      <c r="AM12" s="50">
        <v>0</v>
      </c>
      <c r="AN12" s="50">
        <f t="shared" si="2"/>
        <v>100000000</v>
      </c>
      <c r="AO12" s="53">
        <f t="shared" si="3"/>
        <v>200000000</v>
      </c>
      <c r="AP12" s="18"/>
      <c r="AQ12" s="18"/>
      <c r="AR12" s="18"/>
      <c r="AS12" s="18"/>
      <c r="AT12" s="18"/>
      <c r="AU12" s="18"/>
      <c r="AV12" s="18"/>
    </row>
    <row r="13" spans="1:48" ht="60">
      <c r="A13" s="41">
        <v>2</v>
      </c>
      <c r="B13" s="41" t="s">
        <v>46</v>
      </c>
      <c r="C13" s="41">
        <v>17</v>
      </c>
      <c r="D13" s="41" t="s">
        <v>53</v>
      </c>
      <c r="E13" s="42">
        <v>1702</v>
      </c>
      <c r="F13" s="41" t="s">
        <v>54</v>
      </c>
      <c r="G13" s="43">
        <v>1702009</v>
      </c>
      <c r="H13" s="41" t="s">
        <v>61</v>
      </c>
      <c r="I13" s="44">
        <v>170200900</v>
      </c>
      <c r="J13" s="41" t="s">
        <v>62</v>
      </c>
      <c r="K13" s="41" t="s">
        <v>24</v>
      </c>
      <c r="L13" s="52">
        <v>1371</v>
      </c>
      <c r="M13" s="46" t="s">
        <v>548</v>
      </c>
      <c r="N13" s="47">
        <v>371</v>
      </c>
      <c r="O13" s="41">
        <v>500</v>
      </c>
      <c r="P13" s="41">
        <v>500</v>
      </c>
      <c r="Q13" s="48">
        <v>414925781</v>
      </c>
      <c r="R13" s="48">
        <v>0</v>
      </c>
      <c r="S13" s="48">
        <v>200000000</v>
      </c>
      <c r="T13" s="48">
        <v>0</v>
      </c>
      <c r="U13" s="48">
        <v>0</v>
      </c>
      <c r="V13" s="48">
        <v>0</v>
      </c>
      <c r="W13" s="48">
        <v>0</v>
      </c>
      <c r="X13" s="48">
        <f t="shared" si="0"/>
        <v>614925781</v>
      </c>
      <c r="Y13" s="49">
        <v>500000000</v>
      </c>
      <c r="Z13" s="49">
        <v>0</v>
      </c>
      <c r="AA13" s="49">
        <v>200000000</v>
      </c>
      <c r="AB13" s="49">
        <v>0</v>
      </c>
      <c r="AC13" s="49">
        <v>0</v>
      </c>
      <c r="AD13" s="49">
        <v>0</v>
      </c>
      <c r="AE13" s="49">
        <v>0</v>
      </c>
      <c r="AF13" s="49">
        <f t="shared" si="1"/>
        <v>700000000</v>
      </c>
      <c r="AG13" s="50">
        <v>500000000</v>
      </c>
      <c r="AH13" s="50">
        <v>0</v>
      </c>
      <c r="AI13" s="50">
        <v>200000000</v>
      </c>
      <c r="AJ13" s="50">
        <v>0</v>
      </c>
      <c r="AK13" s="50">
        <v>0</v>
      </c>
      <c r="AL13" s="50">
        <v>0</v>
      </c>
      <c r="AM13" s="50">
        <v>0</v>
      </c>
      <c r="AN13" s="50">
        <f t="shared" si="2"/>
        <v>700000000</v>
      </c>
      <c r="AO13" s="53">
        <f t="shared" si="3"/>
        <v>2014925781</v>
      </c>
      <c r="AP13" s="18"/>
      <c r="AQ13" s="18"/>
      <c r="AR13" s="18"/>
      <c r="AS13" s="18"/>
      <c r="AT13" s="18"/>
      <c r="AU13" s="18"/>
      <c r="AV13" s="18"/>
    </row>
    <row r="14" spans="1:48" ht="60">
      <c r="A14" s="41">
        <v>2</v>
      </c>
      <c r="B14" s="41" t="s">
        <v>46</v>
      </c>
      <c r="C14" s="41">
        <v>17</v>
      </c>
      <c r="D14" s="41" t="s">
        <v>53</v>
      </c>
      <c r="E14" s="42">
        <v>1702</v>
      </c>
      <c r="F14" s="41" t="s">
        <v>54</v>
      </c>
      <c r="G14" s="43">
        <v>1702007</v>
      </c>
      <c r="H14" s="41" t="s">
        <v>71</v>
      </c>
      <c r="I14" s="44">
        <v>170200700</v>
      </c>
      <c r="J14" s="41" t="s">
        <v>72</v>
      </c>
      <c r="K14" s="41" t="s">
        <v>24</v>
      </c>
      <c r="L14" s="52">
        <v>18</v>
      </c>
      <c r="M14" s="46" t="s">
        <v>548</v>
      </c>
      <c r="N14" s="47">
        <v>3</v>
      </c>
      <c r="O14" s="41">
        <v>10</v>
      </c>
      <c r="P14" s="41">
        <v>5</v>
      </c>
      <c r="Q14" s="48">
        <v>585074219</v>
      </c>
      <c r="R14" s="48">
        <v>0</v>
      </c>
      <c r="S14" s="48">
        <v>200000000</v>
      </c>
      <c r="T14" s="48">
        <v>0</v>
      </c>
      <c r="U14" s="48">
        <v>0</v>
      </c>
      <c r="V14" s="48">
        <v>0</v>
      </c>
      <c r="W14" s="48">
        <v>0</v>
      </c>
      <c r="X14" s="48">
        <f t="shared" si="0"/>
        <v>785074219</v>
      </c>
      <c r="Y14" s="49">
        <v>0</v>
      </c>
      <c r="Z14" s="49">
        <v>0</v>
      </c>
      <c r="AA14" s="49">
        <v>200000000</v>
      </c>
      <c r="AB14" s="49">
        <v>4000000000</v>
      </c>
      <c r="AC14" s="49">
        <v>0</v>
      </c>
      <c r="AD14" s="49">
        <v>0</v>
      </c>
      <c r="AE14" s="49">
        <v>0</v>
      </c>
      <c r="AF14" s="49">
        <f t="shared" si="1"/>
        <v>4200000000</v>
      </c>
      <c r="AG14" s="50">
        <v>0</v>
      </c>
      <c r="AH14" s="50">
        <v>0</v>
      </c>
      <c r="AI14" s="50">
        <v>200000000</v>
      </c>
      <c r="AJ14" s="50">
        <v>4000000000</v>
      </c>
      <c r="AK14" s="50">
        <v>0</v>
      </c>
      <c r="AL14" s="50">
        <v>0</v>
      </c>
      <c r="AM14" s="50">
        <v>0</v>
      </c>
      <c r="AN14" s="50">
        <f t="shared" si="2"/>
        <v>4200000000</v>
      </c>
      <c r="AO14" s="53">
        <f t="shared" si="3"/>
        <v>9185074219</v>
      </c>
      <c r="AP14" s="18"/>
      <c r="AQ14" s="18"/>
      <c r="AR14" s="18"/>
      <c r="AS14" s="18"/>
      <c r="AT14" s="18"/>
      <c r="AU14" s="18"/>
      <c r="AV14" s="18"/>
    </row>
    <row r="15" spans="1:48" ht="60">
      <c r="A15" s="41">
        <v>2</v>
      </c>
      <c r="B15" s="41" t="s">
        <v>46</v>
      </c>
      <c r="C15" s="41">
        <v>17</v>
      </c>
      <c r="D15" s="41" t="s">
        <v>53</v>
      </c>
      <c r="E15" s="42">
        <v>1702</v>
      </c>
      <c r="F15" s="41" t="s">
        <v>54</v>
      </c>
      <c r="G15" s="43">
        <v>1702016</v>
      </c>
      <c r="H15" s="41" t="s">
        <v>558</v>
      </c>
      <c r="I15" s="44">
        <v>170201600</v>
      </c>
      <c r="J15" s="41" t="s">
        <v>559</v>
      </c>
      <c r="K15" s="41" t="s">
        <v>24</v>
      </c>
      <c r="L15" s="52">
        <v>100</v>
      </c>
      <c r="M15" s="46" t="s">
        <v>548</v>
      </c>
      <c r="N15" s="47">
        <v>0</v>
      </c>
      <c r="O15" s="41">
        <v>40</v>
      </c>
      <c r="P15" s="41">
        <v>60</v>
      </c>
      <c r="Q15" s="48">
        <v>0</v>
      </c>
      <c r="R15" s="48">
        <v>0</v>
      </c>
      <c r="S15" s="48">
        <v>0</v>
      </c>
      <c r="T15" s="48">
        <v>0</v>
      </c>
      <c r="U15" s="48">
        <v>0</v>
      </c>
      <c r="V15" s="48">
        <v>0</v>
      </c>
      <c r="W15" s="48">
        <v>0</v>
      </c>
      <c r="X15" s="48">
        <f t="shared" si="0"/>
        <v>0</v>
      </c>
      <c r="Y15" s="49">
        <v>100000000</v>
      </c>
      <c r="Z15" s="49">
        <v>0</v>
      </c>
      <c r="AA15" s="49">
        <v>0</v>
      </c>
      <c r="AB15" s="49">
        <v>0</v>
      </c>
      <c r="AC15" s="49">
        <v>0</v>
      </c>
      <c r="AD15" s="49">
        <v>0</v>
      </c>
      <c r="AE15" s="49">
        <v>0</v>
      </c>
      <c r="AF15" s="49">
        <f t="shared" si="1"/>
        <v>100000000</v>
      </c>
      <c r="AG15" s="50">
        <v>120000000</v>
      </c>
      <c r="AH15" s="50">
        <v>0</v>
      </c>
      <c r="AI15" s="50">
        <v>0</v>
      </c>
      <c r="AJ15" s="50">
        <v>0</v>
      </c>
      <c r="AK15" s="50">
        <v>0</v>
      </c>
      <c r="AL15" s="50">
        <v>0</v>
      </c>
      <c r="AM15" s="50">
        <v>0</v>
      </c>
      <c r="AN15" s="50">
        <f t="shared" si="2"/>
        <v>120000000</v>
      </c>
      <c r="AO15" s="53">
        <f t="shared" si="3"/>
        <v>220000000</v>
      </c>
      <c r="AP15" s="18"/>
      <c r="AQ15" s="18"/>
      <c r="AR15" s="18"/>
      <c r="AS15" s="18"/>
      <c r="AT15" s="18"/>
      <c r="AU15" s="18"/>
      <c r="AV15" s="18"/>
    </row>
    <row r="16" spans="1:48" ht="60">
      <c r="A16" s="41">
        <v>2</v>
      </c>
      <c r="B16" s="41" t="s">
        <v>46</v>
      </c>
      <c r="C16" s="41">
        <v>17</v>
      </c>
      <c r="D16" s="41" t="s">
        <v>53</v>
      </c>
      <c r="E16" s="42">
        <v>1702</v>
      </c>
      <c r="F16" s="41" t="s">
        <v>54</v>
      </c>
      <c r="G16" s="43">
        <v>1702034</v>
      </c>
      <c r="H16" s="41" t="s">
        <v>86</v>
      </c>
      <c r="I16" s="44">
        <v>170203400</v>
      </c>
      <c r="J16" s="41" t="s">
        <v>87</v>
      </c>
      <c r="K16" s="41" t="s">
        <v>88</v>
      </c>
      <c r="L16" s="52">
        <v>50</v>
      </c>
      <c r="M16" s="46" t="s">
        <v>548</v>
      </c>
      <c r="N16" s="47">
        <v>0</v>
      </c>
      <c r="O16" s="41">
        <v>25</v>
      </c>
      <c r="P16" s="41">
        <v>25</v>
      </c>
      <c r="Q16" s="48">
        <v>0</v>
      </c>
      <c r="R16" s="48">
        <v>0</v>
      </c>
      <c r="S16" s="48">
        <v>0</v>
      </c>
      <c r="T16" s="48">
        <v>0</v>
      </c>
      <c r="U16" s="48">
        <v>0</v>
      </c>
      <c r="V16" s="48">
        <v>0</v>
      </c>
      <c r="W16" s="48">
        <v>0</v>
      </c>
      <c r="X16" s="48">
        <f t="shared" si="0"/>
        <v>0</v>
      </c>
      <c r="Y16" s="49">
        <v>380000000</v>
      </c>
      <c r="Z16" s="49">
        <v>0</v>
      </c>
      <c r="AA16" s="49">
        <v>0</v>
      </c>
      <c r="AB16" s="49">
        <v>0</v>
      </c>
      <c r="AC16" s="49">
        <v>0</v>
      </c>
      <c r="AD16" s="49">
        <v>0</v>
      </c>
      <c r="AE16" s="49">
        <v>0</v>
      </c>
      <c r="AF16" s="49">
        <f t="shared" si="1"/>
        <v>380000000</v>
      </c>
      <c r="AG16" s="50">
        <v>380000000</v>
      </c>
      <c r="AH16" s="50">
        <v>0</v>
      </c>
      <c r="AI16" s="50">
        <v>0</v>
      </c>
      <c r="AJ16" s="50">
        <v>0</v>
      </c>
      <c r="AK16" s="50">
        <v>0</v>
      </c>
      <c r="AL16" s="50">
        <v>0</v>
      </c>
      <c r="AM16" s="50">
        <v>0</v>
      </c>
      <c r="AN16" s="50">
        <f t="shared" si="2"/>
        <v>380000000</v>
      </c>
      <c r="AO16" s="53">
        <f t="shared" si="3"/>
        <v>760000000</v>
      </c>
      <c r="AP16" s="18"/>
      <c r="AQ16" s="18"/>
      <c r="AR16" s="18"/>
      <c r="AS16" s="18"/>
      <c r="AT16" s="18"/>
      <c r="AU16" s="18"/>
      <c r="AV16" s="18"/>
    </row>
    <row r="17" spans="1:48" ht="45">
      <c r="A17" s="41">
        <v>2</v>
      </c>
      <c r="B17" s="41" t="s">
        <v>46</v>
      </c>
      <c r="C17" s="41">
        <v>17</v>
      </c>
      <c r="D17" s="41" t="s">
        <v>53</v>
      </c>
      <c r="E17" s="42">
        <v>1703</v>
      </c>
      <c r="F17" s="41" t="s">
        <v>560</v>
      </c>
      <c r="G17" s="43">
        <v>1703006</v>
      </c>
      <c r="H17" s="41" t="s">
        <v>561</v>
      </c>
      <c r="I17" s="44">
        <v>170300600</v>
      </c>
      <c r="J17" s="41" t="s">
        <v>562</v>
      </c>
      <c r="K17" s="41" t="s">
        <v>24</v>
      </c>
      <c r="L17" s="52">
        <v>300</v>
      </c>
      <c r="M17" s="46" t="s">
        <v>539</v>
      </c>
      <c r="N17" s="47">
        <v>100</v>
      </c>
      <c r="O17" s="41">
        <v>100</v>
      </c>
      <c r="P17" s="41">
        <v>100</v>
      </c>
      <c r="Q17" s="48">
        <v>100000000</v>
      </c>
      <c r="R17" s="48">
        <v>0</v>
      </c>
      <c r="S17" s="48">
        <v>0</v>
      </c>
      <c r="T17" s="48">
        <v>0</v>
      </c>
      <c r="U17" s="48">
        <v>0</v>
      </c>
      <c r="V17" s="48">
        <v>0</v>
      </c>
      <c r="W17" s="48">
        <v>0</v>
      </c>
      <c r="X17" s="48">
        <f t="shared" si="0"/>
        <v>100000000</v>
      </c>
      <c r="Y17" s="49">
        <v>1000000000</v>
      </c>
      <c r="Z17" s="49">
        <v>0</v>
      </c>
      <c r="AA17" s="49">
        <v>0</v>
      </c>
      <c r="AB17" s="49">
        <v>0</v>
      </c>
      <c r="AC17" s="49">
        <v>0</v>
      </c>
      <c r="AD17" s="49">
        <v>0</v>
      </c>
      <c r="AE17" s="49">
        <v>0</v>
      </c>
      <c r="AF17" s="49">
        <f t="shared" si="1"/>
        <v>1000000000</v>
      </c>
      <c r="AG17" s="50">
        <v>1000000000</v>
      </c>
      <c r="AH17" s="50">
        <v>0</v>
      </c>
      <c r="AI17" s="50">
        <v>0</v>
      </c>
      <c r="AJ17" s="50">
        <v>0</v>
      </c>
      <c r="AK17" s="50">
        <v>0</v>
      </c>
      <c r="AL17" s="50">
        <v>0</v>
      </c>
      <c r="AM17" s="50">
        <v>0</v>
      </c>
      <c r="AN17" s="50">
        <f t="shared" si="2"/>
        <v>1000000000</v>
      </c>
      <c r="AO17" s="53">
        <f t="shared" si="3"/>
        <v>2100000000</v>
      </c>
      <c r="AP17" s="18"/>
      <c r="AQ17" s="18"/>
      <c r="AR17" s="18"/>
      <c r="AS17" s="18"/>
      <c r="AT17" s="18"/>
      <c r="AU17" s="18"/>
      <c r="AV17" s="18"/>
    </row>
    <row r="18" spans="1:48" ht="45">
      <c r="A18" s="41">
        <v>2</v>
      </c>
      <c r="B18" s="41" t="s">
        <v>46</v>
      </c>
      <c r="C18" s="41">
        <v>17</v>
      </c>
      <c r="D18" s="41" t="s">
        <v>53</v>
      </c>
      <c r="E18" s="42">
        <v>1703</v>
      </c>
      <c r="F18" s="41" t="s">
        <v>560</v>
      </c>
      <c r="G18" s="43">
        <v>1703009</v>
      </c>
      <c r="H18" s="41" t="s">
        <v>563</v>
      </c>
      <c r="I18" s="44">
        <v>170300900</v>
      </c>
      <c r="J18" s="41" t="s">
        <v>564</v>
      </c>
      <c r="K18" s="41" t="s">
        <v>24</v>
      </c>
      <c r="L18" s="52">
        <v>50</v>
      </c>
      <c r="M18" s="46" t="s">
        <v>539</v>
      </c>
      <c r="N18" s="47">
        <v>0</v>
      </c>
      <c r="O18" s="41">
        <v>20</v>
      </c>
      <c r="P18" s="41">
        <v>30</v>
      </c>
      <c r="Q18" s="48">
        <v>0</v>
      </c>
      <c r="R18" s="48">
        <v>0</v>
      </c>
      <c r="S18" s="48">
        <v>0</v>
      </c>
      <c r="T18" s="48">
        <v>0</v>
      </c>
      <c r="U18" s="48">
        <v>0</v>
      </c>
      <c r="V18" s="48">
        <v>0</v>
      </c>
      <c r="W18" s="48">
        <v>0</v>
      </c>
      <c r="X18" s="48">
        <f t="shared" si="0"/>
        <v>0</v>
      </c>
      <c r="Y18" s="49">
        <v>50000000</v>
      </c>
      <c r="Z18" s="49">
        <v>0</v>
      </c>
      <c r="AA18" s="49">
        <v>0</v>
      </c>
      <c r="AB18" s="49">
        <v>0</v>
      </c>
      <c r="AC18" s="49">
        <v>0</v>
      </c>
      <c r="AD18" s="49">
        <v>0</v>
      </c>
      <c r="AE18" s="49">
        <v>0</v>
      </c>
      <c r="AF18" s="49">
        <f t="shared" si="1"/>
        <v>50000000</v>
      </c>
      <c r="AG18" s="50">
        <v>70000000</v>
      </c>
      <c r="AH18" s="50">
        <v>0</v>
      </c>
      <c r="AI18" s="50">
        <v>0</v>
      </c>
      <c r="AJ18" s="50">
        <v>0</v>
      </c>
      <c r="AK18" s="50">
        <v>0</v>
      </c>
      <c r="AL18" s="50">
        <v>0</v>
      </c>
      <c r="AM18" s="50">
        <v>0</v>
      </c>
      <c r="AN18" s="50">
        <f t="shared" si="2"/>
        <v>70000000</v>
      </c>
      <c r="AO18" s="53">
        <f t="shared" si="3"/>
        <v>120000000</v>
      </c>
      <c r="AP18" s="18"/>
      <c r="AQ18" s="18"/>
      <c r="AR18" s="18"/>
      <c r="AS18" s="18"/>
      <c r="AT18" s="18"/>
      <c r="AU18" s="18"/>
      <c r="AV18" s="18"/>
    </row>
    <row r="19" spans="1:48" ht="60">
      <c r="A19" s="41">
        <v>2</v>
      </c>
      <c r="B19" s="41" t="s">
        <v>46</v>
      </c>
      <c r="C19" s="41">
        <v>17</v>
      </c>
      <c r="D19" s="41" t="s">
        <v>53</v>
      </c>
      <c r="E19" s="42" t="s">
        <v>565</v>
      </c>
      <c r="F19" s="41" t="s">
        <v>566</v>
      </c>
      <c r="G19" s="43">
        <v>1704003</v>
      </c>
      <c r="H19" s="41" t="s">
        <v>567</v>
      </c>
      <c r="I19" s="44">
        <v>170400302</v>
      </c>
      <c r="J19" s="41" t="s">
        <v>567</v>
      </c>
      <c r="K19" s="41" t="s">
        <v>24</v>
      </c>
      <c r="L19" s="52">
        <v>1</v>
      </c>
      <c r="M19" s="46" t="s">
        <v>548</v>
      </c>
      <c r="N19" s="47">
        <v>0</v>
      </c>
      <c r="O19" s="41">
        <v>1</v>
      </c>
      <c r="P19" s="41">
        <v>0</v>
      </c>
      <c r="Q19" s="48">
        <v>0</v>
      </c>
      <c r="R19" s="48">
        <v>0</v>
      </c>
      <c r="S19" s="48">
        <v>0</v>
      </c>
      <c r="T19" s="48">
        <v>0</v>
      </c>
      <c r="U19" s="48">
        <v>0</v>
      </c>
      <c r="V19" s="48">
        <v>0</v>
      </c>
      <c r="W19" s="48">
        <v>0</v>
      </c>
      <c r="X19" s="48">
        <f t="shared" si="0"/>
        <v>0</v>
      </c>
      <c r="Y19" s="49">
        <v>0</v>
      </c>
      <c r="Z19" s="49">
        <v>0</v>
      </c>
      <c r="AA19" s="49">
        <v>0</v>
      </c>
      <c r="AB19" s="49">
        <v>0</v>
      </c>
      <c r="AC19" s="49">
        <v>0</v>
      </c>
      <c r="AD19" s="49">
        <v>0</v>
      </c>
      <c r="AE19" s="49">
        <v>0</v>
      </c>
      <c r="AF19" s="49">
        <f t="shared" si="1"/>
        <v>0</v>
      </c>
      <c r="AG19" s="50">
        <v>0</v>
      </c>
      <c r="AH19" s="50">
        <v>0</v>
      </c>
      <c r="AI19" s="50">
        <v>0</v>
      </c>
      <c r="AJ19" s="50">
        <v>0</v>
      </c>
      <c r="AK19" s="50">
        <v>0</v>
      </c>
      <c r="AL19" s="50">
        <v>0</v>
      </c>
      <c r="AM19" s="50">
        <v>0</v>
      </c>
      <c r="AN19" s="50">
        <f t="shared" si="2"/>
        <v>0</v>
      </c>
      <c r="AO19" s="53">
        <f t="shared" si="3"/>
        <v>0</v>
      </c>
      <c r="AP19" s="18"/>
      <c r="AQ19" s="18"/>
      <c r="AR19" s="18"/>
      <c r="AS19" s="18"/>
      <c r="AT19" s="18"/>
      <c r="AU19" s="18"/>
      <c r="AV19" s="18"/>
    </row>
    <row r="20" spans="1:48" ht="60">
      <c r="A20" s="41">
        <v>2</v>
      </c>
      <c r="B20" s="41" t="s">
        <v>46</v>
      </c>
      <c r="C20" s="41">
        <v>17</v>
      </c>
      <c r="D20" s="41" t="s">
        <v>53</v>
      </c>
      <c r="E20" s="42" t="s">
        <v>565</v>
      </c>
      <c r="F20" s="41" t="s">
        <v>568</v>
      </c>
      <c r="G20" s="43">
        <v>1704010</v>
      </c>
      <c r="H20" s="41" t="s">
        <v>569</v>
      </c>
      <c r="I20" s="44">
        <v>170401000</v>
      </c>
      <c r="J20" s="41" t="s">
        <v>570</v>
      </c>
      <c r="K20" s="41" t="s">
        <v>24</v>
      </c>
      <c r="L20" s="52">
        <v>200</v>
      </c>
      <c r="M20" s="46" t="s">
        <v>548</v>
      </c>
      <c r="N20" s="47">
        <v>0</v>
      </c>
      <c r="O20" s="41">
        <v>100</v>
      </c>
      <c r="P20" s="41">
        <v>100</v>
      </c>
      <c r="Q20" s="48">
        <v>0</v>
      </c>
      <c r="R20" s="48">
        <v>0</v>
      </c>
      <c r="S20" s="48">
        <v>0</v>
      </c>
      <c r="T20" s="48">
        <v>0</v>
      </c>
      <c r="U20" s="48">
        <v>0</v>
      </c>
      <c r="V20" s="48">
        <v>0</v>
      </c>
      <c r="W20" s="48">
        <v>0</v>
      </c>
      <c r="X20" s="48">
        <f t="shared" si="0"/>
        <v>0</v>
      </c>
      <c r="Y20" s="49">
        <v>0</v>
      </c>
      <c r="Z20" s="49">
        <v>0</v>
      </c>
      <c r="AA20" s="49">
        <v>0</v>
      </c>
      <c r="AB20" s="49">
        <v>0</v>
      </c>
      <c r="AC20" s="49">
        <v>0</v>
      </c>
      <c r="AD20" s="49">
        <v>0</v>
      </c>
      <c r="AE20" s="49">
        <v>0</v>
      </c>
      <c r="AF20" s="49">
        <f t="shared" si="1"/>
        <v>0</v>
      </c>
      <c r="AG20" s="50">
        <v>0</v>
      </c>
      <c r="AH20" s="50">
        <v>0</v>
      </c>
      <c r="AI20" s="50">
        <v>0</v>
      </c>
      <c r="AJ20" s="50">
        <v>0</v>
      </c>
      <c r="AK20" s="50">
        <v>0</v>
      </c>
      <c r="AL20" s="50">
        <v>0</v>
      </c>
      <c r="AM20" s="50">
        <v>0</v>
      </c>
      <c r="AN20" s="50">
        <f t="shared" si="2"/>
        <v>0</v>
      </c>
      <c r="AO20" s="53">
        <f t="shared" si="3"/>
        <v>0</v>
      </c>
      <c r="AP20" s="18"/>
      <c r="AQ20" s="18"/>
      <c r="AR20" s="18"/>
      <c r="AS20" s="18"/>
      <c r="AT20" s="18"/>
      <c r="AU20" s="18"/>
      <c r="AV20" s="18"/>
    </row>
    <row r="21" spans="1:48" ht="60">
      <c r="A21" s="41">
        <v>2</v>
      </c>
      <c r="B21" s="41" t="s">
        <v>46</v>
      </c>
      <c r="C21" s="41">
        <v>17</v>
      </c>
      <c r="D21" s="41" t="s">
        <v>53</v>
      </c>
      <c r="E21" s="42">
        <v>1706</v>
      </c>
      <c r="F21" s="41" t="s">
        <v>571</v>
      </c>
      <c r="G21" s="43">
        <v>1706004</v>
      </c>
      <c r="H21" s="41" t="s">
        <v>572</v>
      </c>
      <c r="I21" s="44">
        <v>170600400</v>
      </c>
      <c r="J21" s="41" t="s">
        <v>573</v>
      </c>
      <c r="K21" s="41" t="s">
        <v>24</v>
      </c>
      <c r="L21" s="52">
        <v>7</v>
      </c>
      <c r="M21" s="46" t="s">
        <v>548</v>
      </c>
      <c r="N21" s="47">
        <v>1</v>
      </c>
      <c r="O21" s="41">
        <v>3</v>
      </c>
      <c r="P21" s="41">
        <v>3</v>
      </c>
      <c r="Q21" s="48">
        <v>100000000</v>
      </c>
      <c r="R21" s="48">
        <v>0</v>
      </c>
      <c r="S21" s="48">
        <v>100000000</v>
      </c>
      <c r="T21" s="48">
        <v>0</v>
      </c>
      <c r="U21" s="48">
        <v>0</v>
      </c>
      <c r="V21" s="48">
        <v>0</v>
      </c>
      <c r="W21" s="48">
        <v>0</v>
      </c>
      <c r="X21" s="48">
        <f t="shared" si="0"/>
        <v>200000000</v>
      </c>
      <c r="Y21" s="49">
        <v>300000000</v>
      </c>
      <c r="Z21" s="49">
        <v>0</v>
      </c>
      <c r="AA21" s="49">
        <v>200000000</v>
      </c>
      <c r="AB21" s="49">
        <v>0</v>
      </c>
      <c r="AC21" s="49">
        <v>0</v>
      </c>
      <c r="AD21" s="49">
        <v>0</v>
      </c>
      <c r="AE21" s="49">
        <v>0</v>
      </c>
      <c r="AF21" s="49">
        <f t="shared" si="1"/>
        <v>500000000</v>
      </c>
      <c r="AG21" s="50">
        <v>300000000</v>
      </c>
      <c r="AH21" s="50">
        <v>0</v>
      </c>
      <c r="AI21" s="50">
        <v>200000000</v>
      </c>
      <c r="AJ21" s="50">
        <v>0</v>
      </c>
      <c r="AK21" s="50">
        <v>0</v>
      </c>
      <c r="AL21" s="50">
        <v>0</v>
      </c>
      <c r="AM21" s="50">
        <v>0</v>
      </c>
      <c r="AN21" s="50">
        <f t="shared" si="2"/>
        <v>500000000</v>
      </c>
      <c r="AO21" s="53">
        <f t="shared" si="3"/>
        <v>1200000000</v>
      </c>
      <c r="AP21" s="18"/>
      <c r="AQ21" s="18"/>
      <c r="AR21" s="18"/>
      <c r="AS21" s="18"/>
      <c r="AT21" s="18"/>
      <c r="AU21" s="18"/>
      <c r="AV21" s="18"/>
    </row>
    <row r="22" spans="1:48" ht="60">
      <c r="A22" s="41">
        <v>2</v>
      </c>
      <c r="B22" s="41" t="s">
        <v>46</v>
      </c>
      <c r="C22" s="41">
        <v>17</v>
      </c>
      <c r="D22" s="41" t="s">
        <v>53</v>
      </c>
      <c r="E22" s="42">
        <v>1706</v>
      </c>
      <c r="F22" s="41" t="s">
        <v>571</v>
      </c>
      <c r="G22" s="43">
        <v>1706007</v>
      </c>
      <c r="H22" s="41" t="s">
        <v>574</v>
      </c>
      <c r="I22" s="44">
        <v>170600700</v>
      </c>
      <c r="J22" s="41" t="s">
        <v>575</v>
      </c>
      <c r="K22" s="41" t="s">
        <v>24</v>
      </c>
      <c r="L22" s="52">
        <v>200</v>
      </c>
      <c r="M22" s="46" t="s">
        <v>548</v>
      </c>
      <c r="N22" s="47">
        <v>0</v>
      </c>
      <c r="O22" s="41">
        <v>100</v>
      </c>
      <c r="P22" s="41">
        <v>100</v>
      </c>
      <c r="Q22" s="48">
        <v>0</v>
      </c>
      <c r="R22" s="48">
        <v>0</v>
      </c>
      <c r="S22" s="48">
        <v>0</v>
      </c>
      <c r="T22" s="48">
        <v>0</v>
      </c>
      <c r="U22" s="48">
        <v>0</v>
      </c>
      <c r="V22" s="48">
        <v>0</v>
      </c>
      <c r="W22" s="48">
        <v>0</v>
      </c>
      <c r="X22" s="48">
        <f t="shared" si="0"/>
        <v>0</v>
      </c>
      <c r="Y22" s="49">
        <v>150000000</v>
      </c>
      <c r="Z22" s="49">
        <v>0</v>
      </c>
      <c r="AA22" s="49">
        <v>0</v>
      </c>
      <c r="AB22" s="49">
        <v>0</v>
      </c>
      <c r="AC22" s="49">
        <v>0</v>
      </c>
      <c r="AD22" s="49">
        <v>0</v>
      </c>
      <c r="AE22" s="49">
        <v>0</v>
      </c>
      <c r="AF22" s="49">
        <f t="shared" si="1"/>
        <v>150000000</v>
      </c>
      <c r="AG22" s="50">
        <v>150000000</v>
      </c>
      <c r="AH22" s="50">
        <v>0</v>
      </c>
      <c r="AI22" s="50">
        <v>0</v>
      </c>
      <c r="AJ22" s="50">
        <v>0</v>
      </c>
      <c r="AK22" s="50">
        <v>0</v>
      </c>
      <c r="AL22" s="50">
        <v>0</v>
      </c>
      <c r="AM22" s="50">
        <v>0</v>
      </c>
      <c r="AN22" s="50">
        <f t="shared" si="2"/>
        <v>150000000</v>
      </c>
      <c r="AO22" s="53">
        <f t="shared" si="3"/>
        <v>300000000</v>
      </c>
      <c r="AP22" s="18"/>
      <c r="AQ22" s="18"/>
      <c r="AR22" s="18"/>
      <c r="AS22" s="18"/>
      <c r="AT22" s="18"/>
      <c r="AU22" s="18"/>
      <c r="AV22" s="18"/>
    </row>
    <row r="23" spans="1:48" ht="60">
      <c r="A23" s="41">
        <v>2</v>
      </c>
      <c r="B23" s="41" t="s">
        <v>46</v>
      </c>
      <c r="C23" s="41">
        <v>17</v>
      </c>
      <c r="D23" s="41" t="s">
        <v>53</v>
      </c>
      <c r="E23" s="42">
        <v>1707</v>
      </c>
      <c r="F23" s="41" t="s">
        <v>574</v>
      </c>
      <c r="G23" s="43">
        <v>1707078</v>
      </c>
      <c r="H23" s="41" t="s">
        <v>576</v>
      </c>
      <c r="I23" s="44">
        <v>170707801</v>
      </c>
      <c r="J23" s="41" t="s">
        <v>577</v>
      </c>
      <c r="K23" s="41" t="s">
        <v>24</v>
      </c>
      <c r="L23" s="52">
        <v>300</v>
      </c>
      <c r="M23" s="46" t="s">
        <v>548</v>
      </c>
      <c r="N23" s="47">
        <v>0</v>
      </c>
      <c r="O23" s="41">
        <v>100</v>
      </c>
      <c r="P23" s="41">
        <v>200</v>
      </c>
      <c r="Q23" s="48">
        <v>0</v>
      </c>
      <c r="R23" s="48">
        <v>0</v>
      </c>
      <c r="S23" s="48">
        <v>0</v>
      </c>
      <c r="T23" s="48">
        <v>0</v>
      </c>
      <c r="U23" s="48">
        <v>0</v>
      </c>
      <c r="V23" s="48">
        <v>0</v>
      </c>
      <c r="W23" s="48">
        <v>0</v>
      </c>
      <c r="X23" s="48">
        <f t="shared" si="0"/>
        <v>0</v>
      </c>
      <c r="Y23" s="49">
        <v>100000000</v>
      </c>
      <c r="Z23" s="49">
        <v>0</v>
      </c>
      <c r="AA23" s="49">
        <v>0</v>
      </c>
      <c r="AB23" s="49">
        <v>0</v>
      </c>
      <c r="AC23" s="49">
        <v>0</v>
      </c>
      <c r="AD23" s="49">
        <v>0</v>
      </c>
      <c r="AE23" s="49">
        <v>0</v>
      </c>
      <c r="AF23" s="49">
        <f t="shared" si="1"/>
        <v>100000000</v>
      </c>
      <c r="AG23" s="50">
        <v>200000000</v>
      </c>
      <c r="AH23" s="50">
        <v>0</v>
      </c>
      <c r="AI23" s="50">
        <v>0</v>
      </c>
      <c r="AJ23" s="50">
        <v>0</v>
      </c>
      <c r="AK23" s="50">
        <v>0</v>
      </c>
      <c r="AL23" s="50">
        <v>0</v>
      </c>
      <c r="AM23" s="50">
        <v>0</v>
      </c>
      <c r="AN23" s="50">
        <f t="shared" si="2"/>
        <v>200000000</v>
      </c>
      <c r="AO23" s="53">
        <f t="shared" si="3"/>
        <v>300000000</v>
      </c>
      <c r="AP23" s="18"/>
      <c r="AQ23" s="18"/>
      <c r="AR23" s="18"/>
      <c r="AS23" s="18"/>
      <c r="AT23" s="18"/>
      <c r="AU23" s="18"/>
      <c r="AV23" s="18"/>
    </row>
    <row r="24" spans="1:48" ht="60">
      <c r="A24" s="41">
        <v>2</v>
      </c>
      <c r="B24" s="41" t="s">
        <v>46</v>
      </c>
      <c r="C24" s="41">
        <v>17</v>
      </c>
      <c r="D24" s="41" t="s">
        <v>53</v>
      </c>
      <c r="E24" s="42">
        <v>1708</v>
      </c>
      <c r="F24" s="41" t="s">
        <v>65</v>
      </c>
      <c r="G24" s="43">
        <v>1708018</v>
      </c>
      <c r="H24" s="41" t="s">
        <v>578</v>
      </c>
      <c r="I24" s="44">
        <v>170801800</v>
      </c>
      <c r="J24" s="41" t="s">
        <v>579</v>
      </c>
      <c r="K24" s="41" t="s">
        <v>24</v>
      </c>
      <c r="L24" s="52">
        <v>1</v>
      </c>
      <c r="M24" s="46" t="s">
        <v>548</v>
      </c>
      <c r="N24" s="47">
        <v>0</v>
      </c>
      <c r="O24" s="41">
        <v>1</v>
      </c>
      <c r="P24" s="41">
        <v>0</v>
      </c>
      <c r="Q24" s="48">
        <v>0</v>
      </c>
      <c r="R24" s="48">
        <v>0</v>
      </c>
      <c r="S24" s="48">
        <v>0</v>
      </c>
      <c r="T24" s="48">
        <v>0</v>
      </c>
      <c r="U24" s="48">
        <v>0</v>
      </c>
      <c r="V24" s="48">
        <v>0</v>
      </c>
      <c r="W24" s="48">
        <v>0</v>
      </c>
      <c r="X24" s="48">
        <f t="shared" si="0"/>
        <v>0</v>
      </c>
      <c r="Y24" s="49">
        <v>200000000</v>
      </c>
      <c r="Z24" s="49">
        <v>0</v>
      </c>
      <c r="AA24" s="49">
        <v>0</v>
      </c>
      <c r="AB24" s="49">
        <v>0</v>
      </c>
      <c r="AC24" s="49">
        <v>0</v>
      </c>
      <c r="AD24" s="49">
        <v>0</v>
      </c>
      <c r="AE24" s="49">
        <v>0</v>
      </c>
      <c r="AF24" s="49">
        <f t="shared" si="1"/>
        <v>200000000</v>
      </c>
      <c r="AG24" s="50">
        <v>0</v>
      </c>
      <c r="AH24" s="50">
        <v>0</v>
      </c>
      <c r="AI24" s="50">
        <v>0</v>
      </c>
      <c r="AJ24" s="50">
        <v>0</v>
      </c>
      <c r="AK24" s="50">
        <v>0</v>
      </c>
      <c r="AL24" s="50">
        <v>0</v>
      </c>
      <c r="AM24" s="50">
        <v>0</v>
      </c>
      <c r="AN24" s="50">
        <f t="shared" si="2"/>
        <v>0</v>
      </c>
      <c r="AO24" s="53">
        <f t="shared" si="3"/>
        <v>200000000</v>
      </c>
      <c r="AP24" s="18"/>
      <c r="AQ24" s="18"/>
      <c r="AR24" s="18"/>
      <c r="AS24" s="18"/>
      <c r="AT24" s="18"/>
      <c r="AU24" s="18"/>
      <c r="AV24" s="18"/>
    </row>
    <row r="25" spans="1:48" ht="60">
      <c r="A25" s="41">
        <v>2</v>
      </c>
      <c r="B25" s="41" t="s">
        <v>46</v>
      </c>
      <c r="C25" s="41">
        <v>17</v>
      </c>
      <c r="D25" s="41" t="s">
        <v>53</v>
      </c>
      <c r="E25" s="42">
        <v>1708</v>
      </c>
      <c r="F25" s="41" t="s">
        <v>65</v>
      </c>
      <c r="G25" s="43">
        <v>1708041</v>
      </c>
      <c r="H25" s="41" t="s">
        <v>73</v>
      </c>
      <c r="I25" s="44">
        <v>170804100</v>
      </c>
      <c r="J25" s="41" t="s">
        <v>74</v>
      </c>
      <c r="K25" s="41" t="s">
        <v>24</v>
      </c>
      <c r="L25" s="52">
        <v>5100</v>
      </c>
      <c r="M25" s="46" t="s">
        <v>548</v>
      </c>
      <c r="N25" s="47">
        <v>1100</v>
      </c>
      <c r="O25" s="41">
        <v>2000</v>
      </c>
      <c r="P25" s="41">
        <v>2000</v>
      </c>
      <c r="Q25" s="48">
        <v>200000000</v>
      </c>
      <c r="R25" s="48">
        <v>0</v>
      </c>
      <c r="S25" s="48">
        <v>0</v>
      </c>
      <c r="T25" s="48">
        <v>0</v>
      </c>
      <c r="U25" s="48">
        <v>0</v>
      </c>
      <c r="V25" s="48">
        <v>0</v>
      </c>
      <c r="W25" s="48">
        <v>0</v>
      </c>
      <c r="X25" s="48">
        <f t="shared" si="0"/>
        <v>200000000</v>
      </c>
      <c r="Y25" s="49">
        <v>400000000</v>
      </c>
      <c r="Z25" s="49">
        <v>0</v>
      </c>
      <c r="AA25" s="49">
        <v>0</v>
      </c>
      <c r="AB25" s="49">
        <v>0</v>
      </c>
      <c r="AC25" s="49">
        <v>0</v>
      </c>
      <c r="AD25" s="49">
        <v>0</v>
      </c>
      <c r="AE25" s="49">
        <v>0</v>
      </c>
      <c r="AF25" s="49">
        <f t="shared" si="1"/>
        <v>400000000</v>
      </c>
      <c r="AG25" s="50">
        <v>400000000</v>
      </c>
      <c r="AH25" s="50">
        <v>0</v>
      </c>
      <c r="AI25" s="50">
        <v>0</v>
      </c>
      <c r="AJ25" s="50">
        <v>0</v>
      </c>
      <c r="AK25" s="50">
        <v>0</v>
      </c>
      <c r="AL25" s="50">
        <v>0</v>
      </c>
      <c r="AM25" s="50">
        <v>0</v>
      </c>
      <c r="AN25" s="50">
        <f t="shared" si="2"/>
        <v>400000000</v>
      </c>
      <c r="AO25" s="53">
        <f t="shared" si="3"/>
        <v>1000000000</v>
      </c>
      <c r="AP25" s="18"/>
      <c r="AQ25" s="18"/>
      <c r="AR25" s="18"/>
      <c r="AS25" s="18"/>
      <c r="AT25" s="18"/>
      <c r="AU25" s="18"/>
      <c r="AV25" s="18"/>
    </row>
    <row r="26" spans="1:48" ht="60">
      <c r="A26" s="41">
        <v>2</v>
      </c>
      <c r="B26" s="41" t="s">
        <v>46</v>
      </c>
      <c r="C26" s="41">
        <v>17</v>
      </c>
      <c r="D26" s="41" t="s">
        <v>53</v>
      </c>
      <c r="E26" s="42">
        <v>1708</v>
      </c>
      <c r="F26" s="41" t="s">
        <v>65</v>
      </c>
      <c r="G26" s="43">
        <v>1708016</v>
      </c>
      <c r="H26" s="41" t="s">
        <v>66</v>
      </c>
      <c r="I26" s="44">
        <v>170801600</v>
      </c>
      <c r="J26" s="41" t="s">
        <v>67</v>
      </c>
      <c r="K26" s="41" t="s">
        <v>24</v>
      </c>
      <c r="L26" s="52">
        <v>2</v>
      </c>
      <c r="M26" s="46" t="s">
        <v>548</v>
      </c>
      <c r="N26" s="47">
        <v>1</v>
      </c>
      <c r="O26" s="41">
        <v>1</v>
      </c>
      <c r="P26" s="41">
        <v>0</v>
      </c>
      <c r="Q26" s="48">
        <v>90000000</v>
      </c>
      <c r="R26" s="48">
        <v>0</v>
      </c>
      <c r="S26" s="48">
        <v>0</v>
      </c>
      <c r="T26" s="48">
        <v>0</v>
      </c>
      <c r="U26" s="48">
        <v>0</v>
      </c>
      <c r="V26" s="48">
        <v>0</v>
      </c>
      <c r="W26" s="48">
        <v>0</v>
      </c>
      <c r="X26" s="48">
        <f t="shared" si="0"/>
        <v>90000000</v>
      </c>
      <c r="Y26" s="49">
        <v>1000000000</v>
      </c>
      <c r="Z26" s="49">
        <v>0</v>
      </c>
      <c r="AA26" s="49">
        <v>0</v>
      </c>
      <c r="AB26" s="49">
        <v>0</v>
      </c>
      <c r="AC26" s="49">
        <v>0</v>
      </c>
      <c r="AD26" s="49">
        <v>0</v>
      </c>
      <c r="AE26" s="49">
        <v>0</v>
      </c>
      <c r="AF26" s="49">
        <f t="shared" si="1"/>
        <v>1000000000</v>
      </c>
      <c r="AG26" s="50">
        <v>0</v>
      </c>
      <c r="AH26" s="50">
        <v>0</v>
      </c>
      <c r="AI26" s="50">
        <v>0</v>
      </c>
      <c r="AJ26" s="50">
        <v>0</v>
      </c>
      <c r="AK26" s="50">
        <v>0</v>
      </c>
      <c r="AL26" s="50">
        <v>0</v>
      </c>
      <c r="AM26" s="50">
        <v>0</v>
      </c>
      <c r="AN26" s="50">
        <f t="shared" si="2"/>
        <v>0</v>
      </c>
      <c r="AO26" s="53">
        <f t="shared" si="3"/>
        <v>1090000000</v>
      </c>
      <c r="AP26" s="18"/>
      <c r="AQ26" s="18"/>
      <c r="AR26" s="18"/>
      <c r="AS26" s="18"/>
      <c r="AT26" s="18"/>
      <c r="AU26" s="18"/>
      <c r="AV26" s="18"/>
    </row>
    <row r="27" spans="1:48" ht="60">
      <c r="A27" s="41">
        <v>2</v>
      </c>
      <c r="B27" s="41" t="s">
        <v>46</v>
      </c>
      <c r="C27" s="41">
        <v>17</v>
      </c>
      <c r="D27" s="41" t="s">
        <v>53</v>
      </c>
      <c r="E27" s="42">
        <v>1709</v>
      </c>
      <c r="F27" s="41" t="s">
        <v>580</v>
      </c>
      <c r="G27" s="43">
        <v>1709129</v>
      </c>
      <c r="H27" s="41" t="s">
        <v>581</v>
      </c>
      <c r="I27" s="44">
        <v>170912900</v>
      </c>
      <c r="J27" s="41" t="s">
        <v>582</v>
      </c>
      <c r="K27" s="41" t="s">
        <v>24</v>
      </c>
      <c r="L27" s="52">
        <v>4</v>
      </c>
      <c r="M27" s="46" t="s">
        <v>548</v>
      </c>
      <c r="N27" s="47">
        <v>0</v>
      </c>
      <c r="O27" s="41">
        <v>2</v>
      </c>
      <c r="P27" s="41">
        <v>2</v>
      </c>
      <c r="Q27" s="48">
        <v>0</v>
      </c>
      <c r="R27" s="48">
        <v>0</v>
      </c>
      <c r="S27" s="48">
        <v>0</v>
      </c>
      <c r="T27" s="48">
        <v>0</v>
      </c>
      <c r="U27" s="48">
        <v>0</v>
      </c>
      <c r="V27" s="48">
        <v>0</v>
      </c>
      <c r="W27" s="48">
        <v>0</v>
      </c>
      <c r="X27" s="48">
        <f t="shared" si="0"/>
        <v>0</v>
      </c>
      <c r="Y27" s="49">
        <v>0</v>
      </c>
      <c r="Z27" s="49">
        <v>0</v>
      </c>
      <c r="AA27" s="49">
        <v>0</v>
      </c>
      <c r="AB27" s="49">
        <v>10000000000</v>
      </c>
      <c r="AC27" s="49">
        <v>0</v>
      </c>
      <c r="AD27" s="49">
        <v>0</v>
      </c>
      <c r="AE27" s="49">
        <v>0</v>
      </c>
      <c r="AF27" s="49">
        <f t="shared" si="1"/>
        <v>10000000000</v>
      </c>
      <c r="AG27" s="50">
        <v>0</v>
      </c>
      <c r="AH27" s="50">
        <v>0</v>
      </c>
      <c r="AI27" s="50">
        <v>5000000000</v>
      </c>
      <c r="AJ27" s="50">
        <v>0</v>
      </c>
      <c r="AK27" s="50">
        <v>0</v>
      </c>
      <c r="AL27" s="50">
        <v>0</v>
      </c>
      <c r="AM27" s="50">
        <v>0</v>
      </c>
      <c r="AN27" s="50">
        <f t="shared" si="2"/>
        <v>5000000000</v>
      </c>
      <c r="AO27" s="53">
        <f t="shared" si="3"/>
        <v>15000000000</v>
      </c>
      <c r="AP27" s="18"/>
      <c r="AQ27" s="18"/>
      <c r="AR27" s="18"/>
      <c r="AS27" s="18"/>
      <c r="AT27" s="18"/>
      <c r="AU27" s="18"/>
      <c r="AV27" s="18"/>
    </row>
    <row r="28" spans="1:48" ht="30">
      <c r="A28" s="41">
        <v>2</v>
      </c>
      <c r="B28" s="41" t="s">
        <v>46</v>
      </c>
      <c r="C28" s="41">
        <v>21</v>
      </c>
      <c r="D28" s="41" t="s">
        <v>91</v>
      </c>
      <c r="E28" s="42">
        <v>2101</v>
      </c>
      <c r="F28" s="41" t="s">
        <v>583</v>
      </c>
      <c r="G28" s="43">
        <v>2101016</v>
      </c>
      <c r="H28" s="41" t="s">
        <v>584</v>
      </c>
      <c r="I28" s="44">
        <v>210101600</v>
      </c>
      <c r="J28" s="41" t="s">
        <v>585</v>
      </c>
      <c r="K28" s="41" t="s">
        <v>24</v>
      </c>
      <c r="L28" s="45">
        <v>300</v>
      </c>
      <c r="M28" s="46" t="s">
        <v>586</v>
      </c>
      <c r="N28" s="47">
        <v>0</v>
      </c>
      <c r="O28" s="41">
        <v>0</v>
      </c>
      <c r="P28" s="41">
        <v>100</v>
      </c>
      <c r="Q28" s="48">
        <v>0</v>
      </c>
      <c r="R28" s="48">
        <v>0</v>
      </c>
      <c r="S28" s="48">
        <v>0</v>
      </c>
      <c r="T28" s="48">
        <v>0</v>
      </c>
      <c r="U28" s="48">
        <v>0</v>
      </c>
      <c r="V28" s="48">
        <v>0</v>
      </c>
      <c r="W28" s="48">
        <v>0</v>
      </c>
      <c r="X28" s="48">
        <f t="shared" si="0"/>
        <v>0</v>
      </c>
      <c r="Y28" s="49">
        <v>0</v>
      </c>
      <c r="Z28" s="49">
        <v>0</v>
      </c>
      <c r="AA28" s="49">
        <v>0</v>
      </c>
      <c r="AB28" s="49">
        <v>0</v>
      </c>
      <c r="AC28" s="49">
        <v>0</v>
      </c>
      <c r="AD28" s="49">
        <v>0</v>
      </c>
      <c r="AE28" s="49">
        <v>0</v>
      </c>
      <c r="AF28" s="49">
        <f t="shared" si="1"/>
        <v>0</v>
      </c>
      <c r="AG28" s="50">
        <v>0</v>
      </c>
      <c r="AH28" s="50">
        <v>0</v>
      </c>
      <c r="AI28" s="50">
        <v>0</v>
      </c>
      <c r="AJ28" s="50">
        <v>250000000</v>
      </c>
      <c r="AK28" s="50">
        <v>0</v>
      </c>
      <c r="AL28" s="50">
        <v>0</v>
      </c>
      <c r="AM28" s="50">
        <v>0</v>
      </c>
      <c r="AN28" s="50">
        <f t="shared" si="2"/>
        <v>250000000</v>
      </c>
      <c r="AO28" s="51">
        <f t="shared" si="3"/>
        <v>250000000</v>
      </c>
      <c r="AP28" s="18"/>
      <c r="AQ28" s="18"/>
      <c r="AR28" s="18"/>
      <c r="AS28" s="18"/>
      <c r="AT28" s="18"/>
      <c r="AU28" s="18"/>
      <c r="AV28" s="18"/>
    </row>
    <row r="29" spans="1:48" ht="30">
      <c r="A29" s="41">
        <v>2</v>
      </c>
      <c r="B29" s="41" t="s">
        <v>46</v>
      </c>
      <c r="C29" s="41">
        <v>21</v>
      </c>
      <c r="D29" s="41" t="s">
        <v>91</v>
      </c>
      <c r="E29" s="42">
        <v>2102</v>
      </c>
      <c r="F29" s="41" t="s">
        <v>587</v>
      </c>
      <c r="G29" s="43">
        <v>2102045</v>
      </c>
      <c r="H29" s="41" t="s">
        <v>588</v>
      </c>
      <c r="I29" s="44">
        <v>210204500</v>
      </c>
      <c r="J29" s="41" t="s">
        <v>589</v>
      </c>
      <c r="K29" s="41" t="s">
        <v>24</v>
      </c>
      <c r="L29" s="45">
        <v>1200</v>
      </c>
      <c r="M29" s="46" t="s">
        <v>586</v>
      </c>
      <c r="N29" s="47">
        <v>0</v>
      </c>
      <c r="O29" s="41">
        <v>1100</v>
      </c>
      <c r="P29" s="41">
        <v>100</v>
      </c>
      <c r="Q29" s="48">
        <v>0</v>
      </c>
      <c r="R29" s="48">
        <v>0</v>
      </c>
      <c r="S29" s="48">
        <v>0</v>
      </c>
      <c r="T29" s="48">
        <v>0</v>
      </c>
      <c r="U29" s="48">
        <v>0</v>
      </c>
      <c r="V29" s="48">
        <v>0</v>
      </c>
      <c r="W29" s="48">
        <v>0</v>
      </c>
      <c r="X29" s="48">
        <f t="shared" si="0"/>
        <v>0</v>
      </c>
      <c r="Y29" s="49">
        <v>2000000000</v>
      </c>
      <c r="Z29" s="49">
        <v>0</v>
      </c>
      <c r="AA29" s="49">
        <v>4000000000</v>
      </c>
      <c r="AB29" s="49">
        <v>30000000000</v>
      </c>
      <c r="AC29" s="49">
        <v>0</v>
      </c>
      <c r="AD29" s="49">
        <v>0</v>
      </c>
      <c r="AE29" s="49">
        <v>0</v>
      </c>
      <c r="AF29" s="49">
        <f t="shared" si="1"/>
        <v>36000000000</v>
      </c>
      <c r="AG29" s="50">
        <v>1000000000</v>
      </c>
      <c r="AH29" s="50">
        <v>0</v>
      </c>
      <c r="AI29" s="50">
        <v>0</v>
      </c>
      <c r="AJ29" s="50">
        <v>0</v>
      </c>
      <c r="AK29" s="50">
        <v>0</v>
      </c>
      <c r="AL29" s="50">
        <v>0</v>
      </c>
      <c r="AM29" s="50">
        <v>0</v>
      </c>
      <c r="AN29" s="50">
        <f t="shared" si="2"/>
        <v>1000000000</v>
      </c>
      <c r="AO29" s="51">
        <f t="shared" si="3"/>
        <v>37000000000</v>
      </c>
      <c r="AP29" s="18"/>
      <c r="AQ29" s="18"/>
      <c r="AR29" s="18"/>
      <c r="AS29" s="18"/>
      <c r="AT29" s="18"/>
      <c r="AU29" s="18"/>
      <c r="AV29" s="18"/>
    </row>
    <row r="30" spans="1:48" ht="30">
      <c r="A30" s="41">
        <v>2</v>
      </c>
      <c r="B30" s="41" t="s">
        <v>46</v>
      </c>
      <c r="C30" s="41">
        <v>21</v>
      </c>
      <c r="D30" s="41" t="s">
        <v>91</v>
      </c>
      <c r="E30" s="42">
        <v>2102</v>
      </c>
      <c r="F30" s="41" t="s">
        <v>587</v>
      </c>
      <c r="G30" s="43">
        <v>2102058</v>
      </c>
      <c r="H30" s="41" t="s">
        <v>590</v>
      </c>
      <c r="I30" s="44">
        <v>210205800</v>
      </c>
      <c r="J30" s="41" t="s">
        <v>590</v>
      </c>
      <c r="K30" s="41" t="s">
        <v>24</v>
      </c>
      <c r="L30" s="45">
        <v>440</v>
      </c>
      <c r="M30" s="46" t="s">
        <v>586</v>
      </c>
      <c r="N30" s="47">
        <v>40</v>
      </c>
      <c r="O30" s="41">
        <v>400</v>
      </c>
      <c r="P30" s="41">
        <v>0</v>
      </c>
      <c r="Q30" s="48">
        <v>978000000</v>
      </c>
      <c r="R30" s="48">
        <v>0</v>
      </c>
      <c r="S30" s="48">
        <v>222000000</v>
      </c>
      <c r="T30" s="48">
        <v>0</v>
      </c>
      <c r="U30" s="48">
        <v>0</v>
      </c>
      <c r="V30" s="48">
        <v>0</v>
      </c>
      <c r="W30" s="48">
        <v>0</v>
      </c>
      <c r="X30" s="48">
        <f t="shared" si="0"/>
        <v>1200000000</v>
      </c>
      <c r="Y30" s="49">
        <v>0</v>
      </c>
      <c r="Z30" s="49">
        <v>0</v>
      </c>
      <c r="AA30" s="49">
        <v>1000000000</v>
      </c>
      <c r="AB30" s="49">
        <v>11000000000</v>
      </c>
      <c r="AC30" s="49">
        <v>0</v>
      </c>
      <c r="AD30" s="49">
        <v>0</v>
      </c>
      <c r="AE30" s="49">
        <v>0</v>
      </c>
      <c r="AF30" s="49">
        <f t="shared" si="1"/>
        <v>12000000000</v>
      </c>
      <c r="AG30" s="50">
        <v>0</v>
      </c>
      <c r="AH30" s="50">
        <v>0</v>
      </c>
      <c r="AI30" s="50">
        <v>0</v>
      </c>
      <c r="AJ30" s="50">
        <v>0</v>
      </c>
      <c r="AK30" s="50">
        <v>0</v>
      </c>
      <c r="AL30" s="50">
        <v>0</v>
      </c>
      <c r="AM30" s="50">
        <v>0</v>
      </c>
      <c r="AN30" s="50">
        <f t="shared" si="2"/>
        <v>0</v>
      </c>
      <c r="AO30" s="51">
        <f t="shared" si="3"/>
        <v>13200000000</v>
      </c>
      <c r="AP30" s="18"/>
      <c r="AQ30" s="18"/>
      <c r="AR30" s="18"/>
      <c r="AS30" s="18"/>
      <c r="AT30" s="18"/>
      <c r="AU30" s="18"/>
      <c r="AV30" s="18"/>
    </row>
    <row r="31" spans="1:48" ht="75">
      <c r="A31" s="41">
        <v>2</v>
      </c>
      <c r="B31" s="41" t="s">
        <v>46</v>
      </c>
      <c r="C31" s="41">
        <v>21</v>
      </c>
      <c r="D31" s="41" t="s">
        <v>91</v>
      </c>
      <c r="E31" s="42">
        <v>2105</v>
      </c>
      <c r="F31" s="41" t="s">
        <v>92</v>
      </c>
      <c r="G31" s="43">
        <v>2105019</v>
      </c>
      <c r="H31" s="41" t="s">
        <v>93</v>
      </c>
      <c r="I31" s="44">
        <v>210501900</v>
      </c>
      <c r="J31" s="41" t="s">
        <v>94</v>
      </c>
      <c r="K31" s="41" t="s">
        <v>24</v>
      </c>
      <c r="L31" s="45">
        <v>150</v>
      </c>
      <c r="M31" s="46" t="s">
        <v>591</v>
      </c>
      <c r="N31" s="47">
        <v>50</v>
      </c>
      <c r="O31" s="41">
        <v>50</v>
      </c>
      <c r="P31" s="41">
        <v>50</v>
      </c>
      <c r="Q31" s="48">
        <v>50000000</v>
      </c>
      <c r="R31" s="48">
        <v>0</v>
      </c>
      <c r="S31" s="48">
        <v>0</v>
      </c>
      <c r="T31" s="48">
        <v>0</v>
      </c>
      <c r="U31" s="48">
        <v>0</v>
      </c>
      <c r="V31" s="48">
        <v>0</v>
      </c>
      <c r="W31" s="48">
        <v>0</v>
      </c>
      <c r="X31" s="48">
        <f t="shared" si="0"/>
        <v>50000000</v>
      </c>
      <c r="Y31" s="49">
        <v>55000000</v>
      </c>
      <c r="Z31" s="49">
        <v>0</v>
      </c>
      <c r="AA31" s="49">
        <v>0</v>
      </c>
      <c r="AB31" s="49">
        <v>0</v>
      </c>
      <c r="AC31" s="49">
        <v>0</v>
      </c>
      <c r="AD31" s="49">
        <v>0</v>
      </c>
      <c r="AE31" s="49">
        <v>0</v>
      </c>
      <c r="AF31" s="49">
        <f t="shared" si="1"/>
        <v>55000000</v>
      </c>
      <c r="AG31" s="50">
        <v>60000000</v>
      </c>
      <c r="AH31" s="50">
        <v>0</v>
      </c>
      <c r="AI31" s="50">
        <v>0</v>
      </c>
      <c r="AJ31" s="50">
        <v>0</v>
      </c>
      <c r="AK31" s="50">
        <v>0</v>
      </c>
      <c r="AL31" s="50">
        <v>0</v>
      </c>
      <c r="AM31" s="50">
        <v>0</v>
      </c>
      <c r="AN31" s="50">
        <f t="shared" si="2"/>
        <v>60000000</v>
      </c>
      <c r="AO31" s="51">
        <f t="shared" si="3"/>
        <v>165000000</v>
      </c>
      <c r="AP31" s="18"/>
      <c r="AQ31" s="18"/>
      <c r="AR31" s="18"/>
      <c r="AS31" s="18"/>
      <c r="AT31" s="18"/>
      <c r="AU31" s="18"/>
      <c r="AV31" s="18"/>
    </row>
    <row r="32" spans="1:48" ht="45">
      <c r="A32" s="41">
        <v>1</v>
      </c>
      <c r="B32" s="41" t="s">
        <v>129</v>
      </c>
      <c r="C32" s="41">
        <v>22</v>
      </c>
      <c r="D32" s="41" t="s">
        <v>161</v>
      </c>
      <c r="E32" s="42">
        <v>2201</v>
      </c>
      <c r="F32" s="41" t="s">
        <v>498</v>
      </c>
      <c r="G32" s="43">
        <v>2201051</v>
      </c>
      <c r="H32" s="41" t="s">
        <v>592</v>
      </c>
      <c r="I32" s="44">
        <v>220105100</v>
      </c>
      <c r="J32" s="41" t="s">
        <v>593</v>
      </c>
      <c r="K32" s="41" t="s">
        <v>24</v>
      </c>
      <c r="L32" s="52">
        <v>2</v>
      </c>
      <c r="M32" s="46" t="s">
        <v>594</v>
      </c>
      <c r="N32" s="47">
        <v>0</v>
      </c>
      <c r="O32" s="41">
        <v>1</v>
      </c>
      <c r="P32" s="41">
        <v>1</v>
      </c>
      <c r="Q32" s="48">
        <v>0</v>
      </c>
      <c r="R32" s="48">
        <v>0</v>
      </c>
      <c r="S32" s="48">
        <v>0</v>
      </c>
      <c r="T32" s="48">
        <v>0</v>
      </c>
      <c r="U32" s="48">
        <v>0</v>
      </c>
      <c r="V32" s="48">
        <v>0</v>
      </c>
      <c r="W32" s="48">
        <v>0</v>
      </c>
      <c r="X32" s="48">
        <f t="shared" si="0"/>
        <v>0</v>
      </c>
      <c r="Y32" s="49">
        <v>900000000</v>
      </c>
      <c r="Z32" s="49">
        <v>0</v>
      </c>
      <c r="AA32" s="49">
        <v>900000000</v>
      </c>
      <c r="AB32" s="49">
        <v>0</v>
      </c>
      <c r="AC32" s="49">
        <v>0</v>
      </c>
      <c r="AD32" s="49">
        <v>0</v>
      </c>
      <c r="AE32" s="49">
        <v>0</v>
      </c>
      <c r="AF32" s="49">
        <f t="shared" si="1"/>
        <v>1800000000</v>
      </c>
      <c r="AG32" s="50">
        <v>900000000</v>
      </c>
      <c r="AH32" s="50">
        <v>0</v>
      </c>
      <c r="AI32" s="50">
        <v>900000000</v>
      </c>
      <c r="AJ32" s="50">
        <v>0</v>
      </c>
      <c r="AK32" s="50">
        <v>0</v>
      </c>
      <c r="AL32" s="50">
        <v>0</v>
      </c>
      <c r="AM32" s="50">
        <v>0</v>
      </c>
      <c r="AN32" s="50">
        <f t="shared" si="2"/>
        <v>1800000000</v>
      </c>
      <c r="AO32" s="53">
        <f t="shared" si="3"/>
        <v>3600000000</v>
      </c>
      <c r="AP32" s="18"/>
      <c r="AQ32" s="18"/>
      <c r="AR32" s="18"/>
      <c r="AS32" s="18"/>
      <c r="AT32" s="18"/>
      <c r="AU32" s="18"/>
      <c r="AV32" s="18"/>
    </row>
    <row r="33" spans="1:48" ht="45">
      <c r="A33" s="41">
        <v>1</v>
      </c>
      <c r="B33" s="41" t="s">
        <v>129</v>
      </c>
      <c r="C33" s="41">
        <v>22</v>
      </c>
      <c r="D33" s="41" t="s">
        <v>161</v>
      </c>
      <c r="E33" s="42">
        <v>2201</v>
      </c>
      <c r="F33" s="41" t="s">
        <v>498</v>
      </c>
      <c r="G33" s="43">
        <v>2201034</v>
      </c>
      <c r="H33" s="41" t="s">
        <v>595</v>
      </c>
      <c r="I33" s="44">
        <v>220103401</v>
      </c>
      <c r="J33" s="41" t="s">
        <v>596</v>
      </c>
      <c r="K33" s="41" t="s">
        <v>24</v>
      </c>
      <c r="L33" s="52">
        <v>3</v>
      </c>
      <c r="M33" s="46" t="s">
        <v>594</v>
      </c>
      <c r="N33" s="47">
        <v>0</v>
      </c>
      <c r="O33" s="41">
        <v>1</v>
      </c>
      <c r="P33" s="41">
        <v>2</v>
      </c>
      <c r="Q33" s="48">
        <v>0</v>
      </c>
      <c r="R33" s="48">
        <v>0</v>
      </c>
      <c r="S33" s="48">
        <v>0</v>
      </c>
      <c r="T33" s="48">
        <v>0</v>
      </c>
      <c r="U33" s="48">
        <v>0</v>
      </c>
      <c r="V33" s="48">
        <v>0</v>
      </c>
      <c r="W33" s="48">
        <v>0</v>
      </c>
      <c r="X33" s="48">
        <f t="shared" si="0"/>
        <v>0</v>
      </c>
      <c r="Y33" s="49">
        <v>5000000</v>
      </c>
      <c r="Z33" s="49">
        <v>0</v>
      </c>
      <c r="AA33" s="49">
        <v>0</v>
      </c>
      <c r="AB33" s="49">
        <v>0</v>
      </c>
      <c r="AC33" s="49">
        <v>0</v>
      </c>
      <c r="AD33" s="49">
        <v>0</v>
      </c>
      <c r="AE33" s="49">
        <v>0</v>
      </c>
      <c r="AF33" s="49">
        <f t="shared" si="1"/>
        <v>5000000</v>
      </c>
      <c r="AG33" s="50">
        <v>10000000</v>
      </c>
      <c r="AH33" s="50">
        <v>0</v>
      </c>
      <c r="AI33" s="50">
        <v>0</v>
      </c>
      <c r="AJ33" s="50">
        <v>0</v>
      </c>
      <c r="AK33" s="50">
        <v>0</v>
      </c>
      <c r="AL33" s="50">
        <v>0</v>
      </c>
      <c r="AM33" s="50">
        <v>0</v>
      </c>
      <c r="AN33" s="50">
        <f t="shared" si="2"/>
        <v>10000000</v>
      </c>
      <c r="AO33" s="53">
        <f t="shared" si="3"/>
        <v>15000000</v>
      </c>
      <c r="AP33" s="18"/>
      <c r="AQ33" s="18"/>
      <c r="AR33" s="18"/>
      <c r="AS33" s="18"/>
      <c r="AT33" s="18"/>
      <c r="AU33" s="18"/>
      <c r="AV33" s="18"/>
    </row>
    <row r="34" spans="1:48" ht="45">
      <c r="A34" s="41">
        <v>1</v>
      </c>
      <c r="B34" s="41" t="s">
        <v>129</v>
      </c>
      <c r="C34" s="41">
        <v>22</v>
      </c>
      <c r="D34" s="41" t="s">
        <v>161</v>
      </c>
      <c r="E34" s="42">
        <v>2201</v>
      </c>
      <c r="F34" s="41" t="s">
        <v>498</v>
      </c>
      <c r="G34" s="43">
        <v>2201069</v>
      </c>
      <c r="H34" s="41" t="s">
        <v>162</v>
      </c>
      <c r="I34" s="44">
        <v>220106900</v>
      </c>
      <c r="J34" s="41" t="s">
        <v>163</v>
      </c>
      <c r="K34" s="41" t="s">
        <v>24</v>
      </c>
      <c r="L34" s="52">
        <v>300</v>
      </c>
      <c r="M34" s="46" t="s">
        <v>594</v>
      </c>
      <c r="N34" s="47">
        <v>100</v>
      </c>
      <c r="O34" s="41">
        <v>100</v>
      </c>
      <c r="P34" s="41">
        <v>100</v>
      </c>
      <c r="Q34" s="48">
        <v>891000000</v>
      </c>
      <c r="R34" s="48">
        <v>126724000</v>
      </c>
      <c r="S34" s="48">
        <v>0</v>
      </c>
      <c r="T34" s="48">
        <v>0</v>
      </c>
      <c r="U34" s="48">
        <v>0</v>
      </c>
      <c r="V34" s="48">
        <v>0</v>
      </c>
      <c r="W34" s="48">
        <v>0</v>
      </c>
      <c r="X34" s="48">
        <f t="shared" si="0"/>
        <v>1017724000</v>
      </c>
      <c r="Y34" s="49">
        <v>891000000</v>
      </c>
      <c r="Z34" s="49">
        <v>126724000</v>
      </c>
      <c r="AA34" s="49">
        <v>0</v>
      </c>
      <c r="AB34" s="49">
        <v>0</v>
      </c>
      <c r="AC34" s="49">
        <v>0</v>
      </c>
      <c r="AD34" s="49">
        <v>0</v>
      </c>
      <c r="AE34" s="49">
        <v>0</v>
      </c>
      <c r="AF34" s="49">
        <f t="shared" si="1"/>
        <v>1017724000</v>
      </c>
      <c r="AG34" s="50">
        <v>891000000</v>
      </c>
      <c r="AH34" s="50">
        <v>126724000</v>
      </c>
      <c r="AI34" s="50">
        <v>0</v>
      </c>
      <c r="AJ34" s="50">
        <v>0</v>
      </c>
      <c r="AK34" s="50">
        <v>0</v>
      </c>
      <c r="AL34" s="50">
        <v>0</v>
      </c>
      <c r="AM34" s="50">
        <v>0</v>
      </c>
      <c r="AN34" s="50">
        <f t="shared" si="2"/>
        <v>1017724000</v>
      </c>
      <c r="AO34" s="53">
        <f t="shared" si="3"/>
        <v>3053172000</v>
      </c>
      <c r="AP34" s="18"/>
      <c r="AQ34" s="18"/>
      <c r="AR34" s="18"/>
      <c r="AS34" s="18"/>
      <c r="AT34" s="18"/>
      <c r="AU34" s="18"/>
      <c r="AV34" s="18"/>
    </row>
    <row r="35" spans="1:48" ht="45">
      <c r="A35" s="41">
        <v>1</v>
      </c>
      <c r="B35" s="41" t="s">
        <v>129</v>
      </c>
      <c r="C35" s="41">
        <v>22</v>
      </c>
      <c r="D35" s="41" t="s">
        <v>161</v>
      </c>
      <c r="E35" s="42">
        <v>2201</v>
      </c>
      <c r="F35" s="41" t="s">
        <v>498</v>
      </c>
      <c r="G35" s="43">
        <v>2201052</v>
      </c>
      <c r="H35" s="41" t="s">
        <v>499</v>
      </c>
      <c r="I35" s="44">
        <v>220105200</v>
      </c>
      <c r="J35" s="41" t="s">
        <v>500</v>
      </c>
      <c r="K35" s="41" t="s">
        <v>24</v>
      </c>
      <c r="L35" s="52">
        <v>105</v>
      </c>
      <c r="M35" s="46" t="s">
        <v>594</v>
      </c>
      <c r="N35" s="47">
        <v>35</v>
      </c>
      <c r="O35" s="41">
        <v>35</v>
      </c>
      <c r="P35" s="41">
        <v>35</v>
      </c>
      <c r="Q35" s="48">
        <v>900000000</v>
      </c>
      <c r="R35" s="48">
        <v>850000000</v>
      </c>
      <c r="S35" s="48">
        <v>19000000000</v>
      </c>
      <c r="T35" s="48">
        <v>0</v>
      </c>
      <c r="U35" s="48">
        <v>0</v>
      </c>
      <c r="V35" s="48">
        <v>0</v>
      </c>
      <c r="W35" s="48">
        <v>0</v>
      </c>
      <c r="X35" s="48">
        <f t="shared" si="0"/>
        <v>20750000000</v>
      </c>
      <c r="Y35" s="49">
        <v>900000000</v>
      </c>
      <c r="Z35" s="49">
        <v>1850000000</v>
      </c>
      <c r="AA35" s="49"/>
      <c r="AB35" s="49">
        <v>9000000000</v>
      </c>
      <c r="AC35" s="49">
        <v>0</v>
      </c>
      <c r="AD35" s="49">
        <v>0</v>
      </c>
      <c r="AE35" s="49">
        <v>0</v>
      </c>
      <c r="AF35" s="49">
        <f t="shared" si="1"/>
        <v>11750000000</v>
      </c>
      <c r="AG35" s="50">
        <v>900000000</v>
      </c>
      <c r="AH35" s="50">
        <v>850000000</v>
      </c>
      <c r="AI35" s="50">
        <v>9000000000</v>
      </c>
      <c r="AJ35" s="50">
        <v>10000000000</v>
      </c>
      <c r="AK35" s="50">
        <v>0</v>
      </c>
      <c r="AL35" s="50">
        <v>0</v>
      </c>
      <c r="AM35" s="50">
        <v>0</v>
      </c>
      <c r="AN35" s="50">
        <f t="shared" si="2"/>
        <v>20750000000</v>
      </c>
      <c r="AO35" s="53">
        <f t="shared" si="3"/>
        <v>53250000000</v>
      </c>
      <c r="AP35" s="18"/>
      <c r="AQ35" s="18"/>
      <c r="AR35" s="18"/>
      <c r="AS35" s="18"/>
      <c r="AT35" s="18"/>
      <c r="AU35" s="18"/>
      <c r="AV35" s="18"/>
    </row>
    <row r="36" spans="1:48" ht="45">
      <c r="A36" s="41">
        <v>1</v>
      </c>
      <c r="B36" s="41" t="s">
        <v>129</v>
      </c>
      <c r="C36" s="41">
        <v>22</v>
      </c>
      <c r="D36" s="41" t="s">
        <v>161</v>
      </c>
      <c r="E36" s="42">
        <v>2201</v>
      </c>
      <c r="F36" s="41" t="s">
        <v>498</v>
      </c>
      <c r="G36" s="43">
        <v>2201063</v>
      </c>
      <c r="H36" s="41" t="s">
        <v>597</v>
      </c>
      <c r="I36" s="44">
        <v>220106300</v>
      </c>
      <c r="J36" s="41" t="s">
        <v>598</v>
      </c>
      <c r="K36" s="41" t="s">
        <v>24</v>
      </c>
      <c r="L36" s="52">
        <v>2</v>
      </c>
      <c r="M36" s="46" t="s">
        <v>594</v>
      </c>
      <c r="N36" s="47">
        <v>1</v>
      </c>
      <c r="O36" s="41">
        <v>1</v>
      </c>
      <c r="P36" s="41">
        <v>0</v>
      </c>
      <c r="Q36" s="48">
        <v>47000000</v>
      </c>
      <c r="R36" s="48">
        <v>0</v>
      </c>
      <c r="S36" s="48">
        <v>0</v>
      </c>
      <c r="T36" s="48">
        <v>0</v>
      </c>
      <c r="U36" s="48">
        <v>0</v>
      </c>
      <c r="V36" s="48">
        <v>0</v>
      </c>
      <c r="W36" s="48">
        <v>0</v>
      </c>
      <c r="X36" s="48">
        <f t="shared" si="0"/>
        <v>47000000</v>
      </c>
      <c r="Y36" s="49">
        <v>200000000</v>
      </c>
      <c r="Z36" s="49">
        <v>0</v>
      </c>
      <c r="AA36" s="49">
        <v>0</v>
      </c>
      <c r="AB36" s="49">
        <v>0</v>
      </c>
      <c r="AC36" s="49">
        <v>0</v>
      </c>
      <c r="AD36" s="49">
        <v>0</v>
      </c>
      <c r="AE36" s="49">
        <v>0</v>
      </c>
      <c r="AF36" s="49">
        <f t="shared" si="1"/>
        <v>200000000</v>
      </c>
      <c r="AG36" s="50">
        <v>0</v>
      </c>
      <c r="AH36" s="50">
        <v>0</v>
      </c>
      <c r="AI36" s="50">
        <v>0</v>
      </c>
      <c r="AJ36" s="50">
        <v>0</v>
      </c>
      <c r="AK36" s="50">
        <v>0</v>
      </c>
      <c r="AL36" s="50">
        <v>0</v>
      </c>
      <c r="AM36" s="50">
        <v>0</v>
      </c>
      <c r="AN36" s="50">
        <f t="shared" si="2"/>
        <v>0</v>
      </c>
      <c r="AO36" s="53">
        <f t="shared" si="3"/>
        <v>247000000</v>
      </c>
      <c r="AP36" s="18"/>
      <c r="AQ36" s="18"/>
      <c r="AR36" s="18"/>
      <c r="AS36" s="18"/>
      <c r="AT36" s="18"/>
      <c r="AU36" s="18"/>
      <c r="AV36" s="18"/>
    </row>
    <row r="37" spans="1:48" ht="45">
      <c r="A37" s="41">
        <v>1</v>
      </c>
      <c r="B37" s="41" t="s">
        <v>129</v>
      </c>
      <c r="C37" s="41">
        <v>22</v>
      </c>
      <c r="D37" s="41" t="s">
        <v>161</v>
      </c>
      <c r="E37" s="42">
        <v>2201</v>
      </c>
      <c r="F37" s="41" t="s">
        <v>498</v>
      </c>
      <c r="G37" s="43">
        <v>2201050</v>
      </c>
      <c r="H37" s="41" t="s">
        <v>173</v>
      </c>
      <c r="I37" s="44">
        <v>220105001</v>
      </c>
      <c r="J37" s="41" t="s">
        <v>174</v>
      </c>
      <c r="K37" s="41" t="s">
        <v>24</v>
      </c>
      <c r="L37" s="52">
        <v>40</v>
      </c>
      <c r="M37" s="46" t="s">
        <v>594</v>
      </c>
      <c r="N37" s="47">
        <v>40</v>
      </c>
      <c r="O37" s="41">
        <v>40</v>
      </c>
      <c r="P37" s="41">
        <v>40</v>
      </c>
      <c r="Q37" s="48">
        <v>0</v>
      </c>
      <c r="R37" s="48">
        <v>1180000000</v>
      </c>
      <c r="S37" s="48">
        <v>0</v>
      </c>
      <c r="T37" s="48">
        <v>0</v>
      </c>
      <c r="U37" s="48">
        <v>0</v>
      </c>
      <c r="V37" s="48">
        <v>0</v>
      </c>
      <c r="W37" s="48">
        <v>0</v>
      </c>
      <c r="X37" s="48">
        <f t="shared" si="0"/>
        <v>1180000000</v>
      </c>
      <c r="Y37" s="49">
        <v>0</v>
      </c>
      <c r="Z37" s="49">
        <v>1200000000</v>
      </c>
      <c r="AA37" s="49">
        <v>0</v>
      </c>
      <c r="AB37" s="49">
        <v>0</v>
      </c>
      <c r="AC37" s="49">
        <v>0</v>
      </c>
      <c r="AD37" s="49">
        <v>0</v>
      </c>
      <c r="AE37" s="49">
        <v>0</v>
      </c>
      <c r="AF37" s="49">
        <f t="shared" si="1"/>
        <v>1200000000</v>
      </c>
      <c r="AG37" s="50">
        <v>0</v>
      </c>
      <c r="AH37" s="50">
        <v>1220000000</v>
      </c>
      <c r="AI37" s="50">
        <v>0</v>
      </c>
      <c r="AJ37" s="50">
        <v>0</v>
      </c>
      <c r="AK37" s="50">
        <v>0</v>
      </c>
      <c r="AL37" s="50">
        <v>0</v>
      </c>
      <c r="AM37" s="50">
        <v>0</v>
      </c>
      <c r="AN37" s="50">
        <f t="shared" si="2"/>
        <v>1220000000</v>
      </c>
      <c r="AO37" s="53">
        <f t="shared" si="3"/>
        <v>3600000000</v>
      </c>
      <c r="AP37" s="18"/>
      <c r="AQ37" s="18"/>
      <c r="AR37" s="18"/>
      <c r="AS37" s="18"/>
      <c r="AT37" s="18"/>
      <c r="AU37" s="18"/>
      <c r="AV37" s="18"/>
    </row>
    <row r="38" spans="1:48" ht="45">
      <c r="A38" s="41">
        <v>1</v>
      </c>
      <c r="B38" s="41" t="s">
        <v>129</v>
      </c>
      <c r="C38" s="41">
        <v>22</v>
      </c>
      <c r="D38" s="41" t="s">
        <v>161</v>
      </c>
      <c r="E38" s="42">
        <v>2201</v>
      </c>
      <c r="F38" s="41" t="s">
        <v>498</v>
      </c>
      <c r="G38" s="43">
        <v>2201028</v>
      </c>
      <c r="H38" s="41" t="s">
        <v>599</v>
      </c>
      <c r="I38" s="44">
        <v>220102805</v>
      </c>
      <c r="J38" s="41" t="s">
        <v>600</v>
      </c>
      <c r="K38" s="41" t="s">
        <v>24</v>
      </c>
      <c r="L38" s="52">
        <v>57162</v>
      </c>
      <c r="M38" s="46" t="s">
        <v>594</v>
      </c>
      <c r="N38" s="47">
        <v>57162</v>
      </c>
      <c r="O38" s="41">
        <v>57162</v>
      </c>
      <c r="P38" s="41">
        <v>57162</v>
      </c>
      <c r="Q38" s="48">
        <v>5000000000</v>
      </c>
      <c r="R38" s="48">
        <v>0</v>
      </c>
      <c r="S38" s="48">
        <v>8633872000</v>
      </c>
      <c r="T38" s="48">
        <v>52600000000</v>
      </c>
      <c r="U38" s="48">
        <v>0</v>
      </c>
      <c r="V38" s="48">
        <v>0</v>
      </c>
      <c r="W38" s="48">
        <v>0</v>
      </c>
      <c r="X38" s="48">
        <f t="shared" si="0"/>
        <v>66233872000</v>
      </c>
      <c r="Y38" s="49">
        <v>0</v>
      </c>
      <c r="Z38" s="49">
        <v>0</v>
      </c>
      <c r="AA38" s="49">
        <v>28633872000</v>
      </c>
      <c r="AB38" s="49">
        <v>42600000000</v>
      </c>
      <c r="AC38" s="49">
        <v>0</v>
      </c>
      <c r="AD38" s="49">
        <v>0</v>
      </c>
      <c r="AE38" s="49">
        <v>0</v>
      </c>
      <c r="AF38" s="49">
        <f t="shared" si="1"/>
        <v>71233872000</v>
      </c>
      <c r="AG38" s="50">
        <v>0</v>
      </c>
      <c r="AH38" s="50">
        <v>0</v>
      </c>
      <c r="AI38" s="50">
        <v>28633872000</v>
      </c>
      <c r="AJ38" s="50">
        <v>42600000000</v>
      </c>
      <c r="AK38" s="50">
        <v>0</v>
      </c>
      <c r="AL38" s="50">
        <v>0</v>
      </c>
      <c r="AM38" s="50">
        <v>0</v>
      </c>
      <c r="AN38" s="50">
        <f t="shared" si="2"/>
        <v>71233872000</v>
      </c>
      <c r="AO38" s="53">
        <f t="shared" si="3"/>
        <v>208701616000</v>
      </c>
      <c r="AP38" s="18"/>
      <c r="AQ38" s="18"/>
      <c r="AR38" s="18"/>
      <c r="AS38" s="18"/>
      <c r="AT38" s="18"/>
      <c r="AU38" s="18"/>
      <c r="AV38" s="18"/>
    </row>
    <row r="39" spans="1:48" ht="45">
      <c r="A39" s="41">
        <v>1</v>
      </c>
      <c r="B39" s="41" t="s">
        <v>129</v>
      </c>
      <c r="C39" s="41">
        <v>22</v>
      </c>
      <c r="D39" s="41" t="s">
        <v>161</v>
      </c>
      <c r="E39" s="42">
        <v>2201</v>
      </c>
      <c r="F39" s="41" t="s">
        <v>498</v>
      </c>
      <c r="G39" s="43">
        <v>2201029</v>
      </c>
      <c r="H39" s="41" t="s">
        <v>601</v>
      </c>
      <c r="I39" s="44">
        <v>220102900</v>
      </c>
      <c r="J39" s="41" t="s">
        <v>602</v>
      </c>
      <c r="K39" s="41" t="s">
        <v>24</v>
      </c>
      <c r="L39" s="52">
        <v>11597</v>
      </c>
      <c r="M39" s="46" t="s">
        <v>594</v>
      </c>
      <c r="N39" s="47">
        <v>11597</v>
      </c>
      <c r="O39" s="41">
        <v>11597</v>
      </c>
      <c r="P39" s="41">
        <v>11597</v>
      </c>
      <c r="Q39" s="48">
        <v>0</v>
      </c>
      <c r="R39" s="48">
        <v>0</v>
      </c>
      <c r="S39" s="48">
        <v>37063000000</v>
      </c>
      <c r="T39" s="48">
        <v>0</v>
      </c>
      <c r="U39" s="48">
        <v>0</v>
      </c>
      <c r="V39" s="48">
        <v>0</v>
      </c>
      <c r="W39" s="48">
        <v>0</v>
      </c>
      <c r="X39" s="48">
        <f t="shared" si="0"/>
        <v>37063000000</v>
      </c>
      <c r="Y39" s="49">
        <v>0</v>
      </c>
      <c r="Z39" s="49">
        <v>0</v>
      </c>
      <c r="AA39" s="49">
        <v>37063000000</v>
      </c>
      <c r="AB39" s="49">
        <v>0</v>
      </c>
      <c r="AC39" s="49">
        <v>0</v>
      </c>
      <c r="AD39" s="49">
        <v>0</v>
      </c>
      <c r="AE39" s="49">
        <v>0</v>
      </c>
      <c r="AF39" s="49">
        <f t="shared" si="1"/>
        <v>37063000000</v>
      </c>
      <c r="AG39" s="50">
        <v>0</v>
      </c>
      <c r="AH39" s="50">
        <v>0</v>
      </c>
      <c r="AI39" s="50">
        <v>37063000000</v>
      </c>
      <c r="AJ39" s="50">
        <v>0</v>
      </c>
      <c r="AK39" s="50">
        <v>0</v>
      </c>
      <c r="AL39" s="50">
        <v>0</v>
      </c>
      <c r="AM39" s="50">
        <v>0</v>
      </c>
      <c r="AN39" s="50">
        <f t="shared" si="2"/>
        <v>37063000000</v>
      </c>
      <c r="AO39" s="53">
        <f t="shared" si="3"/>
        <v>111189000000</v>
      </c>
      <c r="AP39" s="18"/>
      <c r="AQ39" s="18"/>
      <c r="AR39" s="18"/>
      <c r="AS39" s="18"/>
      <c r="AT39" s="18"/>
      <c r="AU39" s="18"/>
      <c r="AV39" s="18"/>
    </row>
    <row r="40" spans="1:48" ht="45">
      <c r="A40" s="41">
        <v>1</v>
      </c>
      <c r="B40" s="41" t="s">
        <v>129</v>
      </c>
      <c r="C40" s="41">
        <v>22</v>
      </c>
      <c r="D40" s="41" t="s">
        <v>161</v>
      </c>
      <c r="E40" s="42">
        <v>2201</v>
      </c>
      <c r="F40" s="41" t="s">
        <v>498</v>
      </c>
      <c r="G40" s="43">
        <v>2201081</v>
      </c>
      <c r="H40" s="41" t="s">
        <v>603</v>
      </c>
      <c r="I40" s="44">
        <v>220108100</v>
      </c>
      <c r="J40" s="41" t="s">
        <v>604</v>
      </c>
      <c r="K40" s="41" t="s">
        <v>24</v>
      </c>
      <c r="L40" s="52">
        <v>140</v>
      </c>
      <c r="M40" s="46" t="s">
        <v>594</v>
      </c>
      <c r="N40" s="47">
        <v>140</v>
      </c>
      <c r="O40" s="41">
        <v>140</v>
      </c>
      <c r="P40" s="41">
        <v>140</v>
      </c>
      <c r="Q40" s="48">
        <v>180000000</v>
      </c>
      <c r="R40" s="48">
        <v>0</v>
      </c>
      <c r="S40" s="48">
        <v>0</v>
      </c>
      <c r="T40" s="48">
        <v>0</v>
      </c>
      <c r="U40" s="48">
        <v>0</v>
      </c>
      <c r="V40" s="48">
        <v>0</v>
      </c>
      <c r="W40" s="48">
        <v>0</v>
      </c>
      <c r="X40" s="48">
        <f t="shared" si="0"/>
        <v>180000000</v>
      </c>
      <c r="Y40" s="49">
        <v>0</v>
      </c>
      <c r="Z40" s="49">
        <v>0</v>
      </c>
      <c r="AA40" s="49">
        <v>0</v>
      </c>
      <c r="AB40" s="49">
        <v>0</v>
      </c>
      <c r="AC40" s="49">
        <v>0</v>
      </c>
      <c r="AD40" s="49">
        <v>0</v>
      </c>
      <c r="AE40" s="49">
        <v>0</v>
      </c>
      <c r="AF40" s="49">
        <f t="shared" si="1"/>
        <v>0</v>
      </c>
      <c r="AG40" s="50">
        <v>180000000</v>
      </c>
      <c r="AH40" s="50">
        <v>0</v>
      </c>
      <c r="AI40" s="50">
        <v>0</v>
      </c>
      <c r="AJ40" s="50">
        <v>0</v>
      </c>
      <c r="AK40" s="50">
        <v>0</v>
      </c>
      <c r="AL40" s="50">
        <v>0</v>
      </c>
      <c r="AM40" s="50">
        <v>0</v>
      </c>
      <c r="AN40" s="50">
        <f t="shared" si="2"/>
        <v>180000000</v>
      </c>
      <c r="AO40" s="53">
        <f t="shared" si="3"/>
        <v>360000000</v>
      </c>
      <c r="AP40" s="18"/>
      <c r="AQ40" s="18"/>
      <c r="AR40" s="18"/>
      <c r="AS40" s="18"/>
      <c r="AT40" s="18"/>
      <c r="AU40" s="18"/>
      <c r="AV40" s="18"/>
    </row>
    <row r="41" spans="1:48" ht="45">
      <c r="A41" s="41">
        <v>1</v>
      </c>
      <c r="B41" s="41" t="s">
        <v>129</v>
      </c>
      <c r="C41" s="41">
        <v>22</v>
      </c>
      <c r="D41" s="41" t="s">
        <v>161</v>
      </c>
      <c r="E41" s="42">
        <v>2201</v>
      </c>
      <c r="F41" s="41" t="s">
        <v>498</v>
      </c>
      <c r="G41" s="43">
        <v>2201082</v>
      </c>
      <c r="H41" s="41" t="s">
        <v>178</v>
      </c>
      <c r="I41" s="44">
        <v>220108200</v>
      </c>
      <c r="J41" s="41" t="s">
        <v>179</v>
      </c>
      <c r="K41" s="41" t="s">
        <v>24</v>
      </c>
      <c r="L41" s="52">
        <v>63</v>
      </c>
      <c r="M41" s="46" t="s">
        <v>594</v>
      </c>
      <c r="N41" s="47">
        <v>63</v>
      </c>
      <c r="O41" s="41">
        <v>63</v>
      </c>
      <c r="P41" s="41">
        <v>63</v>
      </c>
      <c r="Q41" s="48">
        <v>0</v>
      </c>
      <c r="R41" s="48">
        <v>7536000000</v>
      </c>
      <c r="S41" s="48">
        <v>0</v>
      </c>
      <c r="T41" s="48">
        <v>0</v>
      </c>
      <c r="U41" s="48">
        <v>0</v>
      </c>
      <c r="V41" s="48">
        <v>0</v>
      </c>
      <c r="W41" s="48">
        <v>0</v>
      </c>
      <c r="X41" s="48">
        <f t="shared" si="0"/>
        <v>7536000000</v>
      </c>
      <c r="Y41" s="49">
        <v>0</v>
      </c>
      <c r="Z41" s="49">
        <v>7600000000</v>
      </c>
      <c r="AA41" s="49">
        <v>0</v>
      </c>
      <c r="AB41" s="49">
        <v>0</v>
      </c>
      <c r="AC41" s="49">
        <v>0</v>
      </c>
      <c r="AD41" s="49">
        <v>0</v>
      </c>
      <c r="AE41" s="49">
        <v>0</v>
      </c>
      <c r="AF41" s="49">
        <f t="shared" si="1"/>
        <v>7600000000</v>
      </c>
      <c r="AG41" s="50">
        <v>0</v>
      </c>
      <c r="AH41" s="50">
        <v>7700000000</v>
      </c>
      <c r="AI41" s="50">
        <v>0</v>
      </c>
      <c r="AJ41" s="50">
        <v>0</v>
      </c>
      <c r="AK41" s="50">
        <v>0</v>
      </c>
      <c r="AL41" s="50">
        <v>0</v>
      </c>
      <c r="AM41" s="50">
        <v>0</v>
      </c>
      <c r="AN41" s="50">
        <f t="shared" si="2"/>
        <v>7700000000</v>
      </c>
      <c r="AO41" s="53">
        <f t="shared" si="3"/>
        <v>22836000000</v>
      </c>
      <c r="AP41" s="18"/>
      <c r="AQ41" s="18"/>
      <c r="AR41" s="18"/>
      <c r="AS41" s="18"/>
      <c r="AT41" s="18"/>
      <c r="AU41" s="18"/>
      <c r="AV41" s="18"/>
    </row>
    <row r="42" spans="1:48" ht="45">
      <c r="A42" s="41">
        <v>1</v>
      </c>
      <c r="B42" s="41" t="s">
        <v>129</v>
      </c>
      <c r="C42" s="41">
        <v>22</v>
      </c>
      <c r="D42" s="41" t="s">
        <v>161</v>
      </c>
      <c r="E42" s="42">
        <v>2201</v>
      </c>
      <c r="F42" s="41" t="s">
        <v>498</v>
      </c>
      <c r="G42" s="43">
        <v>2201084</v>
      </c>
      <c r="H42" s="41" t="s">
        <v>181</v>
      </c>
      <c r="I42" s="44">
        <v>220108400</v>
      </c>
      <c r="J42" s="41" t="s">
        <v>182</v>
      </c>
      <c r="K42" s="41" t="s">
        <v>24</v>
      </c>
      <c r="L42" s="52">
        <v>156</v>
      </c>
      <c r="M42" s="46" t="s">
        <v>594</v>
      </c>
      <c r="N42" s="47">
        <v>156</v>
      </c>
      <c r="O42" s="41">
        <v>156</v>
      </c>
      <c r="P42" s="41">
        <v>156</v>
      </c>
      <c r="Q42" s="48">
        <v>0</v>
      </c>
      <c r="R42" s="48">
        <v>1678000000</v>
      </c>
      <c r="S42" s="48">
        <v>0</v>
      </c>
      <c r="T42" s="48">
        <v>0</v>
      </c>
      <c r="U42" s="48">
        <v>0</v>
      </c>
      <c r="V42" s="48">
        <v>0</v>
      </c>
      <c r="W42" s="48">
        <v>0</v>
      </c>
      <c r="X42" s="48">
        <f t="shared" si="0"/>
        <v>1678000000</v>
      </c>
      <c r="Y42" s="49">
        <v>0</v>
      </c>
      <c r="Z42" s="49">
        <v>1700000000</v>
      </c>
      <c r="AA42" s="49">
        <v>0</v>
      </c>
      <c r="AB42" s="49">
        <v>0</v>
      </c>
      <c r="AC42" s="49">
        <v>0</v>
      </c>
      <c r="AD42" s="49">
        <v>0</v>
      </c>
      <c r="AE42" s="49">
        <v>0</v>
      </c>
      <c r="AF42" s="49">
        <f t="shared" si="1"/>
        <v>1700000000</v>
      </c>
      <c r="AG42" s="50">
        <v>0</v>
      </c>
      <c r="AH42" s="50">
        <v>1750000000</v>
      </c>
      <c r="AI42" s="50">
        <v>0</v>
      </c>
      <c r="AJ42" s="50">
        <v>0</v>
      </c>
      <c r="AK42" s="50">
        <v>0</v>
      </c>
      <c r="AL42" s="50">
        <v>0</v>
      </c>
      <c r="AM42" s="50">
        <v>0</v>
      </c>
      <c r="AN42" s="50">
        <f t="shared" si="2"/>
        <v>1750000000</v>
      </c>
      <c r="AO42" s="53">
        <f t="shared" si="3"/>
        <v>5128000000</v>
      </c>
      <c r="AP42" s="18"/>
      <c r="AQ42" s="18"/>
      <c r="AR42" s="18"/>
      <c r="AS42" s="18"/>
      <c r="AT42" s="18"/>
      <c r="AU42" s="18"/>
      <c r="AV42" s="18"/>
    </row>
    <row r="43" spans="1:48" ht="45">
      <c r="A43" s="41">
        <v>1</v>
      </c>
      <c r="B43" s="41" t="s">
        <v>129</v>
      </c>
      <c r="C43" s="41">
        <v>22</v>
      </c>
      <c r="D43" s="41" t="s">
        <v>161</v>
      </c>
      <c r="E43" s="42">
        <v>2201</v>
      </c>
      <c r="F43" s="41" t="s">
        <v>498</v>
      </c>
      <c r="G43" s="43">
        <v>2201038</v>
      </c>
      <c r="H43" s="41" t="s">
        <v>184</v>
      </c>
      <c r="I43" s="44">
        <v>220103800</v>
      </c>
      <c r="J43" s="41" t="s">
        <v>185</v>
      </c>
      <c r="K43" s="41" t="s">
        <v>24</v>
      </c>
      <c r="L43" s="52">
        <v>4277</v>
      </c>
      <c r="M43" s="46" t="s">
        <v>594</v>
      </c>
      <c r="N43" s="47">
        <v>4277</v>
      </c>
      <c r="O43" s="41">
        <v>4277</v>
      </c>
      <c r="P43" s="41">
        <v>4277</v>
      </c>
      <c r="Q43" s="48">
        <v>100000000</v>
      </c>
      <c r="R43" s="48">
        <v>494000000000</v>
      </c>
      <c r="S43" s="48">
        <v>0</v>
      </c>
      <c r="T43" s="48">
        <v>0</v>
      </c>
      <c r="U43" s="48">
        <v>0</v>
      </c>
      <c r="V43" s="48">
        <v>0</v>
      </c>
      <c r="W43" s="48">
        <v>20000000</v>
      </c>
      <c r="X43" s="48">
        <f t="shared" si="0"/>
        <v>494120000000</v>
      </c>
      <c r="Y43" s="49">
        <v>100000000</v>
      </c>
      <c r="Z43" s="49">
        <v>508000000000</v>
      </c>
      <c r="AA43" s="49">
        <v>0</v>
      </c>
      <c r="AB43" s="49">
        <v>0</v>
      </c>
      <c r="AC43" s="49">
        <v>0</v>
      </c>
      <c r="AD43" s="49">
        <v>0</v>
      </c>
      <c r="AE43" s="49">
        <v>30000000</v>
      </c>
      <c r="AF43" s="49">
        <f t="shared" si="1"/>
        <v>508130000000</v>
      </c>
      <c r="AG43" s="50">
        <v>100000000</v>
      </c>
      <c r="AH43" s="50">
        <v>503000000000</v>
      </c>
      <c r="AI43" s="50">
        <v>0</v>
      </c>
      <c r="AJ43" s="50">
        <v>0</v>
      </c>
      <c r="AK43" s="50">
        <v>0</v>
      </c>
      <c r="AL43" s="50">
        <v>0</v>
      </c>
      <c r="AM43" s="50">
        <v>30000000</v>
      </c>
      <c r="AN43" s="50">
        <f t="shared" si="2"/>
        <v>503130000000</v>
      </c>
      <c r="AO43" s="53">
        <f t="shared" si="3"/>
        <v>1505380000000</v>
      </c>
      <c r="AP43" s="18"/>
      <c r="AQ43" s="18"/>
      <c r="AR43" s="18"/>
      <c r="AS43" s="18"/>
      <c r="AT43" s="18"/>
      <c r="AU43" s="18"/>
      <c r="AV43" s="18"/>
    </row>
    <row r="44" spans="1:48" ht="45">
      <c r="A44" s="41">
        <v>1</v>
      </c>
      <c r="B44" s="41" t="s">
        <v>129</v>
      </c>
      <c r="C44" s="41">
        <v>22</v>
      </c>
      <c r="D44" s="41" t="s">
        <v>161</v>
      </c>
      <c r="E44" s="42">
        <v>2201</v>
      </c>
      <c r="F44" s="41" t="s">
        <v>498</v>
      </c>
      <c r="G44" s="43">
        <v>2201049</v>
      </c>
      <c r="H44" s="41" t="s">
        <v>141</v>
      </c>
      <c r="I44" s="44">
        <v>220104900</v>
      </c>
      <c r="J44" s="41" t="s">
        <v>198</v>
      </c>
      <c r="K44" s="41" t="s">
        <v>24</v>
      </c>
      <c r="L44" s="52">
        <v>4250</v>
      </c>
      <c r="M44" s="46" t="s">
        <v>594</v>
      </c>
      <c r="N44" s="47">
        <v>4250</v>
      </c>
      <c r="O44" s="41">
        <v>4250</v>
      </c>
      <c r="P44" s="41">
        <v>4250</v>
      </c>
      <c r="Q44" s="48">
        <v>147000000</v>
      </c>
      <c r="R44" s="48">
        <v>300000000</v>
      </c>
      <c r="S44" s="48">
        <v>0</v>
      </c>
      <c r="T44" s="48">
        <v>0</v>
      </c>
      <c r="U44" s="48">
        <v>0</v>
      </c>
      <c r="V44" s="48">
        <v>0</v>
      </c>
      <c r="W44" s="48">
        <v>0</v>
      </c>
      <c r="X44" s="48">
        <f t="shared" si="0"/>
        <v>447000000</v>
      </c>
      <c r="Y44" s="49">
        <v>147000000</v>
      </c>
      <c r="Z44" s="49">
        <v>300000000</v>
      </c>
      <c r="AA44" s="49">
        <v>0</v>
      </c>
      <c r="AB44" s="49">
        <v>0</v>
      </c>
      <c r="AC44" s="49">
        <v>0</v>
      </c>
      <c r="AD44" s="49">
        <v>0</v>
      </c>
      <c r="AE44" s="49">
        <v>0</v>
      </c>
      <c r="AF44" s="49">
        <f t="shared" si="1"/>
        <v>447000000</v>
      </c>
      <c r="AG44" s="50">
        <v>147000000</v>
      </c>
      <c r="AH44" s="50">
        <v>300000000</v>
      </c>
      <c r="AI44" s="50">
        <v>0</v>
      </c>
      <c r="AJ44" s="50">
        <v>0</v>
      </c>
      <c r="AK44" s="50">
        <v>0</v>
      </c>
      <c r="AL44" s="50">
        <v>0</v>
      </c>
      <c r="AM44" s="50">
        <v>0</v>
      </c>
      <c r="AN44" s="50">
        <f t="shared" si="2"/>
        <v>447000000</v>
      </c>
      <c r="AO44" s="53">
        <f t="shared" si="3"/>
        <v>1341000000</v>
      </c>
      <c r="AP44" s="18"/>
      <c r="AQ44" s="18"/>
      <c r="AR44" s="18"/>
      <c r="AS44" s="18"/>
      <c r="AT44" s="18"/>
      <c r="AU44" s="18"/>
      <c r="AV44" s="18"/>
    </row>
    <row r="45" spans="1:48" ht="45">
      <c r="A45" s="41">
        <v>1</v>
      </c>
      <c r="B45" s="41" t="s">
        <v>129</v>
      </c>
      <c r="C45" s="41">
        <v>22</v>
      </c>
      <c r="D45" s="41" t="s">
        <v>161</v>
      </c>
      <c r="E45" s="42">
        <v>2201</v>
      </c>
      <c r="F45" s="41" t="s">
        <v>498</v>
      </c>
      <c r="G45" s="43">
        <v>2201073</v>
      </c>
      <c r="H45" s="41" t="s">
        <v>204</v>
      </c>
      <c r="I45" s="44">
        <v>220107300</v>
      </c>
      <c r="J45" s="41" t="s">
        <v>205</v>
      </c>
      <c r="K45" s="41" t="s">
        <v>24</v>
      </c>
      <c r="L45" s="52">
        <v>7500</v>
      </c>
      <c r="M45" s="46" t="s">
        <v>594</v>
      </c>
      <c r="N45" s="47">
        <v>2500</v>
      </c>
      <c r="O45" s="41">
        <v>2500</v>
      </c>
      <c r="P45" s="41">
        <v>2500</v>
      </c>
      <c r="Q45" s="48">
        <v>500000000</v>
      </c>
      <c r="R45" s="48">
        <v>0</v>
      </c>
      <c r="S45" s="48">
        <v>0</v>
      </c>
      <c r="T45" s="48">
        <v>0</v>
      </c>
      <c r="U45" s="48">
        <v>0</v>
      </c>
      <c r="V45" s="48">
        <v>0</v>
      </c>
      <c r="W45" s="48">
        <v>0</v>
      </c>
      <c r="X45" s="48">
        <f t="shared" si="0"/>
        <v>500000000</v>
      </c>
      <c r="Y45" s="49">
        <v>550000000</v>
      </c>
      <c r="Z45" s="49">
        <v>0</v>
      </c>
      <c r="AA45" s="49">
        <v>0</v>
      </c>
      <c r="AB45" s="49">
        <v>0</v>
      </c>
      <c r="AC45" s="49">
        <v>0</v>
      </c>
      <c r="AD45" s="49">
        <v>0</v>
      </c>
      <c r="AE45" s="49">
        <v>0</v>
      </c>
      <c r="AF45" s="49">
        <f t="shared" si="1"/>
        <v>550000000</v>
      </c>
      <c r="AG45" s="50">
        <v>600000000</v>
      </c>
      <c r="AH45" s="50">
        <v>0</v>
      </c>
      <c r="AI45" s="50">
        <v>0</v>
      </c>
      <c r="AJ45" s="50">
        <v>0</v>
      </c>
      <c r="AK45" s="50">
        <v>0</v>
      </c>
      <c r="AL45" s="50">
        <v>0</v>
      </c>
      <c r="AM45" s="50">
        <v>0</v>
      </c>
      <c r="AN45" s="50">
        <f t="shared" si="2"/>
        <v>600000000</v>
      </c>
      <c r="AO45" s="53">
        <f t="shared" si="3"/>
        <v>1650000000</v>
      </c>
      <c r="AP45" s="18"/>
      <c r="AQ45" s="18"/>
      <c r="AR45" s="18"/>
      <c r="AS45" s="18"/>
      <c r="AT45" s="18"/>
      <c r="AU45" s="18"/>
      <c r="AV45" s="18"/>
    </row>
    <row r="46" spans="1:48" ht="45">
      <c r="A46" s="41">
        <v>1</v>
      </c>
      <c r="B46" s="41" t="s">
        <v>129</v>
      </c>
      <c r="C46" s="41">
        <v>22</v>
      </c>
      <c r="D46" s="41" t="s">
        <v>161</v>
      </c>
      <c r="E46" s="42">
        <v>2201</v>
      </c>
      <c r="F46" s="41" t="s">
        <v>498</v>
      </c>
      <c r="G46" s="43">
        <v>2201068</v>
      </c>
      <c r="H46" s="41" t="s">
        <v>207</v>
      </c>
      <c r="I46" s="44">
        <v>220106800</v>
      </c>
      <c r="J46" s="41" t="s">
        <v>208</v>
      </c>
      <c r="K46" s="41" t="s">
        <v>24</v>
      </c>
      <c r="L46" s="52">
        <v>146</v>
      </c>
      <c r="M46" s="46" t="s">
        <v>594</v>
      </c>
      <c r="N46" s="47">
        <v>146</v>
      </c>
      <c r="O46" s="41">
        <v>146</v>
      </c>
      <c r="P46" s="41">
        <v>146</v>
      </c>
      <c r="Q46" s="48">
        <v>75000000</v>
      </c>
      <c r="R46" s="48">
        <v>0</v>
      </c>
      <c r="S46" s="48">
        <v>0</v>
      </c>
      <c r="T46" s="48">
        <v>0</v>
      </c>
      <c r="U46" s="48">
        <v>0</v>
      </c>
      <c r="V46" s="48">
        <v>0</v>
      </c>
      <c r="W46" s="48">
        <v>0</v>
      </c>
      <c r="X46" s="48">
        <f t="shared" si="0"/>
        <v>75000000</v>
      </c>
      <c r="Y46" s="49">
        <v>75000000</v>
      </c>
      <c r="Z46" s="49">
        <v>0</v>
      </c>
      <c r="AA46" s="49">
        <v>0</v>
      </c>
      <c r="AB46" s="49">
        <v>0</v>
      </c>
      <c r="AC46" s="49">
        <v>0</v>
      </c>
      <c r="AD46" s="49">
        <v>0</v>
      </c>
      <c r="AE46" s="49">
        <v>0</v>
      </c>
      <c r="AF46" s="49">
        <f t="shared" si="1"/>
        <v>75000000</v>
      </c>
      <c r="AG46" s="50">
        <v>75000000</v>
      </c>
      <c r="AH46" s="50">
        <v>0</v>
      </c>
      <c r="AI46" s="50">
        <v>0</v>
      </c>
      <c r="AJ46" s="50">
        <v>0</v>
      </c>
      <c r="AK46" s="50">
        <v>0</v>
      </c>
      <c r="AL46" s="50">
        <v>0</v>
      </c>
      <c r="AM46" s="50">
        <v>0</v>
      </c>
      <c r="AN46" s="50">
        <f t="shared" si="2"/>
        <v>75000000</v>
      </c>
      <c r="AO46" s="53">
        <f t="shared" si="3"/>
        <v>225000000</v>
      </c>
      <c r="AP46" s="18"/>
      <c r="AQ46" s="18"/>
      <c r="AR46" s="18"/>
      <c r="AS46" s="18"/>
      <c r="AT46" s="18"/>
      <c r="AU46" s="18"/>
      <c r="AV46" s="18"/>
    </row>
    <row r="47" spans="1:48" ht="45">
      <c r="A47" s="41">
        <v>1</v>
      </c>
      <c r="B47" s="41" t="s">
        <v>129</v>
      </c>
      <c r="C47" s="41">
        <v>22</v>
      </c>
      <c r="D47" s="41" t="s">
        <v>161</v>
      </c>
      <c r="E47" s="42">
        <v>2201</v>
      </c>
      <c r="F47" s="41" t="s">
        <v>498</v>
      </c>
      <c r="G47" s="43">
        <v>2201071</v>
      </c>
      <c r="H47" s="41" t="s">
        <v>210</v>
      </c>
      <c r="I47" s="44">
        <v>220107100</v>
      </c>
      <c r="J47" s="41" t="s">
        <v>211</v>
      </c>
      <c r="K47" s="41" t="s">
        <v>24</v>
      </c>
      <c r="L47" s="52">
        <v>146</v>
      </c>
      <c r="M47" s="46" t="s">
        <v>594</v>
      </c>
      <c r="N47" s="47">
        <v>146</v>
      </c>
      <c r="O47" s="41">
        <v>146</v>
      </c>
      <c r="P47" s="41">
        <v>146</v>
      </c>
      <c r="Q47" s="48">
        <v>390000000</v>
      </c>
      <c r="R47" s="48">
        <v>13000000000</v>
      </c>
      <c r="S47" s="48">
        <v>0</v>
      </c>
      <c r="T47" s="48">
        <v>0</v>
      </c>
      <c r="U47" s="48">
        <v>0</v>
      </c>
      <c r="V47" s="48">
        <v>0</v>
      </c>
      <c r="W47" s="48">
        <v>0</v>
      </c>
      <c r="X47" s="48">
        <f t="shared" si="0"/>
        <v>13390000000</v>
      </c>
      <c r="Y47" s="49">
        <v>0</v>
      </c>
      <c r="Z47" s="49">
        <v>13910000000</v>
      </c>
      <c r="AA47" s="49">
        <v>0</v>
      </c>
      <c r="AB47" s="49">
        <v>0</v>
      </c>
      <c r="AC47" s="49">
        <v>0</v>
      </c>
      <c r="AD47" s="49">
        <v>0</v>
      </c>
      <c r="AE47" s="49">
        <v>0</v>
      </c>
      <c r="AF47" s="49">
        <f t="shared" si="1"/>
        <v>13910000000</v>
      </c>
      <c r="AG47" s="50">
        <v>0</v>
      </c>
      <c r="AH47" s="50">
        <v>14883000000</v>
      </c>
      <c r="AI47" s="50">
        <v>0</v>
      </c>
      <c r="AJ47" s="50">
        <v>0</v>
      </c>
      <c r="AK47" s="50">
        <v>0</v>
      </c>
      <c r="AL47" s="50">
        <v>0</v>
      </c>
      <c r="AM47" s="50">
        <v>0</v>
      </c>
      <c r="AN47" s="50">
        <f t="shared" si="2"/>
        <v>14883000000</v>
      </c>
      <c r="AO47" s="53">
        <f t="shared" si="3"/>
        <v>42183000000</v>
      </c>
      <c r="AP47" s="18"/>
      <c r="AQ47" s="18"/>
      <c r="AR47" s="18"/>
      <c r="AS47" s="18"/>
      <c r="AT47" s="18"/>
      <c r="AU47" s="18"/>
      <c r="AV47" s="18"/>
    </row>
    <row r="48" spans="1:48" ht="50.45" customHeight="1">
      <c r="A48" s="41">
        <v>1</v>
      </c>
      <c r="B48" s="41" t="s">
        <v>129</v>
      </c>
      <c r="C48" s="41">
        <v>22</v>
      </c>
      <c r="D48" s="41" t="s">
        <v>161</v>
      </c>
      <c r="E48" s="42" t="s">
        <v>605</v>
      </c>
      <c r="F48" s="41" t="s">
        <v>498</v>
      </c>
      <c r="G48" s="43">
        <v>2201001</v>
      </c>
      <c r="H48" s="41" t="s">
        <v>311</v>
      </c>
      <c r="I48" s="44">
        <v>220100101</v>
      </c>
      <c r="J48" s="41" t="s">
        <v>606</v>
      </c>
      <c r="K48" s="41" t="s">
        <v>24</v>
      </c>
      <c r="L48" s="52">
        <v>1</v>
      </c>
      <c r="M48" s="46" t="s">
        <v>594</v>
      </c>
      <c r="N48" s="47">
        <v>0</v>
      </c>
      <c r="O48" s="41">
        <v>1</v>
      </c>
      <c r="P48" s="41">
        <v>0</v>
      </c>
      <c r="Q48" s="48">
        <v>0</v>
      </c>
      <c r="R48" s="48">
        <v>0</v>
      </c>
      <c r="S48" s="48">
        <v>0</v>
      </c>
      <c r="T48" s="48">
        <v>0</v>
      </c>
      <c r="U48" s="48">
        <v>0</v>
      </c>
      <c r="V48" s="48">
        <v>0</v>
      </c>
      <c r="W48" s="48">
        <v>0</v>
      </c>
      <c r="X48" s="48">
        <f>SUM(Q48:W48)</f>
        <v>0</v>
      </c>
      <c r="Y48" s="49">
        <v>0</v>
      </c>
      <c r="Z48" s="49">
        <v>0</v>
      </c>
      <c r="AA48" s="49">
        <v>5000000000</v>
      </c>
      <c r="AB48" s="49">
        <v>0</v>
      </c>
      <c r="AC48" s="49">
        <v>0</v>
      </c>
      <c r="AD48" s="49">
        <v>0</v>
      </c>
      <c r="AE48" s="49">
        <v>0</v>
      </c>
      <c r="AF48" s="49">
        <f>SUM(Y48:AE48)</f>
        <v>5000000000</v>
      </c>
      <c r="AG48" s="50">
        <v>0</v>
      </c>
      <c r="AH48" s="50">
        <v>0</v>
      </c>
      <c r="AI48" s="50">
        <v>0</v>
      </c>
      <c r="AJ48" s="50">
        <v>0</v>
      </c>
      <c r="AK48" s="50">
        <v>0</v>
      </c>
      <c r="AL48" s="50">
        <v>0</v>
      </c>
      <c r="AM48" s="50">
        <v>0</v>
      </c>
      <c r="AN48" s="50">
        <f>SUM(AG48:AM48)</f>
        <v>0</v>
      </c>
      <c r="AO48" s="53">
        <f>+AN48+AF48+X48</f>
        <v>5000000000</v>
      </c>
      <c r="AP48" s="18"/>
      <c r="AQ48" s="18"/>
      <c r="AR48" s="18"/>
      <c r="AS48" s="18"/>
      <c r="AT48" s="18"/>
      <c r="AU48" s="18"/>
      <c r="AV48" s="18"/>
    </row>
    <row r="49" spans="1:48" ht="45">
      <c r="A49" s="41">
        <v>1</v>
      </c>
      <c r="B49" s="41" t="s">
        <v>129</v>
      </c>
      <c r="C49" s="41">
        <v>22</v>
      </c>
      <c r="D49" s="41" t="s">
        <v>161</v>
      </c>
      <c r="E49" s="42">
        <v>2201</v>
      </c>
      <c r="F49" s="41" t="s">
        <v>498</v>
      </c>
      <c r="G49" s="43">
        <v>2201056</v>
      </c>
      <c r="H49" s="41" t="s">
        <v>214</v>
      </c>
      <c r="I49" s="44">
        <v>220105601</v>
      </c>
      <c r="J49" s="41" t="s">
        <v>215</v>
      </c>
      <c r="K49" s="41" t="s">
        <v>24</v>
      </c>
      <c r="L49" s="52">
        <v>9</v>
      </c>
      <c r="M49" s="46" t="s">
        <v>594</v>
      </c>
      <c r="N49" s="47">
        <v>9</v>
      </c>
      <c r="O49" s="41">
        <v>9</v>
      </c>
      <c r="P49" s="41">
        <v>9</v>
      </c>
      <c r="Q49" s="48">
        <v>0</v>
      </c>
      <c r="R49" s="48">
        <v>11607000000</v>
      </c>
      <c r="S49" s="48">
        <v>0</v>
      </c>
      <c r="T49" s="48">
        <v>0</v>
      </c>
      <c r="U49" s="48">
        <v>0</v>
      </c>
      <c r="V49" s="48">
        <v>0</v>
      </c>
      <c r="W49" s="48">
        <v>0</v>
      </c>
      <c r="X49" s="48">
        <f t="shared" si="0"/>
        <v>11607000000</v>
      </c>
      <c r="Y49" s="49">
        <v>0</v>
      </c>
      <c r="Z49" s="49">
        <v>12419000000</v>
      </c>
      <c r="AA49" s="49">
        <v>0</v>
      </c>
      <c r="AB49" s="49">
        <v>0</v>
      </c>
      <c r="AC49" s="49">
        <v>0</v>
      </c>
      <c r="AD49" s="49">
        <v>0</v>
      </c>
      <c r="AE49" s="49">
        <v>0</v>
      </c>
      <c r="AF49" s="49">
        <f t="shared" si="1"/>
        <v>12419000000</v>
      </c>
      <c r="AG49" s="50">
        <v>0</v>
      </c>
      <c r="AH49" s="50">
        <v>9288000000</v>
      </c>
      <c r="AI49" s="50">
        <v>0</v>
      </c>
      <c r="AJ49" s="50">
        <v>0</v>
      </c>
      <c r="AK49" s="50">
        <v>0</v>
      </c>
      <c r="AL49" s="50">
        <v>0</v>
      </c>
      <c r="AM49" s="50">
        <v>0</v>
      </c>
      <c r="AN49" s="50">
        <f t="shared" si="2"/>
        <v>9288000000</v>
      </c>
      <c r="AO49" s="53">
        <f t="shared" si="3"/>
        <v>33314000000</v>
      </c>
      <c r="AP49" s="18"/>
      <c r="AQ49" s="18"/>
      <c r="AR49" s="18"/>
      <c r="AS49" s="18"/>
      <c r="AT49" s="18"/>
      <c r="AU49" s="18"/>
      <c r="AV49" s="18"/>
    </row>
    <row r="50" spans="1:48" ht="60">
      <c r="A50" s="41">
        <v>1</v>
      </c>
      <c r="B50" s="41" t="s">
        <v>129</v>
      </c>
      <c r="C50" s="41">
        <v>22</v>
      </c>
      <c r="D50" s="41" t="s">
        <v>161</v>
      </c>
      <c r="E50" s="42">
        <v>2202</v>
      </c>
      <c r="F50" s="41" t="s">
        <v>228</v>
      </c>
      <c r="G50" s="43">
        <v>2202039</v>
      </c>
      <c r="H50" s="41" t="s">
        <v>607</v>
      </c>
      <c r="I50" s="44">
        <v>220203900</v>
      </c>
      <c r="J50" s="41" t="s">
        <v>608</v>
      </c>
      <c r="K50" s="41" t="s">
        <v>24</v>
      </c>
      <c r="L50" s="45">
        <v>25</v>
      </c>
      <c r="M50" s="46" t="s">
        <v>594</v>
      </c>
      <c r="N50" s="47">
        <v>25</v>
      </c>
      <c r="O50" s="41">
        <v>25</v>
      </c>
      <c r="P50" s="41">
        <v>25</v>
      </c>
      <c r="Q50" s="48">
        <v>0</v>
      </c>
      <c r="R50" s="48">
        <v>0</v>
      </c>
      <c r="S50" s="48">
        <v>0</v>
      </c>
      <c r="T50" s="48">
        <v>0</v>
      </c>
      <c r="U50" s="48">
        <v>0</v>
      </c>
      <c r="V50" s="48">
        <v>0</v>
      </c>
      <c r="W50" s="48">
        <v>40000000</v>
      </c>
      <c r="X50" s="48">
        <f>SUM(Q50:W50)</f>
        <v>40000000</v>
      </c>
      <c r="Y50" s="49">
        <v>0</v>
      </c>
      <c r="Z50" s="49">
        <v>0</v>
      </c>
      <c r="AA50" s="49">
        <v>0</v>
      </c>
      <c r="AB50" s="49">
        <v>0</v>
      </c>
      <c r="AC50" s="49">
        <v>0</v>
      </c>
      <c r="AD50" s="49">
        <v>0</v>
      </c>
      <c r="AE50" s="49">
        <v>50000000</v>
      </c>
      <c r="AF50" s="49">
        <f>SUM(Y50:AE50)</f>
        <v>50000000</v>
      </c>
      <c r="AG50" s="50">
        <v>0</v>
      </c>
      <c r="AH50" s="50">
        <v>0</v>
      </c>
      <c r="AI50" s="50">
        <v>0</v>
      </c>
      <c r="AJ50" s="50">
        <v>0</v>
      </c>
      <c r="AK50" s="50">
        <v>0</v>
      </c>
      <c r="AL50" s="50">
        <v>0</v>
      </c>
      <c r="AM50" s="50">
        <v>50000000</v>
      </c>
      <c r="AN50" s="50">
        <f>SUM(AG50:AM50)</f>
        <v>50000000</v>
      </c>
      <c r="AO50" s="51">
        <f>+AN50+AF50+X50</f>
        <v>140000000</v>
      </c>
      <c r="AP50" s="18"/>
      <c r="AQ50" s="18"/>
      <c r="AR50" s="18"/>
      <c r="AS50" s="18"/>
      <c r="AT50" s="18"/>
      <c r="AU50" s="18"/>
      <c r="AV50" s="18"/>
    </row>
    <row r="51" spans="1:48" ht="45">
      <c r="A51" s="41">
        <v>1</v>
      </c>
      <c r="B51" s="41" t="s">
        <v>129</v>
      </c>
      <c r="C51" s="41">
        <v>22</v>
      </c>
      <c r="D51" s="41" t="s">
        <v>161</v>
      </c>
      <c r="E51" s="42">
        <v>2202</v>
      </c>
      <c r="F51" s="41" t="s">
        <v>228</v>
      </c>
      <c r="G51" s="43">
        <v>2202061</v>
      </c>
      <c r="H51" s="41" t="s">
        <v>225</v>
      </c>
      <c r="I51" s="44">
        <v>220206100</v>
      </c>
      <c r="J51" s="41" t="s">
        <v>226</v>
      </c>
      <c r="K51" s="41" t="s">
        <v>24</v>
      </c>
      <c r="L51" s="52">
        <v>360</v>
      </c>
      <c r="M51" s="46" t="s">
        <v>594</v>
      </c>
      <c r="N51" s="47">
        <v>360</v>
      </c>
      <c r="O51" s="41">
        <v>360</v>
      </c>
      <c r="P51" s="41">
        <v>360</v>
      </c>
      <c r="Q51" s="48">
        <v>100000000</v>
      </c>
      <c r="R51" s="48">
        <v>0</v>
      </c>
      <c r="S51" s="48">
        <v>0</v>
      </c>
      <c r="T51" s="48">
        <v>0</v>
      </c>
      <c r="U51" s="48">
        <v>0</v>
      </c>
      <c r="V51" s="48">
        <v>0</v>
      </c>
      <c r="W51" s="48">
        <v>0</v>
      </c>
      <c r="X51" s="48">
        <f t="shared" si="0"/>
        <v>100000000</v>
      </c>
      <c r="Y51" s="49">
        <v>100000000</v>
      </c>
      <c r="Z51" s="49">
        <v>0</v>
      </c>
      <c r="AA51" s="49">
        <v>0</v>
      </c>
      <c r="AB51" s="49">
        <v>0</v>
      </c>
      <c r="AC51" s="49">
        <v>0</v>
      </c>
      <c r="AD51" s="49">
        <v>0</v>
      </c>
      <c r="AE51" s="49">
        <v>0</v>
      </c>
      <c r="AF51" s="49">
        <f t="shared" si="1"/>
        <v>100000000</v>
      </c>
      <c r="AG51" s="50">
        <v>100000000</v>
      </c>
      <c r="AH51" s="50">
        <v>0</v>
      </c>
      <c r="AI51" s="50">
        <v>0</v>
      </c>
      <c r="AJ51" s="50">
        <v>0</v>
      </c>
      <c r="AK51" s="50">
        <v>0</v>
      </c>
      <c r="AL51" s="50">
        <v>0</v>
      </c>
      <c r="AM51" s="50">
        <v>0</v>
      </c>
      <c r="AN51" s="50">
        <f t="shared" si="2"/>
        <v>100000000</v>
      </c>
      <c r="AO51" s="53">
        <f t="shared" si="3"/>
        <v>300000000</v>
      </c>
      <c r="AP51" s="18"/>
      <c r="AQ51" s="18"/>
      <c r="AR51" s="18"/>
      <c r="AS51" s="18"/>
      <c r="AT51" s="18"/>
      <c r="AU51" s="18"/>
      <c r="AV51" s="18"/>
    </row>
    <row r="52" spans="1:48" ht="30">
      <c r="A52" s="41">
        <v>1</v>
      </c>
      <c r="B52" s="41" t="s">
        <v>129</v>
      </c>
      <c r="C52" s="41">
        <v>22</v>
      </c>
      <c r="D52" s="41" t="s">
        <v>161</v>
      </c>
      <c r="E52" s="42">
        <v>2202</v>
      </c>
      <c r="F52" s="41" t="s">
        <v>228</v>
      </c>
      <c r="G52" s="43">
        <v>2202072</v>
      </c>
      <c r="H52" s="41" t="s">
        <v>609</v>
      </c>
      <c r="I52" s="44">
        <v>220207200</v>
      </c>
      <c r="J52" s="41" t="s">
        <v>610</v>
      </c>
      <c r="K52" s="41" t="s">
        <v>24</v>
      </c>
      <c r="L52" s="52">
        <v>1</v>
      </c>
      <c r="M52" s="46" t="s">
        <v>594</v>
      </c>
      <c r="N52" s="54">
        <v>0</v>
      </c>
      <c r="O52" s="55">
        <v>1</v>
      </c>
      <c r="P52" s="55">
        <v>0</v>
      </c>
      <c r="Q52" s="48">
        <v>0</v>
      </c>
      <c r="R52" s="48">
        <v>0</v>
      </c>
      <c r="S52" s="48">
        <v>0</v>
      </c>
      <c r="T52" s="48">
        <v>0</v>
      </c>
      <c r="U52" s="48">
        <v>0</v>
      </c>
      <c r="V52" s="48">
        <v>0</v>
      </c>
      <c r="W52" s="48">
        <v>0</v>
      </c>
      <c r="X52" s="48">
        <f t="shared" si="0"/>
        <v>0</v>
      </c>
      <c r="Y52" s="49">
        <v>1000000000</v>
      </c>
      <c r="Z52" s="49">
        <v>0</v>
      </c>
      <c r="AA52" s="49">
        <v>0</v>
      </c>
      <c r="AB52" s="49">
        <v>0</v>
      </c>
      <c r="AC52" s="49">
        <v>0</v>
      </c>
      <c r="AD52" s="49">
        <v>0</v>
      </c>
      <c r="AE52" s="49">
        <v>0</v>
      </c>
      <c r="AF52" s="49">
        <f t="shared" si="1"/>
        <v>1000000000</v>
      </c>
      <c r="AG52" s="50">
        <v>0</v>
      </c>
      <c r="AH52" s="50">
        <v>0</v>
      </c>
      <c r="AI52" s="50">
        <v>0</v>
      </c>
      <c r="AJ52" s="50">
        <v>0</v>
      </c>
      <c r="AK52" s="50">
        <v>0</v>
      </c>
      <c r="AL52" s="50">
        <v>0</v>
      </c>
      <c r="AM52" s="50">
        <v>0</v>
      </c>
      <c r="AN52" s="50">
        <f t="shared" si="2"/>
        <v>0</v>
      </c>
      <c r="AO52" s="53">
        <f t="shared" si="3"/>
        <v>1000000000</v>
      </c>
      <c r="AP52" s="18"/>
      <c r="AQ52" s="18"/>
      <c r="AR52" s="18"/>
      <c r="AS52" s="18"/>
      <c r="AT52" s="18"/>
      <c r="AU52" s="18"/>
      <c r="AV52" s="18"/>
    </row>
    <row r="53" spans="1:48" ht="60">
      <c r="A53" s="41">
        <v>2</v>
      </c>
      <c r="B53" s="41" t="s">
        <v>46</v>
      </c>
      <c r="C53" s="41">
        <v>23</v>
      </c>
      <c r="D53" s="41" t="s">
        <v>611</v>
      </c>
      <c r="E53" s="42">
        <v>2301</v>
      </c>
      <c r="F53" s="41" t="s">
        <v>612</v>
      </c>
      <c r="G53" s="43">
        <v>2301027</v>
      </c>
      <c r="H53" s="41" t="s">
        <v>613</v>
      </c>
      <c r="I53" s="44">
        <v>230102705</v>
      </c>
      <c r="J53" s="41" t="s">
        <v>614</v>
      </c>
      <c r="K53" s="41" t="s">
        <v>24</v>
      </c>
      <c r="L53" s="52">
        <v>3</v>
      </c>
      <c r="M53" s="46" t="s">
        <v>96</v>
      </c>
      <c r="N53" s="47">
        <v>1</v>
      </c>
      <c r="O53" s="41">
        <v>1</v>
      </c>
      <c r="P53" s="41">
        <v>1</v>
      </c>
      <c r="Q53" s="48">
        <v>90000000</v>
      </c>
      <c r="R53" s="48">
        <v>0</v>
      </c>
      <c r="S53" s="48">
        <v>0</v>
      </c>
      <c r="T53" s="48">
        <v>0</v>
      </c>
      <c r="U53" s="48">
        <v>0</v>
      </c>
      <c r="V53" s="48">
        <v>0</v>
      </c>
      <c r="W53" s="48">
        <v>0</v>
      </c>
      <c r="X53" s="48">
        <f t="shared" si="0"/>
        <v>90000000</v>
      </c>
      <c r="Y53" s="49">
        <v>95000000</v>
      </c>
      <c r="Z53" s="49">
        <v>0</v>
      </c>
      <c r="AA53" s="49">
        <v>0</v>
      </c>
      <c r="AB53" s="49">
        <v>0</v>
      </c>
      <c r="AC53" s="49">
        <v>0</v>
      </c>
      <c r="AD53" s="49">
        <v>0</v>
      </c>
      <c r="AE53" s="49">
        <v>0</v>
      </c>
      <c r="AF53" s="49">
        <f t="shared" si="1"/>
        <v>95000000</v>
      </c>
      <c r="AG53" s="50">
        <v>100000000</v>
      </c>
      <c r="AH53" s="50">
        <v>0</v>
      </c>
      <c r="AI53" s="50">
        <v>0</v>
      </c>
      <c r="AJ53" s="50">
        <v>0</v>
      </c>
      <c r="AK53" s="50">
        <v>0</v>
      </c>
      <c r="AL53" s="50">
        <v>0</v>
      </c>
      <c r="AM53" s="50">
        <v>0</v>
      </c>
      <c r="AN53" s="50">
        <f t="shared" si="2"/>
        <v>100000000</v>
      </c>
      <c r="AO53" s="53">
        <f t="shared" si="3"/>
        <v>285000000</v>
      </c>
      <c r="AP53" s="18"/>
      <c r="AQ53" s="18"/>
      <c r="AR53" s="18"/>
      <c r="AS53" s="18"/>
      <c r="AT53" s="18"/>
      <c r="AU53" s="18"/>
      <c r="AV53" s="18"/>
    </row>
    <row r="54" spans="1:48" ht="60">
      <c r="A54" s="41">
        <v>2</v>
      </c>
      <c r="B54" s="41" t="s">
        <v>46</v>
      </c>
      <c r="C54" s="41">
        <v>23</v>
      </c>
      <c r="D54" s="41" t="s">
        <v>611</v>
      </c>
      <c r="E54" s="42">
        <v>2301</v>
      </c>
      <c r="F54" s="41" t="s">
        <v>612</v>
      </c>
      <c r="G54" s="43">
        <v>2301031</v>
      </c>
      <c r="H54" s="41" t="s">
        <v>615</v>
      </c>
      <c r="I54" s="44">
        <v>230103100</v>
      </c>
      <c r="J54" s="41" t="s">
        <v>616</v>
      </c>
      <c r="K54" s="41" t="s">
        <v>24</v>
      </c>
      <c r="L54" s="52">
        <v>600</v>
      </c>
      <c r="M54" s="46" t="s">
        <v>96</v>
      </c>
      <c r="N54" s="47">
        <v>200</v>
      </c>
      <c r="O54" s="41">
        <v>200</v>
      </c>
      <c r="P54" s="41">
        <v>200</v>
      </c>
      <c r="Q54" s="48">
        <v>90000000</v>
      </c>
      <c r="R54" s="48">
        <v>0</v>
      </c>
      <c r="S54" s="48">
        <v>0</v>
      </c>
      <c r="T54" s="48">
        <v>0</v>
      </c>
      <c r="U54" s="48">
        <v>0</v>
      </c>
      <c r="V54" s="48">
        <v>0</v>
      </c>
      <c r="W54" s="48">
        <v>0</v>
      </c>
      <c r="X54" s="48">
        <f t="shared" si="0"/>
        <v>90000000</v>
      </c>
      <c r="Y54" s="49">
        <v>95000000</v>
      </c>
      <c r="Z54" s="49">
        <v>0</v>
      </c>
      <c r="AA54" s="49">
        <v>0</v>
      </c>
      <c r="AB54" s="49">
        <v>0</v>
      </c>
      <c r="AC54" s="49">
        <v>0</v>
      </c>
      <c r="AD54" s="49">
        <v>0</v>
      </c>
      <c r="AE54" s="49">
        <v>0</v>
      </c>
      <c r="AF54" s="49">
        <f t="shared" si="1"/>
        <v>95000000</v>
      </c>
      <c r="AG54" s="50">
        <v>120000000</v>
      </c>
      <c r="AH54" s="50">
        <v>0</v>
      </c>
      <c r="AI54" s="50">
        <v>0</v>
      </c>
      <c r="AJ54" s="50">
        <v>0</v>
      </c>
      <c r="AK54" s="50">
        <v>0</v>
      </c>
      <c r="AL54" s="50">
        <v>0</v>
      </c>
      <c r="AM54" s="50">
        <v>0</v>
      </c>
      <c r="AN54" s="50">
        <f t="shared" si="2"/>
        <v>120000000</v>
      </c>
      <c r="AO54" s="53">
        <f t="shared" si="3"/>
        <v>305000000</v>
      </c>
      <c r="AP54" s="18"/>
      <c r="AQ54" s="18"/>
      <c r="AR54" s="18"/>
      <c r="AS54" s="18"/>
      <c r="AT54" s="18"/>
      <c r="AU54" s="18"/>
      <c r="AV54" s="18"/>
    </row>
    <row r="55" spans="1:48" ht="75">
      <c r="A55" s="41">
        <v>2</v>
      </c>
      <c r="B55" s="41" t="s">
        <v>46</v>
      </c>
      <c r="C55" s="41">
        <v>23</v>
      </c>
      <c r="D55" s="41" t="s">
        <v>611</v>
      </c>
      <c r="E55" s="42">
        <v>2302</v>
      </c>
      <c r="F55" s="41" t="s">
        <v>617</v>
      </c>
      <c r="G55" s="43">
        <v>2302015</v>
      </c>
      <c r="H55" s="41" t="s">
        <v>618</v>
      </c>
      <c r="I55" s="44">
        <v>230201500</v>
      </c>
      <c r="J55" s="41" t="s">
        <v>619</v>
      </c>
      <c r="K55" s="41" t="s">
        <v>24</v>
      </c>
      <c r="L55" s="52">
        <v>2</v>
      </c>
      <c r="M55" s="46" t="s">
        <v>96</v>
      </c>
      <c r="N55" s="47">
        <v>0</v>
      </c>
      <c r="O55" s="41">
        <v>1</v>
      </c>
      <c r="P55" s="41">
        <v>1</v>
      </c>
      <c r="Q55" s="48">
        <v>0</v>
      </c>
      <c r="R55" s="48">
        <v>0</v>
      </c>
      <c r="S55" s="48">
        <v>0</v>
      </c>
      <c r="T55" s="48">
        <v>0</v>
      </c>
      <c r="U55" s="48">
        <v>0</v>
      </c>
      <c r="V55" s="48">
        <v>0</v>
      </c>
      <c r="W55" s="48">
        <v>0</v>
      </c>
      <c r="X55" s="48">
        <f t="shared" si="0"/>
        <v>0</v>
      </c>
      <c r="Y55" s="49">
        <v>120000000</v>
      </c>
      <c r="Z55" s="49">
        <v>0</v>
      </c>
      <c r="AA55" s="49">
        <v>0</v>
      </c>
      <c r="AB55" s="49">
        <v>0</v>
      </c>
      <c r="AC55" s="49">
        <v>0</v>
      </c>
      <c r="AD55" s="49">
        <v>0</v>
      </c>
      <c r="AE55" s="49">
        <v>0</v>
      </c>
      <c r="AF55" s="49">
        <f t="shared" si="1"/>
        <v>120000000</v>
      </c>
      <c r="AG55" s="50">
        <v>140000000</v>
      </c>
      <c r="AH55" s="50">
        <v>0</v>
      </c>
      <c r="AI55" s="50">
        <v>0</v>
      </c>
      <c r="AJ55" s="50">
        <v>0</v>
      </c>
      <c r="AK55" s="50">
        <v>0</v>
      </c>
      <c r="AL55" s="50">
        <v>0</v>
      </c>
      <c r="AM55" s="50">
        <v>0</v>
      </c>
      <c r="AN55" s="50">
        <f t="shared" si="2"/>
        <v>140000000</v>
      </c>
      <c r="AO55" s="53">
        <f t="shared" si="3"/>
        <v>260000000</v>
      </c>
      <c r="AP55" s="18"/>
      <c r="AQ55" s="18"/>
      <c r="AR55" s="18"/>
      <c r="AS55" s="18"/>
      <c r="AT55" s="18"/>
      <c r="AU55" s="18"/>
      <c r="AV55" s="18"/>
    </row>
    <row r="56" spans="1:48" ht="75">
      <c r="A56" s="41">
        <v>2</v>
      </c>
      <c r="B56" s="41" t="s">
        <v>46</v>
      </c>
      <c r="C56" s="41">
        <v>23</v>
      </c>
      <c r="D56" s="41" t="s">
        <v>611</v>
      </c>
      <c r="E56" s="42">
        <v>2302</v>
      </c>
      <c r="F56" s="41" t="s">
        <v>617</v>
      </c>
      <c r="G56" s="43">
        <v>2302024</v>
      </c>
      <c r="H56" s="41" t="s">
        <v>620</v>
      </c>
      <c r="I56" s="44">
        <v>230202400</v>
      </c>
      <c r="J56" s="41" t="s">
        <v>551</v>
      </c>
      <c r="K56" s="41" t="s">
        <v>24</v>
      </c>
      <c r="L56" s="52">
        <v>1</v>
      </c>
      <c r="M56" s="46" t="s">
        <v>621</v>
      </c>
      <c r="N56" s="47">
        <v>1</v>
      </c>
      <c r="O56" s="41">
        <v>1</v>
      </c>
      <c r="P56" s="41">
        <v>1</v>
      </c>
      <c r="Q56" s="48">
        <v>0</v>
      </c>
      <c r="R56" s="48">
        <v>0</v>
      </c>
      <c r="S56" s="48">
        <v>0</v>
      </c>
      <c r="T56" s="48">
        <v>0</v>
      </c>
      <c r="U56" s="48">
        <v>0</v>
      </c>
      <c r="V56" s="48">
        <v>0</v>
      </c>
      <c r="W56" s="48">
        <v>0</v>
      </c>
      <c r="X56" s="48">
        <f t="shared" si="0"/>
        <v>0</v>
      </c>
      <c r="Y56" s="49">
        <v>0</v>
      </c>
      <c r="Z56" s="49">
        <v>0</v>
      </c>
      <c r="AA56" s="49">
        <v>0</v>
      </c>
      <c r="AB56" s="49">
        <v>0</v>
      </c>
      <c r="AC56" s="49">
        <v>0</v>
      </c>
      <c r="AD56" s="49">
        <v>0</v>
      </c>
      <c r="AE56" s="49">
        <v>0</v>
      </c>
      <c r="AF56" s="49">
        <f t="shared" si="1"/>
        <v>0</v>
      </c>
      <c r="AG56" s="50">
        <v>0</v>
      </c>
      <c r="AH56" s="50">
        <v>0</v>
      </c>
      <c r="AI56" s="50">
        <v>0</v>
      </c>
      <c r="AJ56" s="50">
        <v>0</v>
      </c>
      <c r="AK56" s="50">
        <v>0</v>
      </c>
      <c r="AL56" s="50">
        <v>0</v>
      </c>
      <c r="AM56" s="50">
        <v>0</v>
      </c>
      <c r="AN56" s="50">
        <f t="shared" si="2"/>
        <v>0</v>
      </c>
      <c r="AO56" s="53">
        <f t="shared" si="3"/>
        <v>0</v>
      </c>
      <c r="AP56" s="18"/>
      <c r="AQ56" s="18"/>
      <c r="AR56" s="18"/>
      <c r="AS56" s="18"/>
      <c r="AT56" s="18"/>
      <c r="AU56" s="18"/>
      <c r="AV56" s="18"/>
    </row>
    <row r="57" spans="1:48" ht="30">
      <c r="A57" s="41">
        <v>2</v>
      </c>
      <c r="B57" s="41" t="s">
        <v>46</v>
      </c>
      <c r="C57" s="41">
        <v>24</v>
      </c>
      <c r="D57" s="41" t="s">
        <v>47</v>
      </c>
      <c r="E57" s="42">
        <v>2401</v>
      </c>
      <c r="F57" s="41" t="s">
        <v>622</v>
      </c>
      <c r="G57" s="43">
        <v>2401023</v>
      </c>
      <c r="H57" s="41" t="s">
        <v>623</v>
      </c>
      <c r="I57" s="44">
        <v>240102300</v>
      </c>
      <c r="J57" s="41" t="s">
        <v>624</v>
      </c>
      <c r="K57" s="41" t="s">
        <v>459</v>
      </c>
      <c r="L57" s="45">
        <v>10</v>
      </c>
      <c r="M57" s="46" t="s">
        <v>586</v>
      </c>
      <c r="N57" s="47">
        <v>0</v>
      </c>
      <c r="O57" s="41">
        <v>2</v>
      </c>
      <c r="P57" s="41">
        <v>8</v>
      </c>
      <c r="Q57" s="48">
        <v>0</v>
      </c>
      <c r="R57" s="48">
        <v>0</v>
      </c>
      <c r="S57" s="48">
        <v>0</v>
      </c>
      <c r="T57" s="48">
        <v>0</v>
      </c>
      <c r="U57" s="48">
        <v>0</v>
      </c>
      <c r="V57" s="48">
        <v>0</v>
      </c>
      <c r="W57" s="48">
        <v>0</v>
      </c>
      <c r="X57" s="48">
        <f t="shared" si="0"/>
        <v>0</v>
      </c>
      <c r="Y57" s="49">
        <v>100000000</v>
      </c>
      <c r="Z57" s="49">
        <v>0</v>
      </c>
      <c r="AA57" s="49">
        <v>0</v>
      </c>
      <c r="AB57" s="49">
        <v>0</v>
      </c>
      <c r="AC57" s="49">
        <v>0</v>
      </c>
      <c r="AD57" s="49">
        <v>0</v>
      </c>
      <c r="AE57" s="49">
        <v>0</v>
      </c>
      <c r="AF57" s="49">
        <f t="shared" si="1"/>
        <v>100000000</v>
      </c>
      <c r="AG57" s="50">
        <v>900000000</v>
      </c>
      <c r="AH57" s="50">
        <v>0</v>
      </c>
      <c r="AI57" s="50">
        <v>0</v>
      </c>
      <c r="AJ57" s="50">
        <v>0</v>
      </c>
      <c r="AK57" s="50">
        <v>0</v>
      </c>
      <c r="AL57" s="50">
        <v>0</v>
      </c>
      <c r="AM57" s="50">
        <v>0</v>
      </c>
      <c r="AN57" s="50">
        <f t="shared" si="2"/>
        <v>900000000</v>
      </c>
      <c r="AO57" s="53">
        <f t="shared" si="3"/>
        <v>1000000000</v>
      </c>
      <c r="AP57" s="18"/>
      <c r="AQ57" s="18"/>
      <c r="AR57" s="18"/>
      <c r="AS57" s="18"/>
      <c r="AT57" s="18"/>
      <c r="AU57" s="18"/>
      <c r="AV57" s="18"/>
    </row>
    <row r="58" spans="1:48" ht="30">
      <c r="A58" s="41">
        <v>2</v>
      </c>
      <c r="B58" s="41" t="s">
        <v>46</v>
      </c>
      <c r="C58" s="41">
        <v>24</v>
      </c>
      <c r="D58" s="41" t="s">
        <v>47</v>
      </c>
      <c r="E58" s="42">
        <v>2401</v>
      </c>
      <c r="F58" s="41" t="s">
        <v>622</v>
      </c>
      <c r="G58" s="43">
        <v>2401008</v>
      </c>
      <c r="H58" s="41" t="s">
        <v>625</v>
      </c>
      <c r="I58" s="44">
        <v>240100800</v>
      </c>
      <c r="J58" s="41" t="s">
        <v>625</v>
      </c>
      <c r="K58" s="41" t="s">
        <v>459</v>
      </c>
      <c r="L58" s="45">
        <v>2</v>
      </c>
      <c r="M58" s="46" t="s">
        <v>586</v>
      </c>
      <c r="N58" s="47">
        <v>0</v>
      </c>
      <c r="O58" s="41">
        <v>0</v>
      </c>
      <c r="P58" s="41">
        <v>2</v>
      </c>
      <c r="Q58" s="48">
        <v>0</v>
      </c>
      <c r="R58" s="48">
        <v>0</v>
      </c>
      <c r="S58" s="48">
        <v>0</v>
      </c>
      <c r="T58" s="48">
        <v>0</v>
      </c>
      <c r="U58" s="48">
        <v>0</v>
      </c>
      <c r="V58" s="48">
        <v>0</v>
      </c>
      <c r="W58" s="48">
        <v>0</v>
      </c>
      <c r="X58" s="48">
        <f t="shared" si="0"/>
        <v>0</v>
      </c>
      <c r="Y58" s="49">
        <v>0</v>
      </c>
      <c r="Z58" s="49">
        <v>0</v>
      </c>
      <c r="AA58" s="49">
        <v>0</v>
      </c>
      <c r="AB58" s="49">
        <v>0</v>
      </c>
      <c r="AC58" s="49">
        <v>0</v>
      </c>
      <c r="AD58" s="49">
        <v>0</v>
      </c>
      <c r="AE58" s="49">
        <v>0</v>
      </c>
      <c r="AF58" s="49">
        <f t="shared" si="1"/>
        <v>0</v>
      </c>
      <c r="AG58" s="50">
        <v>0</v>
      </c>
      <c r="AH58" s="50">
        <v>0</v>
      </c>
      <c r="AI58" s="50">
        <v>0</v>
      </c>
      <c r="AJ58" s="50">
        <v>9000000000</v>
      </c>
      <c r="AK58" s="50">
        <v>0</v>
      </c>
      <c r="AL58" s="50">
        <v>0</v>
      </c>
      <c r="AM58" s="50">
        <v>0</v>
      </c>
      <c r="AN58" s="50">
        <f t="shared" si="2"/>
        <v>9000000000</v>
      </c>
      <c r="AO58" s="53">
        <f t="shared" si="3"/>
        <v>9000000000</v>
      </c>
      <c r="AP58" s="18"/>
      <c r="AQ58" s="18"/>
      <c r="AR58" s="18"/>
      <c r="AS58" s="18"/>
      <c r="AT58" s="18"/>
      <c r="AU58" s="18"/>
      <c r="AV58" s="18"/>
    </row>
    <row r="59" spans="1:48" ht="30">
      <c r="A59" s="41">
        <v>2</v>
      </c>
      <c r="B59" s="41" t="s">
        <v>46</v>
      </c>
      <c r="C59" s="41">
        <v>24</v>
      </c>
      <c r="D59" s="41" t="s">
        <v>47</v>
      </c>
      <c r="E59" s="42">
        <v>2402</v>
      </c>
      <c r="F59" s="41" t="s">
        <v>457</v>
      </c>
      <c r="G59" s="43">
        <v>2402110</v>
      </c>
      <c r="H59" s="41" t="s">
        <v>626</v>
      </c>
      <c r="I59" s="43">
        <v>240211000</v>
      </c>
      <c r="J59" s="41" t="s">
        <v>626</v>
      </c>
      <c r="K59" s="41" t="s">
        <v>24</v>
      </c>
      <c r="L59" s="45">
        <v>1</v>
      </c>
      <c r="M59" s="46" t="s">
        <v>586</v>
      </c>
      <c r="N59" s="47">
        <v>0</v>
      </c>
      <c r="O59" s="41">
        <v>1</v>
      </c>
      <c r="P59" s="41">
        <v>0</v>
      </c>
      <c r="Q59" s="48">
        <v>0</v>
      </c>
      <c r="R59" s="48">
        <v>0</v>
      </c>
      <c r="S59" s="48">
        <v>0</v>
      </c>
      <c r="T59" s="48">
        <v>0</v>
      </c>
      <c r="U59" s="48">
        <v>0</v>
      </c>
      <c r="V59" s="48">
        <v>0</v>
      </c>
      <c r="W59" s="48">
        <v>0</v>
      </c>
      <c r="X59" s="48">
        <f t="shared" si="0"/>
        <v>0</v>
      </c>
      <c r="Y59" s="49">
        <v>0</v>
      </c>
      <c r="Z59" s="49">
        <v>0</v>
      </c>
      <c r="AA59" s="49">
        <v>1500000000</v>
      </c>
      <c r="AB59" s="49">
        <v>0</v>
      </c>
      <c r="AC59" s="49">
        <v>0</v>
      </c>
      <c r="AD59" s="49">
        <v>0</v>
      </c>
      <c r="AE59" s="49">
        <v>0</v>
      </c>
      <c r="AF59" s="49">
        <f t="shared" si="1"/>
        <v>1500000000</v>
      </c>
      <c r="AG59" s="50">
        <v>0</v>
      </c>
      <c r="AH59" s="50">
        <v>0</v>
      </c>
      <c r="AI59" s="50">
        <v>0</v>
      </c>
      <c r="AJ59" s="50">
        <v>0</v>
      </c>
      <c r="AK59" s="50">
        <v>0</v>
      </c>
      <c r="AL59" s="50">
        <v>0</v>
      </c>
      <c r="AM59" s="50">
        <v>0</v>
      </c>
      <c r="AN59" s="50">
        <f t="shared" si="2"/>
        <v>0</v>
      </c>
      <c r="AO59" s="51">
        <f t="shared" si="3"/>
        <v>1500000000</v>
      </c>
      <c r="AP59" s="18"/>
      <c r="AQ59" s="18"/>
      <c r="AR59" s="18"/>
      <c r="AS59" s="18"/>
      <c r="AT59" s="18"/>
      <c r="AU59" s="18"/>
      <c r="AV59" s="18"/>
    </row>
    <row r="60" spans="1:48" ht="30">
      <c r="A60" s="41">
        <v>2</v>
      </c>
      <c r="B60" s="41" t="s">
        <v>46</v>
      </c>
      <c r="C60" s="41">
        <v>24</v>
      </c>
      <c r="D60" s="41" t="s">
        <v>47</v>
      </c>
      <c r="E60" s="42">
        <v>2402</v>
      </c>
      <c r="F60" s="41" t="s">
        <v>457</v>
      </c>
      <c r="G60" s="43">
        <v>2402055</v>
      </c>
      <c r="H60" s="41" t="s">
        <v>458</v>
      </c>
      <c r="I60" s="44">
        <v>240205500</v>
      </c>
      <c r="J60" s="41" t="s">
        <v>458</v>
      </c>
      <c r="K60" s="41" t="s">
        <v>459</v>
      </c>
      <c r="L60" s="45">
        <v>3</v>
      </c>
      <c r="M60" s="46" t="s">
        <v>586</v>
      </c>
      <c r="N60" s="47">
        <v>1</v>
      </c>
      <c r="O60" s="41">
        <v>1</v>
      </c>
      <c r="P60" s="41">
        <v>1</v>
      </c>
      <c r="Q60" s="48">
        <v>250000000</v>
      </c>
      <c r="R60" s="48">
        <v>0</v>
      </c>
      <c r="S60" s="48">
        <v>0</v>
      </c>
      <c r="T60" s="48">
        <v>0</v>
      </c>
      <c r="U60" s="48">
        <v>0</v>
      </c>
      <c r="V60" s="48">
        <v>0</v>
      </c>
      <c r="W60" s="48">
        <v>0</v>
      </c>
      <c r="X60" s="48">
        <f t="shared" si="0"/>
        <v>250000000</v>
      </c>
      <c r="Y60" s="49">
        <v>300000000</v>
      </c>
      <c r="Z60" s="49">
        <v>0</v>
      </c>
      <c r="AA60" s="49">
        <v>0</v>
      </c>
      <c r="AB60" s="49">
        <v>0</v>
      </c>
      <c r="AC60" s="49">
        <v>0</v>
      </c>
      <c r="AD60" s="49">
        <v>0</v>
      </c>
      <c r="AE60" s="49">
        <v>0</v>
      </c>
      <c r="AF60" s="49">
        <f t="shared" si="1"/>
        <v>300000000</v>
      </c>
      <c r="AG60" s="50">
        <v>300000000</v>
      </c>
      <c r="AH60" s="50">
        <v>0</v>
      </c>
      <c r="AI60" s="50">
        <v>0</v>
      </c>
      <c r="AJ60" s="50">
        <v>0</v>
      </c>
      <c r="AK60" s="50">
        <v>0</v>
      </c>
      <c r="AL60" s="50">
        <v>0</v>
      </c>
      <c r="AM60" s="50">
        <v>0</v>
      </c>
      <c r="AN60" s="50">
        <f t="shared" si="2"/>
        <v>300000000</v>
      </c>
      <c r="AO60" s="53">
        <f t="shared" si="3"/>
        <v>850000000</v>
      </c>
      <c r="AP60" s="18"/>
      <c r="AQ60" s="18"/>
      <c r="AR60" s="18"/>
      <c r="AS60" s="18"/>
      <c r="AT60" s="18"/>
      <c r="AU60" s="18"/>
      <c r="AV60" s="18"/>
    </row>
    <row r="61" spans="1:48" ht="30">
      <c r="A61" s="41">
        <v>2</v>
      </c>
      <c r="B61" s="41" t="s">
        <v>46</v>
      </c>
      <c r="C61" s="41">
        <v>24</v>
      </c>
      <c r="D61" s="41" t="s">
        <v>47</v>
      </c>
      <c r="E61" s="42">
        <v>2402</v>
      </c>
      <c r="F61" s="41" t="s">
        <v>457</v>
      </c>
      <c r="G61" s="43">
        <v>2402044</v>
      </c>
      <c r="H61" s="41" t="s">
        <v>627</v>
      </c>
      <c r="I61" s="44">
        <v>240204400</v>
      </c>
      <c r="J61" s="41" t="s">
        <v>628</v>
      </c>
      <c r="K61" s="41" t="s">
        <v>24</v>
      </c>
      <c r="L61" s="45">
        <v>1</v>
      </c>
      <c r="M61" s="46" t="s">
        <v>586</v>
      </c>
      <c r="N61" s="47">
        <v>0</v>
      </c>
      <c r="O61" s="41">
        <v>0</v>
      </c>
      <c r="P61" s="41">
        <v>1</v>
      </c>
      <c r="Q61" s="48">
        <v>0</v>
      </c>
      <c r="R61" s="48">
        <v>0</v>
      </c>
      <c r="S61" s="48">
        <v>0</v>
      </c>
      <c r="T61" s="48">
        <v>0</v>
      </c>
      <c r="U61" s="48">
        <v>0</v>
      </c>
      <c r="V61" s="48">
        <v>0</v>
      </c>
      <c r="W61" s="48">
        <v>0</v>
      </c>
      <c r="X61" s="48">
        <f t="shared" si="0"/>
        <v>0</v>
      </c>
      <c r="Y61" s="49">
        <v>0</v>
      </c>
      <c r="Z61" s="49">
        <v>0</v>
      </c>
      <c r="AA61" s="49">
        <v>0</v>
      </c>
      <c r="AB61" s="49">
        <v>0</v>
      </c>
      <c r="AC61" s="49">
        <v>0</v>
      </c>
      <c r="AD61" s="49">
        <v>0</v>
      </c>
      <c r="AE61" s="49">
        <v>0</v>
      </c>
      <c r="AF61" s="49">
        <f t="shared" si="1"/>
        <v>0</v>
      </c>
      <c r="AG61" s="50">
        <v>0</v>
      </c>
      <c r="AH61" s="50">
        <v>0</v>
      </c>
      <c r="AI61" s="50">
        <v>2000000000</v>
      </c>
      <c r="AJ61" s="50">
        <v>30000000000</v>
      </c>
      <c r="AK61" s="50">
        <v>2000000000</v>
      </c>
      <c r="AL61" s="50">
        <v>0</v>
      </c>
      <c r="AM61" s="50">
        <v>0</v>
      </c>
      <c r="AN61" s="50">
        <f t="shared" si="2"/>
        <v>34000000000</v>
      </c>
      <c r="AO61" s="53">
        <f t="shared" si="3"/>
        <v>34000000000</v>
      </c>
      <c r="AP61" s="18"/>
      <c r="AQ61" s="18"/>
      <c r="AR61" s="18"/>
      <c r="AS61" s="18"/>
      <c r="AT61" s="18"/>
      <c r="AU61" s="18"/>
      <c r="AV61" s="18"/>
    </row>
    <row r="62" spans="1:48" ht="30">
      <c r="A62" s="41">
        <v>2</v>
      </c>
      <c r="B62" s="41" t="s">
        <v>46</v>
      </c>
      <c r="C62" s="41">
        <v>24</v>
      </c>
      <c r="D62" s="41" t="s">
        <v>47</v>
      </c>
      <c r="E62" s="42">
        <v>2402</v>
      </c>
      <c r="F62" s="41" t="s">
        <v>457</v>
      </c>
      <c r="G62" s="43">
        <v>2402021</v>
      </c>
      <c r="H62" s="41" t="s">
        <v>629</v>
      </c>
      <c r="I62" s="44">
        <v>240202100</v>
      </c>
      <c r="J62" s="41" t="s">
        <v>630</v>
      </c>
      <c r="K62" s="41" t="s">
        <v>459</v>
      </c>
      <c r="L62" s="45">
        <v>4</v>
      </c>
      <c r="M62" s="46" t="s">
        <v>586</v>
      </c>
      <c r="N62" s="47">
        <v>0</v>
      </c>
      <c r="O62" s="41">
        <v>4</v>
      </c>
      <c r="P62" s="41">
        <v>0</v>
      </c>
      <c r="Q62" s="48">
        <v>0</v>
      </c>
      <c r="R62" s="48">
        <v>0</v>
      </c>
      <c r="S62" s="48">
        <v>0</v>
      </c>
      <c r="T62" s="48">
        <v>0</v>
      </c>
      <c r="U62" s="48">
        <v>0</v>
      </c>
      <c r="V62" s="48">
        <v>0</v>
      </c>
      <c r="W62" s="48">
        <v>0</v>
      </c>
      <c r="X62" s="48">
        <f t="shared" si="0"/>
        <v>0</v>
      </c>
      <c r="Y62" s="49">
        <v>200000000</v>
      </c>
      <c r="Z62" s="49">
        <v>0</v>
      </c>
      <c r="AA62" s="49">
        <v>0</v>
      </c>
      <c r="AB62" s="49">
        <v>0</v>
      </c>
      <c r="AC62" s="49">
        <v>0</v>
      </c>
      <c r="AD62" s="49">
        <v>0</v>
      </c>
      <c r="AE62" s="49">
        <v>0</v>
      </c>
      <c r="AF62" s="49">
        <f t="shared" si="1"/>
        <v>200000000</v>
      </c>
      <c r="AG62" s="50">
        <v>0</v>
      </c>
      <c r="AH62" s="50">
        <v>0</v>
      </c>
      <c r="AI62" s="50">
        <v>0</v>
      </c>
      <c r="AJ62" s="50">
        <v>0</v>
      </c>
      <c r="AK62" s="50">
        <v>0</v>
      </c>
      <c r="AL62" s="50">
        <v>0</v>
      </c>
      <c r="AM62" s="50">
        <v>0</v>
      </c>
      <c r="AN62" s="50">
        <f t="shared" si="2"/>
        <v>0</v>
      </c>
      <c r="AO62" s="53">
        <f t="shared" si="3"/>
        <v>200000000</v>
      </c>
      <c r="AP62" s="18"/>
      <c r="AQ62" s="18"/>
      <c r="AR62" s="18"/>
      <c r="AS62" s="18"/>
      <c r="AT62" s="18"/>
      <c r="AU62" s="18"/>
      <c r="AV62" s="18"/>
    </row>
    <row r="63" spans="1:48" ht="30">
      <c r="A63" s="41">
        <v>2</v>
      </c>
      <c r="B63" s="41" t="s">
        <v>46</v>
      </c>
      <c r="C63" s="41">
        <v>24</v>
      </c>
      <c r="D63" s="41" t="s">
        <v>47</v>
      </c>
      <c r="E63" s="42">
        <v>2402</v>
      </c>
      <c r="F63" s="41" t="s">
        <v>457</v>
      </c>
      <c r="G63" s="43">
        <v>2402112</v>
      </c>
      <c r="H63" s="41" t="s">
        <v>465</v>
      </c>
      <c r="I63" s="44">
        <v>240211200</v>
      </c>
      <c r="J63" s="41" t="s">
        <v>466</v>
      </c>
      <c r="K63" s="41" t="s">
        <v>459</v>
      </c>
      <c r="L63" s="45">
        <v>40</v>
      </c>
      <c r="M63" s="46" t="s">
        <v>586</v>
      </c>
      <c r="N63" s="47">
        <v>3</v>
      </c>
      <c r="O63" s="41">
        <v>18</v>
      </c>
      <c r="P63" s="41">
        <v>19</v>
      </c>
      <c r="Q63" s="48">
        <v>1100000000</v>
      </c>
      <c r="R63" s="48">
        <v>0</v>
      </c>
      <c r="S63" s="48">
        <v>0</v>
      </c>
      <c r="T63" s="48">
        <v>0</v>
      </c>
      <c r="U63" s="48">
        <v>0</v>
      </c>
      <c r="V63" s="48">
        <v>0</v>
      </c>
      <c r="W63" s="48">
        <v>0</v>
      </c>
      <c r="X63" s="48">
        <f t="shared" si="0"/>
        <v>1100000000</v>
      </c>
      <c r="Y63" s="49">
        <v>1100000000</v>
      </c>
      <c r="Z63" s="49">
        <v>0</v>
      </c>
      <c r="AA63" s="49">
        <v>0</v>
      </c>
      <c r="AB63" s="49">
        <v>0</v>
      </c>
      <c r="AC63" s="49">
        <v>0</v>
      </c>
      <c r="AD63" s="49">
        <v>0</v>
      </c>
      <c r="AE63" s="49">
        <v>0</v>
      </c>
      <c r="AF63" s="49">
        <f t="shared" si="1"/>
        <v>1100000000</v>
      </c>
      <c r="AG63" s="50">
        <v>1100000000</v>
      </c>
      <c r="AH63" s="50">
        <v>0</v>
      </c>
      <c r="AI63" s="50">
        <v>0</v>
      </c>
      <c r="AJ63" s="50">
        <v>0</v>
      </c>
      <c r="AK63" s="50">
        <v>0</v>
      </c>
      <c r="AL63" s="50">
        <v>0</v>
      </c>
      <c r="AM63" s="50">
        <v>0</v>
      </c>
      <c r="AN63" s="50">
        <f t="shared" si="2"/>
        <v>1100000000</v>
      </c>
      <c r="AO63" s="53">
        <f t="shared" si="3"/>
        <v>3300000000</v>
      </c>
      <c r="AP63" s="18"/>
      <c r="AQ63" s="18"/>
      <c r="AR63" s="18"/>
      <c r="AS63" s="18"/>
      <c r="AT63" s="18"/>
      <c r="AU63" s="18"/>
      <c r="AV63" s="18"/>
    </row>
    <row r="64" spans="1:48" ht="30">
      <c r="A64" s="41">
        <v>2</v>
      </c>
      <c r="B64" s="41" t="s">
        <v>46</v>
      </c>
      <c r="C64" s="41">
        <v>24</v>
      </c>
      <c r="D64" s="41" t="s">
        <v>47</v>
      </c>
      <c r="E64" s="42">
        <v>2402</v>
      </c>
      <c r="F64" s="41" t="s">
        <v>457</v>
      </c>
      <c r="G64" s="43">
        <v>2402039</v>
      </c>
      <c r="H64" s="41" t="s">
        <v>631</v>
      </c>
      <c r="I64" s="44">
        <v>240203900</v>
      </c>
      <c r="J64" s="41" t="s">
        <v>631</v>
      </c>
      <c r="K64" s="41" t="s">
        <v>459</v>
      </c>
      <c r="L64" s="45">
        <v>0.01</v>
      </c>
      <c r="M64" s="46" t="s">
        <v>586</v>
      </c>
      <c r="N64" s="47">
        <v>0</v>
      </c>
      <c r="O64" s="41">
        <v>0</v>
      </c>
      <c r="P64" s="41">
        <v>0.01</v>
      </c>
      <c r="Q64" s="48">
        <v>0</v>
      </c>
      <c r="R64" s="48">
        <v>0</v>
      </c>
      <c r="S64" s="48">
        <v>0</v>
      </c>
      <c r="T64" s="48">
        <v>0</v>
      </c>
      <c r="U64" s="48">
        <v>0</v>
      </c>
      <c r="V64" s="48">
        <v>0</v>
      </c>
      <c r="W64" s="48">
        <v>0</v>
      </c>
      <c r="X64" s="48">
        <f t="shared" si="0"/>
        <v>0</v>
      </c>
      <c r="Y64" s="49">
        <v>0</v>
      </c>
      <c r="Z64" s="49">
        <v>0</v>
      </c>
      <c r="AA64" s="49">
        <v>0</v>
      </c>
      <c r="AB64" s="49">
        <v>0</v>
      </c>
      <c r="AC64" s="49">
        <v>0</v>
      </c>
      <c r="AD64" s="49">
        <v>0</v>
      </c>
      <c r="AE64" s="49">
        <v>0</v>
      </c>
      <c r="AF64" s="49">
        <f t="shared" si="1"/>
        <v>0</v>
      </c>
      <c r="AG64" s="50">
        <v>150000000</v>
      </c>
      <c r="AH64" s="50">
        <v>0</v>
      </c>
      <c r="AI64" s="50">
        <v>0</v>
      </c>
      <c r="AJ64" s="50">
        <v>0</v>
      </c>
      <c r="AK64" s="50">
        <v>0</v>
      </c>
      <c r="AL64" s="50">
        <v>0</v>
      </c>
      <c r="AM64" s="50">
        <v>0</v>
      </c>
      <c r="AN64" s="50">
        <f t="shared" si="2"/>
        <v>150000000</v>
      </c>
      <c r="AO64" s="53">
        <f t="shared" si="3"/>
        <v>150000000</v>
      </c>
      <c r="AP64" s="18"/>
      <c r="AQ64" s="18"/>
      <c r="AR64" s="18"/>
      <c r="AS64" s="18"/>
      <c r="AT64" s="18"/>
      <c r="AU64" s="18"/>
      <c r="AV64" s="18"/>
    </row>
    <row r="65" spans="1:48" ht="30">
      <c r="A65" s="41">
        <v>2</v>
      </c>
      <c r="B65" s="41" t="s">
        <v>46</v>
      </c>
      <c r="C65" s="41">
        <v>24</v>
      </c>
      <c r="D65" s="41" t="s">
        <v>47</v>
      </c>
      <c r="E65" s="42">
        <v>2402</v>
      </c>
      <c r="F65" s="41" t="s">
        <v>457</v>
      </c>
      <c r="G65" s="43">
        <v>2402041</v>
      </c>
      <c r="H65" s="41" t="s">
        <v>632</v>
      </c>
      <c r="I65" s="44">
        <v>240204100</v>
      </c>
      <c r="J65" s="41" t="s">
        <v>632</v>
      </c>
      <c r="K65" s="41" t="s">
        <v>459</v>
      </c>
      <c r="L65" s="45">
        <v>15</v>
      </c>
      <c r="M65" s="46" t="s">
        <v>586</v>
      </c>
      <c r="N65" s="47">
        <v>10</v>
      </c>
      <c r="O65" s="41">
        <v>2.5</v>
      </c>
      <c r="P65" s="41">
        <v>2.5</v>
      </c>
      <c r="Q65" s="48">
        <v>0</v>
      </c>
      <c r="R65" s="48">
        <v>0</v>
      </c>
      <c r="S65" s="48">
        <v>20000000000</v>
      </c>
      <c r="T65" s="48">
        <v>0</v>
      </c>
      <c r="U65" s="48">
        <v>0</v>
      </c>
      <c r="V65" s="48">
        <v>0</v>
      </c>
      <c r="W65" s="48">
        <v>0</v>
      </c>
      <c r="X65" s="48">
        <f t="shared" si="0"/>
        <v>20000000000</v>
      </c>
      <c r="Y65" s="49">
        <v>0</v>
      </c>
      <c r="Z65" s="49">
        <v>0</v>
      </c>
      <c r="AA65" s="49">
        <v>8000000000</v>
      </c>
      <c r="AB65" s="49">
        <v>0</v>
      </c>
      <c r="AC65" s="49">
        <v>2000000000</v>
      </c>
      <c r="AD65" s="49">
        <v>0</v>
      </c>
      <c r="AE65" s="49">
        <v>0</v>
      </c>
      <c r="AF65" s="49">
        <f t="shared" si="1"/>
        <v>10000000000</v>
      </c>
      <c r="AG65" s="50">
        <v>0</v>
      </c>
      <c r="AH65" s="50">
        <v>0</v>
      </c>
      <c r="AI65" s="50">
        <v>10000000000</v>
      </c>
      <c r="AJ65" s="50">
        <v>0</v>
      </c>
      <c r="AK65" s="50">
        <v>0</v>
      </c>
      <c r="AL65" s="50">
        <v>0</v>
      </c>
      <c r="AM65" s="50">
        <v>0</v>
      </c>
      <c r="AN65" s="50">
        <f t="shared" si="2"/>
        <v>10000000000</v>
      </c>
      <c r="AO65" s="53">
        <f t="shared" si="3"/>
        <v>40000000000</v>
      </c>
      <c r="AP65" s="18"/>
      <c r="AQ65" s="18"/>
      <c r="AR65" s="18"/>
      <c r="AS65" s="18"/>
      <c r="AT65" s="18"/>
      <c r="AU65" s="18"/>
      <c r="AV65" s="18"/>
    </row>
    <row r="66" spans="1:48" ht="30">
      <c r="A66" s="41">
        <v>2</v>
      </c>
      <c r="B66" s="41" t="s">
        <v>46</v>
      </c>
      <c r="C66" s="41">
        <v>24</v>
      </c>
      <c r="D66" s="41" t="s">
        <v>47</v>
      </c>
      <c r="E66" s="42">
        <v>2402</v>
      </c>
      <c r="F66" s="41" t="s">
        <v>457</v>
      </c>
      <c r="G66" s="43">
        <v>2402114</v>
      </c>
      <c r="H66" s="41" t="s">
        <v>468</v>
      </c>
      <c r="I66" s="44">
        <v>240211403</v>
      </c>
      <c r="J66" s="41" t="s">
        <v>469</v>
      </c>
      <c r="K66" s="41" t="s">
        <v>459</v>
      </c>
      <c r="L66" s="45">
        <v>2</v>
      </c>
      <c r="M66" s="46" t="s">
        <v>586</v>
      </c>
      <c r="N66" s="47">
        <v>0.5</v>
      </c>
      <c r="O66" s="41">
        <v>1</v>
      </c>
      <c r="P66" s="41">
        <v>0.5</v>
      </c>
      <c r="Q66" s="48">
        <v>0</v>
      </c>
      <c r="R66" s="48">
        <v>3280000000</v>
      </c>
      <c r="S66" s="48">
        <v>0</v>
      </c>
      <c r="T66" s="48">
        <v>0</v>
      </c>
      <c r="U66" s="48">
        <v>0</v>
      </c>
      <c r="V66" s="48">
        <v>0</v>
      </c>
      <c r="W66" s="48">
        <v>0</v>
      </c>
      <c r="X66" s="48">
        <f t="shared" si="0"/>
        <v>3280000000</v>
      </c>
      <c r="Y66" s="49">
        <v>0</v>
      </c>
      <c r="Z66" s="49">
        <v>0</v>
      </c>
      <c r="AA66" s="49">
        <v>4500000000</v>
      </c>
      <c r="AB66" s="49">
        <v>0</v>
      </c>
      <c r="AC66" s="49">
        <v>0</v>
      </c>
      <c r="AD66" s="49">
        <v>0</v>
      </c>
      <c r="AE66" s="49">
        <v>0</v>
      </c>
      <c r="AF66" s="49">
        <f t="shared" si="1"/>
        <v>4500000000</v>
      </c>
      <c r="AG66" s="50">
        <v>0</v>
      </c>
      <c r="AH66" s="50">
        <v>0</v>
      </c>
      <c r="AI66" s="50">
        <v>2500000000</v>
      </c>
      <c r="AJ66" s="50">
        <v>0</v>
      </c>
      <c r="AK66" s="50">
        <v>0</v>
      </c>
      <c r="AL66" s="50">
        <v>0</v>
      </c>
      <c r="AM66" s="50">
        <v>0</v>
      </c>
      <c r="AN66" s="50">
        <f t="shared" si="2"/>
        <v>2500000000</v>
      </c>
      <c r="AO66" s="53">
        <f t="shared" si="3"/>
        <v>10280000000</v>
      </c>
      <c r="AP66" s="18"/>
      <c r="AQ66" s="18"/>
      <c r="AR66" s="18"/>
      <c r="AS66" s="18"/>
      <c r="AT66" s="18"/>
      <c r="AU66" s="18"/>
      <c r="AV66" s="18"/>
    </row>
    <row r="67" spans="1:48" ht="30">
      <c r="A67" s="41">
        <v>2</v>
      </c>
      <c r="B67" s="41" t="s">
        <v>46</v>
      </c>
      <c r="C67" s="41">
        <v>24</v>
      </c>
      <c r="D67" s="41" t="s">
        <v>47</v>
      </c>
      <c r="E67" s="42">
        <v>2402</v>
      </c>
      <c r="F67" s="41" t="s">
        <v>457</v>
      </c>
      <c r="G67" s="43">
        <v>2402118</v>
      </c>
      <c r="H67" s="41" t="s">
        <v>633</v>
      </c>
      <c r="I67" s="44">
        <v>240211800</v>
      </c>
      <c r="J67" s="41" t="s">
        <v>634</v>
      </c>
      <c r="K67" s="41" t="s">
        <v>24</v>
      </c>
      <c r="L67" s="45">
        <v>2</v>
      </c>
      <c r="M67" s="46" t="s">
        <v>586</v>
      </c>
      <c r="N67" s="47">
        <v>0</v>
      </c>
      <c r="O67" s="41">
        <v>1</v>
      </c>
      <c r="P67" s="41">
        <v>1</v>
      </c>
      <c r="Q67" s="48">
        <v>0</v>
      </c>
      <c r="R67" s="48">
        <v>0</v>
      </c>
      <c r="S67" s="48">
        <v>0</v>
      </c>
      <c r="T67" s="48">
        <v>0</v>
      </c>
      <c r="U67" s="48">
        <v>0</v>
      </c>
      <c r="V67" s="48">
        <v>0</v>
      </c>
      <c r="W67" s="48">
        <v>0</v>
      </c>
      <c r="X67" s="48">
        <f t="shared" si="0"/>
        <v>0</v>
      </c>
      <c r="Y67" s="49">
        <v>0</v>
      </c>
      <c r="Z67" s="49">
        <v>0</v>
      </c>
      <c r="AA67" s="49">
        <v>1500000000</v>
      </c>
      <c r="AB67" s="49">
        <v>0</v>
      </c>
      <c r="AC67" s="49">
        <v>0</v>
      </c>
      <c r="AD67" s="49">
        <v>0</v>
      </c>
      <c r="AE67" s="49">
        <v>0</v>
      </c>
      <c r="AF67" s="49">
        <f t="shared" si="1"/>
        <v>1500000000</v>
      </c>
      <c r="AG67" s="50">
        <v>0</v>
      </c>
      <c r="AH67" s="50">
        <v>0</v>
      </c>
      <c r="AI67" s="50">
        <v>500000000</v>
      </c>
      <c r="AJ67" s="50">
        <v>0</v>
      </c>
      <c r="AK67" s="50">
        <v>0</v>
      </c>
      <c r="AL67" s="50">
        <v>0</v>
      </c>
      <c r="AM67" s="50">
        <v>0</v>
      </c>
      <c r="AN67" s="50">
        <f t="shared" si="2"/>
        <v>500000000</v>
      </c>
      <c r="AO67" s="51">
        <f t="shared" si="3"/>
        <v>2000000000</v>
      </c>
      <c r="AP67" s="18"/>
      <c r="AQ67" s="18"/>
      <c r="AR67" s="18"/>
      <c r="AS67" s="18"/>
      <c r="AT67" s="18"/>
      <c r="AU67" s="18"/>
      <c r="AV67" s="18"/>
    </row>
    <row r="68" spans="1:48" ht="30">
      <c r="A68" s="41">
        <v>2</v>
      </c>
      <c r="B68" s="41" t="s">
        <v>46</v>
      </c>
      <c r="C68" s="41">
        <v>24</v>
      </c>
      <c r="D68" s="41" t="s">
        <v>47</v>
      </c>
      <c r="E68" s="42">
        <v>2402</v>
      </c>
      <c r="F68" s="41" t="s">
        <v>457</v>
      </c>
      <c r="G68" s="43">
        <v>2402057</v>
      </c>
      <c r="H68" s="41" t="s">
        <v>635</v>
      </c>
      <c r="I68" s="44">
        <v>240205700</v>
      </c>
      <c r="J68" s="41" t="s">
        <v>636</v>
      </c>
      <c r="K68" s="41" t="s">
        <v>24</v>
      </c>
      <c r="L68" s="45">
        <v>2</v>
      </c>
      <c r="M68" s="46" t="s">
        <v>586</v>
      </c>
      <c r="N68" s="47">
        <v>0</v>
      </c>
      <c r="O68" s="41">
        <v>1</v>
      </c>
      <c r="P68" s="41">
        <v>1</v>
      </c>
      <c r="Q68" s="48">
        <v>0</v>
      </c>
      <c r="R68" s="48">
        <v>0</v>
      </c>
      <c r="S68" s="48">
        <v>0</v>
      </c>
      <c r="T68" s="48">
        <v>0</v>
      </c>
      <c r="U68" s="48">
        <v>0</v>
      </c>
      <c r="V68" s="48">
        <v>0</v>
      </c>
      <c r="W68" s="48">
        <v>0</v>
      </c>
      <c r="X68" s="48">
        <f t="shared" si="0"/>
        <v>0</v>
      </c>
      <c r="Y68" s="49">
        <v>0</v>
      </c>
      <c r="Z68" s="49">
        <v>0</v>
      </c>
      <c r="AA68" s="49">
        <v>3000000000</v>
      </c>
      <c r="AB68" s="49">
        <v>0</v>
      </c>
      <c r="AC68" s="49">
        <v>0</v>
      </c>
      <c r="AD68" s="49">
        <v>0</v>
      </c>
      <c r="AE68" s="49">
        <v>0</v>
      </c>
      <c r="AF68" s="49">
        <f t="shared" si="1"/>
        <v>3000000000</v>
      </c>
      <c r="AG68" s="50">
        <v>0</v>
      </c>
      <c r="AH68" s="50">
        <v>0</v>
      </c>
      <c r="AI68" s="50">
        <v>3000000000</v>
      </c>
      <c r="AJ68" s="50">
        <v>0</v>
      </c>
      <c r="AK68" s="50">
        <v>0</v>
      </c>
      <c r="AL68" s="50">
        <v>0</v>
      </c>
      <c r="AM68" s="50">
        <v>0</v>
      </c>
      <c r="AN68" s="50">
        <f t="shared" si="2"/>
        <v>3000000000</v>
      </c>
      <c r="AO68" s="53">
        <f t="shared" si="3"/>
        <v>6000000000</v>
      </c>
      <c r="AP68" s="18"/>
      <c r="AQ68" s="18"/>
      <c r="AR68" s="18"/>
      <c r="AS68" s="18"/>
      <c r="AT68" s="18"/>
      <c r="AU68" s="18"/>
      <c r="AV68" s="18"/>
    </row>
    <row r="69" spans="1:48" ht="30">
      <c r="A69" s="41">
        <v>2</v>
      </c>
      <c r="B69" s="41" t="s">
        <v>46</v>
      </c>
      <c r="C69" s="41">
        <v>24</v>
      </c>
      <c r="D69" s="41" t="s">
        <v>47</v>
      </c>
      <c r="E69" s="42">
        <v>2402</v>
      </c>
      <c r="F69" s="41" t="s">
        <v>457</v>
      </c>
      <c r="G69" s="43">
        <v>2402125</v>
      </c>
      <c r="H69" s="41" t="s">
        <v>637</v>
      </c>
      <c r="I69" s="44">
        <v>240212500</v>
      </c>
      <c r="J69" s="41" t="s">
        <v>638</v>
      </c>
      <c r="K69" s="41" t="s">
        <v>24</v>
      </c>
      <c r="L69" s="45">
        <v>1</v>
      </c>
      <c r="M69" s="46" t="s">
        <v>586</v>
      </c>
      <c r="N69" s="47">
        <v>0</v>
      </c>
      <c r="O69" s="41">
        <v>1</v>
      </c>
      <c r="P69" s="41">
        <v>0</v>
      </c>
      <c r="Q69" s="48">
        <v>0</v>
      </c>
      <c r="R69" s="48">
        <v>0</v>
      </c>
      <c r="S69" s="48">
        <v>0</v>
      </c>
      <c r="T69" s="48">
        <v>0</v>
      </c>
      <c r="U69" s="48">
        <v>0</v>
      </c>
      <c r="V69" s="48">
        <v>0</v>
      </c>
      <c r="W69" s="48">
        <v>0</v>
      </c>
      <c r="X69" s="48">
        <f t="shared" si="0"/>
        <v>0</v>
      </c>
      <c r="Y69" s="49">
        <v>0</v>
      </c>
      <c r="Z69" s="49">
        <v>0</v>
      </c>
      <c r="AA69" s="49">
        <v>2500000000</v>
      </c>
      <c r="AB69" s="49">
        <v>0</v>
      </c>
      <c r="AC69" s="49">
        <v>0</v>
      </c>
      <c r="AD69" s="49">
        <v>0</v>
      </c>
      <c r="AE69" s="49">
        <v>0</v>
      </c>
      <c r="AF69" s="49">
        <f t="shared" si="1"/>
        <v>2500000000</v>
      </c>
      <c r="AG69" s="50">
        <v>0</v>
      </c>
      <c r="AH69" s="50">
        <v>0</v>
      </c>
      <c r="AI69" s="50">
        <v>0</v>
      </c>
      <c r="AJ69" s="50">
        <v>0</v>
      </c>
      <c r="AK69" s="50">
        <v>0</v>
      </c>
      <c r="AL69" s="50">
        <v>0</v>
      </c>
      <c r="AM69" s="50">
        <v>0</v>
      </c>
      <c r="AN69" s="50">
        <f t="shared" si="2"/>
        <v>0</v>
      </c>
      <c r="AO69" s="53">
        <f t="shared" si="3"/>
        <v>2500000000</v>
      </c>
      <c r="AP69" s="18"/>
      <c r="AQ69" s="18"/>
      <c r="AR69" s="18"/>
      <c r="AS69" s="18"/>
      <c r="AT69" s="18"/>
      <c r="AU69" s="18"/>
      <c r="AV69" s="18"/>
    </row>
    <row r="70" spans="1:48" ht="30">
      <c r="A70" s="41">
        <v>2</v>
      </c>
      <c r="B70" s="41" t="s">
        <v>46</v>
      </c>
      <c r="C70" s="41">
        <v>24</v>
      </c>
      <c r="D70" s="41" t="s">
        <v>47</v>
      </c>
      <c r="E70" s="42">
        <v>2402</v>
      </c>
      <c r="F70" s="41" t="s">
        <v>457</v>
      </c>
      <c r="G70" s="43">
        <v>2402141</v>
      </c>
      <c r="H70" s="41" t="s">
        <v>639</v>
      </c>
      <c r="I70" s="44">
        <v>240214100</v>
      </c>
      <c r="J70" s="41" t="s">
        <v>640</v>
      </c>
      <c r="K70" s="41" t="s">
        <v>24</v>
      </c>
      <c r="L70" s="45">
        <v>8</v>
      </c>
      <c r="M70" s="46" t="s">
        <v>586</v>
      </c>
      <c r="N70" s="47">
        <v>8</v>
      </c>
      <c r="O70" s="41">
        <v>0</v>
      </c>
      <c r="P70" s="41">
        <v>0</v>
      </c>
      <c r="Q70" s="48">
        <v>1000000000</v>
      </c>
      <c r="R70" s="48">
        <v>0</v>
      </c>
      <c r="S70" s="48">
        <v>0</v>
      </c>
      <c r="T70" s="48">
        <v>0</v>
      </c>
      <c r="U70" s="48">
        <v>0</v>
      </c>
      <c r="V70" s="48">
        <v>0</v>
      </c>
      <c r="W70" s="48">
        <v>0</v>
      </c>
      <c r="X70" s="48">
        <f t="shared" ref="X70:X135" si="7">SUM(Q70:W70)</f>
        <v>1000000000</v>
      </c>
      <c r="Y70" s="49">
        <v>0</v>
      </c>
      <c r="Z70" s="49">
        <v>0</v>
      </c>
      <c r="AA70" s="49">
        <v>0</v>
      </c>
      <c r="AB70" s="49">
        <v>0</v>
      </c>
      <c r="AC70" s="49">
        <v>0</v>
      </c>
      <c r="AD70" s="49">
        <v>0</v>
      </c>
      <c r="AE70" s="49">
        <v>0</v>
      </c>
      <c r="AF70" s="49">
        <f t="shared" ref="AF70:AF135" si="8">SUM(Y70:AE70)</f>
        <v>0</v>
      </c>
      <c r="AG70" s="50">
        <v>0</v>
      </c>
      <c r="AH70" s="50">
        <v>0</v>
      </c>
      <c r="AI70" s="50">
        <v>0</v>
      </c>
      <c r="AJ70" s="50">
        <v>0</v>
      </c>
      <c r="AK70" s="50">
        <v>0</v>
      </c>
      <c r="AL70" s="50">
        <v>0</v>
      </c>
      <c r="AM70" s="50">
        <v>0</v>
      </c>
      <c r="AN70" s="50">
        <f t="shared" ref="AN70:AN135" si="9">SUM(AG70:AM70)</f>
        <v>0</v>
      </c>
      <c r="AO70" s="53">
        <f t="shared" ref="AO70:AO135" si="10">+AN70+AF70+X70</f>
        <v>1000000000</v>
      </c>
      <c r="AP70" s="18"/>
      <c r="AQ70" s="18"/>
      <c r="AR70" s="18"/>
      <c r="AS70" s="18"/>
      <c r="AT70" s="18"/>
      <c r="AU70" s="18"/>
      <c r="AV70" s="18"/>
    </row>
    <row r="71" spans="1:48" ht="30">
      <c r="A71" s="41">
        <v>2</v>
      </c>
      <c r="B71" s="41" t="s">
        <v>46</v>
      </c>
      <c r="C71" s="41">
        <v>24</v>
      </c>
      <c r="D71" s="41" t="s">
        <v>47</v>
      </c>
      <c r="E71" s="42">
        <v>2403</v>
      </c>
      <c r="F71" s="41" t="s">
        <v>641</v>
      </c>
      <c r="G71" s="43">
        <v>2403002</v>
      </c>
      <c r="H71" s="41" t="s">
        <v>642</v>
      </c>
      <c r="I71" s="44">
        <v>240300200</v>
      </c>
      <c r="J71" s="41" t="s">
        <v>642</v>
      </c>
      <c r="K71" s="41" t="s">
        <v>24</v>
      </c>
      <c r="L71" s="45">
        <v>1</v>
      </c>
      <c r="M71" s="46" t="s">
        <v>586</v>
      </c>
      <c r="N71" s="47">
        <v>0</v>
      </c>
      <c r="O71" s="41">
        <v>1</v>
      </c>
      <c r="P71" s="41">
        <v>0</v>
      </c>
      <c r="Q71" s="48">
        <v>0</v>
      </c>
      <c r="R71" s="48">
        <v>0</v>
      </c>
      <c r="S71" s="48">
        <v>0</v>
      </c>
      <c r="T71" s="48">
        <v>0</v>
      </c>
      <c r="U71" s="48">
        <v>0</v>
      </c>
      <c r="V71" s="48">
        <v>0</v>
      </c>
      <c r="W71" s="48">
        <v>0</v>
      </c>
      <c r="X71" s="48">
        <f t="shared" si="7"/>
        <v>0</v>
      </c>
      <c r="Y71" s="49">
        <v>50000000</v>
      </c>
      <c r="Z71" s="49">
        <v>0</v>
      </c>
      <c r="AA71" s="49">
        <v>500000000</v>
      </c>
      <c r="AB71" s="49">
        <v>0</v>
      </c>
      <c r="AC71" s="49">
        <v>0</v>
      </c>
      <c r="AD71" s="49">
        <v>0</v>
      </c>
      <c r="AE71" s="49">
        <v>0</v>
      </c>
      <c r="AF71" s="49">
        <f t="shared" si="8"/>
        <v>550000000</v>
      </c>
      <c r="AG71" s="50">
        <v>0</v>
      </c>
      <c r="AH71" s="50">
        <v>0</v>
      </c>
      <c r="AI71" s="50">
        <v>0</v>
      </c>
      <c r="AJ71" s="50">
        <v>0</v>
      </c>
      <c r="AK71" s="50">
        <v>0</v>
      </c>
      <c r="AL71" s="50">
        <v>0</v>
      </c>
      <c r="AM71" s="50">
        <v>0</v>
      </c>
      <c r="AN71" s="50">
        <f t="shared" si="9"/>
        <v>0</v>
      </c>
      <c r="AO71" s="53">
        <f t="shared" si="10"/>
        <v>550000000</v>
      </c>
      <c r="AP71" s="18"/>
      <c r="AQ71" s="18"/>
      <c r="AR71" s="18"/>
      <c r="AS71" s="18"/>
      <c r="AT71" s="18"/>
      <c r="AU71" s="18"/>
      <c r="AV71" s="18"/>
    </row>
    <row r="72" spans="1:48" ht="30">
      <c r="A72" s="41">
        <v>2</v>
      </c>
      <c r="B72" s="41" t="s">
        <v>46</v>
      </c>
      <c r="C72" s="41">
        <v>24</v>
      </c>
      <c r="D72" s="41" t="s">
        <v>47</v>
      </c>
      <c r="E72" s="42">
        <v>2406</v>
      </c>
      <c r="F72" s="41" t="s">
        <v>472</v>
      </c>
      <c r="G72" s="43">
        <v>2406027</v>
      </c>
      <c r="H72" s="41" t="s">
        <v>473</v>
      </c>
      <c r="I72" s="44">
        <v>240602700</v>
      </c>
      <c r="J72" s="41" t="s">
        <v>473</v>
      </c>
      <c r="K72" s="41" t="s">
        <v>24</v>
      </c>
      <c r="L72" s="45">
        <v>3</v>
      </c>
      <c r="M72" s="46" t="s">
        <v>586</v>
      </c>
      <c r="N72" s="47">
        <v>0</v>
      </c>
      <c r="O72" s="41">
        <v>1</v>
      </c>
      <c r="P72" s="41">
        <v>2</v>
      </c>
      <c r="Q72" s="48">
        <v>0</v>
      </c>
      <c r="R72" s="48">
        <v>0</v>
      </c>
      <c r="S72" s="48">
        <v>0</v>
      </c>
      <c r="T72" s="48">
        <v>0</v>
      </c>
      <c r="U72" s="48">
        <v>0</v>
      </c>
      <c r="V72" s="48">
        <v>0</v>
      </c>
      <c r="W72" s="48">
        <v>0</v>
      </c>
      <c r="X72" s="48">
        <f t="shared" si="7"/>
        <v>0</v>
      </c>
      <c r="Y72" s="49">
        <v>120000000</v>
      </c>
      <c r="Z72" s="49">
        <v>0</v>
      </c>
      <c r="AA72" s="49">
        <v>0</v>
      </c>
      <c r="AB72" s="49">
        <v>0</v>
      </c>
      <c r="AC72" s="49">
        <v>0</v>
      </c>
      <c r="AD72" s="49">
        <v>0</v>
      </c>
      <c r="AE72" s="49">
        <v>0</v>
      </c>
      <c r="AF72" s="49">
        <f t="shared" si="8"/>
        <v>120000000</v>
      </c>
      <c r="AG72" s="50">
        <v>240000000</v>
      </c>
      <c r="AH72" s="50">
        <v>0</v>
      </c>
      <c r="AI72" s="50">
        <v>0</v>
      </c>
      <c r="AJ72" s="50">
        <v>0</v>
      </c>
      <c r="AK72" s="50">
        <v>0</v>
      </c>
      <c r="AL72" s="50">
        <v>0</v>
      </c>
      <c r="AM72" s="50">
        <v>0</v>
      </c>
      <c r="AN72" s="50">
        <f t="shared" si="9"/>
        <v>240000000</v>
      </c>
      <c r="AO72" s="53">
        <f t="shared" si="10"/>
        <v>360000000</v>
      </c>
      <c r="AP72" s="18"/>
      <c r="AQ72" s="18"/>
      <c r="AR72" s="18"/>
      <c r="AS72" s="18"/>
      <c r="AT72" s="18"/>
      <c r="AU72" s="18"/>
      <c r="AV72" s="18"/>
    </row>
    <row r="73" spans="1:48" ht="30">
      <c r="A73" s="41">
        <v>2</v>
      </c>
      <c r="B73" s="41" t="s">
        <v>46</v>
      </c>
      <c r="C73" s="41">
        <v>24</v>
      </c>
      <c r="D73" s="41" t="s">
        <v>47</v>
      </c>
      <c r="E73" s="42">
        <v>2406</v>
      </c>
      <c r="F73" s="41" t="s">
        <v>472</v>
      </c>
      <c r="G73" s="43">
        <v>2406055</v>
      </c>
      <c r="H73" s="41" t="s">
        <v>643</v>
      </c>
      <c r="I73" s="44">
        <v>240605500</v>
      </c>
      <c r="J73" s="41" t="s">
        <v>643</v>
      </c>
      <c r="K73" s="41" t="s">
        <v>24</v>
      </c>
      <c r="L73" s="45">
        <v>4</v>
      </c>
      <c r="M73" s="46" t="s">
        <v>586</v>
      </c>
      <c r="N73" s="47">
        <v>0</v>
      </c>
      <c r="O73" s="41">
        <v>2</v>
      </c>
      <c r="P73" s="41">
        <v>2</v>
      </c>
      <c r="Q73" s="48">
        <v>0</v>
      </c>
      <c r="R73" s="48">
        <v>0</v>
      </c>
      <c r="S73" s="48">
        <v>0</v>
      </c>
      <c r="T73" s="48">
        <v>0</v>
      </c>
      <c r="U73" s="48">
        <v>0</v>
      </c>
      <c r="V73" s="48">
        <v>0</v>
      </c>
      <c r="W73" s="48">
        <v>0</v>
      </c>
      <c r="X73" s="48">
        <f t="shared" si="7"/>
        <v>0</v>
      </c>
      <c r="Y73" s="49">
        <v>100000000</v>
      </c>
      <c r="Z73" s="49">
        <v>0</v>
      </c>
      <c r="AA73" s="49">
        <v>1000000000</v>
      </c>
      <c r="AB73" s="49">
        <v>0</v>
      </c>
      <c r="AC73" s="49">
        <v>0</v>
      </c>
      <c r="AD73" s="49">
        <v>0</v>
      </c>
      <c r="AE73" s="49">
        <v>0</v>
      </c>
      <c r="AF73" s="49">
        <f t="shared" si="8"/>
        <v>1100000000</v>
      </c>
      <c r="AG73" s="50">
        <v>100000000</v>
      </c>
      <c r="AH73" s="50">
        <v>0</v>
      </c>
      <c r="AI73" s="50">
        <v>1000000000</v>
      </c>
      <c r="AJ73" s="50">
        <v>0</v>
      </c>
      <c r="AK73" s="50">
        <v>0</v>
      </c>
      <c r="AL73" s="50">
        <v>0</v>
      </c>
      <c r="AM73" s="50">
        <v>0</v>
      </c>
      <c r="AN73" s="50">
        <f t="shared" si="9"/>
        <v>1100000000</v>
      </c>
      <c r="AO73" s="53">
        <f t="shared" si="10"/>
        <v>2200000000</v>
      </c>
      <c r="AP73" s="18"/>
      <c r="AQ73" s="18"/>
      <c r="AR73" s="18"/>
      <c r="AS73" s="18"/>
      <c r="AT73" s="18"/>
      <c r="AU73" s="18"/>
      <c r="AV73" s="18"/>
    </row>
    <row r="74" spans="1:48" ht="30">
      <c r="A74" s="41">
        <v>2</v>
      </c>
      <c r="B74" s="41" t="s">
        <v>46</v>
      </c>
      <c r="C74" s="41">
        <v>24</v>
      </c>
      <c r="D74" s="41" t="s">
        <v>47</v>
      </c>
      <c r="E74" s="42">
        <v>2406</v>
      </c>
      <c r="F74" s="41" t="s">
        <v>472</v>
      </c>
      <c r="G74" s="43">
        <v>2406053</v>
      </c>
      <c r="H74" s="41" t="s">
        <v>644</v>
      </c>
      <c r="I74" s="44">
        <v>240605300</v>
      </c>
      <c r="J74" s="41" t="s">
        <v>645</v>
      </c>
      <c r="K74" s="41" t="s">
        <v>24</v>
      </c>
      <c r="L74" s="45">
        <v>1</v>
      </c>
      <c r="M74" s="46" t="s">
        <v>586</v>
      </c>
      <c r="N74" s="47">
        <v>0</v>
      </c>
      <c r="O74" s="41">
        <v>0</v>
      </c>
      <c r="P74" s="41">
        <v>1</v>
      </c>
      <c r="Q74" s="48">
        <v>0</v>
      </c>
      <c r="R74" s="48">
        <v>0</v>
      </c>
      <c r="S74" s="48">
        <v>0</v>
      </c>
      <c r="T74" s="48">
        <v>0</v>
      </c>
      <c r="U74" s="48">
        <v>0</v>
      </c>
      <c r="V74" s="48">
        <v>0</v>
      </c>
      <c r="W74" s="48">
        <v>0</v>
      </c>
      <c r="X74" s="48">
        <f t="shared" si="7"/>
        <v>0</v>
      </c>
      <c r="Y74" s="49">
        <v>0</v>
      </c>
      <c r="Z74" s="49">
        <v>0</v>
      </c>
      <c r="AA74" s="49">
        <v>0</v>
      </c>
      <c r="AB74" s="49">
        <v>0</v>
      </c>
      <c r="AC74" s="49">
        <v>0</v>
      </c>
      <c r="AD74" s="49">
        <v>0</v>
      </c>
      <c r="AE74" s="49">
        <v>0</v>
      </c>
      <c r="AF74" s="49">
        <f t="shared" si="8"/>
        <v>0</v>
      </c>
      <c r="AG74" s="50">
        <v>100000000</v>
      </c>
      <c r="AH74" s="50">
        <v>0</v>
      </c>
      <c r="AI74" s="50">
        <v>0</v>
      </c>
      <c r="AJ74" s="50">
        <v>0</v>
      </c>
      <c r="AK74" s="50">
        <v>0</v>
      </c>
      <c r="AL74" s="50">
        <v>0</v>
      </c>
      <c r="AM74" s="50">
        <v>100000000</v>
      </c>
      <c r="AN74" s="50">
        <f t="shared" si="9"/>
        <v>200000000</v>
      </c>
      <c r="AO74" s="53">
        <f t="shared" si="10"/>
        <v>200000000</v>
      </c>
      <c r="AP74" s="18"/>
      <c r="AQ74" s="18"/>
      <c r="AR74" s="18"/>
      <c r="AS74" s="18"/>
      <c r="AT74" s="18"/>
      <c r="AU74" s="18"/>
      <c r="AV74" s="18"/>
    </row>
    <row r="75" spans="1:48" ht="30">
      <c r="A75" s="41">
        <v>2</v>
      </c>
      <c r="B75" s="41" t="s">
        <v>46</v>
      </c>
      <c r="C75" s="41">
        <v>24</v>
      </c>
      <c r="D75" s="41" t="s">
        <v>47</v>
      </c>
      <c r="E75" s="42">
        <v>2409</v>
      </c>
      <c r="F75" s="41" t="s">
        <v>48</v>
      </c>
      <c r="G75" s="43">
        <v>2409039</v>
      </c>
      <c r="H75" s="41" t="s">
        <v>646</v>
      </c>
      <c r="I75" s="44">
        <v>240903900</v>
      </c>
      <c r="J75" s="41" t="s">
        <v>647</v>
      </c>
      <c r="K75" s="41" t="s">
        <v>459</v>
      </c>
      <c r="L75" s="45">
        <v>60</v>
      </c>
      <c r="M75" s="46" t="s">
        <v>648</v>
      </c>
      <c r="N75" s="47">
        <v>20</v>
      </c>
      <c r="O75" s="41">
        <v>20</v>
      </c>
      <c r="P75" s="41">
        <v>20</v>
      </c>
      <c r="Q75" s="48">
        <v>122000000</v>
      </c>
      <c r="R75" s="48">
        <v>0</v>
      </c>
      <c r="S75" s="48">
        <v>240000000</v>
      </c>
      <c r="T75" s="48">
        <v>0</v>
      </c>
      <c r="U75" s="48">
        <v>0</v>
      </c>
      <c r="V75" s="48">
        <v>0</v>
      </c>
      <c r="W75" s="48">
        <v>0</v>
      </c>
      <c r="X75" s="48">
        <f t="shared" si="7"/>
        <v>362000000</v>
      </c>
      <c r="Y75" s="49">
        <v>200000000</v>
      </c>
      <c r="Z75" s="49">
        <v>0</v>
      </c>
      <c r="AA75" s="49">
        <v>0</v>
      </c>
      <c r="AB75" s="49">
        <v>0</v>
      </c>
      <c r="AC75" s="49">
        <v>0</v>
      </c>
      <c r="AD75" s="49">
        <v>0</v>
      </c>
      <c r="AE75" s="49">
        <v>0</v>
      </c>
      <c r="AF75" s="49">
        <f t="shared" si="8"/>
        <v>200000000</v>
      </c>
      <c r="AG75" s="50">
        <v>200000000</v>
      </c>
      <c r="AH75" s="50">
        <v>0</v>
      </c>
      <c r="AI75" s="50">
        <v>0</v>
      </c>
      <c r="AJ75" s="50">
        <v>0</v>
      </c>
      <c r="AK75" s="50">
        <v>0</v>
      </c>
      <c r="AL75" s="50">
        <v>0</v>
      </c>
      <c r="AM75" s="50">
        <v>0</v>
      </c>
      <c r="AN75" s="50">
        <f t="shared" si="9"/>
        <v>200000000</v>
      </c>
      <c r="AO75" s="51">
        <f t="shared" si="10"/>
        <v>762000000</v>
      </c>
      <c r="AP75" s="18"/>
      <c r="AQ75" s="18"/>
      <c r="AR75" s="18"/>
      <c r="AS75" s="18"/>
      <c r="AT75" s="18"/>
      <c r="AU75" s="18"/>
      <c r="AV75" s="18"/>
    </row>
    <row r="76" spans="1:48" ht="30">
      <c r="A76" s="41">
        <v>2</v>
      </c>
      <c r="B76" s="41" t="s">
        <v>46</v>
      </c>
      <c r="C76" s="41">
        <v>24</v>
      </c>
      <c r="D76" s="41" t="s">
        <v>47</v>
      </c>
      <c r="E76" s="42">
        <v>2409</v>
      </c>
      <c r="F76" s="41" t="s">
        <v>48</v>
      </c>
      <c r="G76" s="43">
        <v>2409022</v>
      </c>
      <c r="H76" s="41" t="s">
        <v>49</v>
      </c>
      <c r="I76" s="44">
        <v>240902200</v>
      </c>
      <c r="J76" s="41" t="s">
        <v>50</v>
      </c>
      <c r="K76" s="41" t="s">
        <v>24</v>
      </c>
      <c r="L76" s="45">
        <v>20000</v>
      </c>
      <c r="M76" s="46" t="s">
        <v>648</v>
      </c>
      <c r="N76" s="47">
        <v>5000</v>
      </c>
      <c r="O76" s="41">
        <v>7500</v>
      </c>
      <c r="P76" s="41">
        <v>7500</v>
      </c>
      <c r="Q76" s="48">
        <v>100000000</v>
      </c>
      <c r="R76" s="48">
        <v>0</v>
      </c>
      <c r="S76" s="48">
        <v>0</v>
      </c>
      <c r="T76" s="48">
        <v>0</v>
      </c>
      <c r="U76" s="48">
        <v>0</v>
      </c>
      <c r="V76" s="48">
        <v>0</v>
      </c>
      <c r="W76" s="48">
        <v>0</v>
      </c>
      <c r="X76" s="48">
        <f t="shared" si="7"/>
        <v>100000000</v>
      </c>
      <c r="Y76" s="49">
        <v>100000000</v>
      </c>
      <c r="Z76" s="49">
        <v>0</v>
      </c>
      <c r="AA76" s="49">
        <v>0</v>
      </c>
      <c r="AB76" s="49">
        <v>0</v>
      </c>
      <c r="AC76" s="49">
        <v>0</v>
      </c>
      <c r="AD76" s="49">
        <v>0</v>
      </c>
      <c r="AE76" s="49">
        <v>0</v>
      </c>
      <c r="AF76" s="49">
        <f t="shared" si="8"/>
        <v>100000000</v>
      </c>
      <c r="AG76" s="50">
        <v>100000000</v>
      </c>
      <c r="AH76" s="50">
        <v>0</v>
      </c>
      <c r="AI76" s="50">
        <v>0</v>
      </c>
      <c r="AJ76" s="50">
        <v>0</v>
      </c>
      <c r="AK76" s="50">
        <v>0</v>
      </c>
      <c r="AL76" s="50">
        <v>0</v>
      </c>
      <c r="AM76" s="50">
        <v>0</v>
      </c>
      <c r="AN76" s="50">
        <f t="shared" si="9"/>
        <v>100000000</v>
      </c>
      <c r="AO76" s="51">
        <f t="shared" si="10"/>
        <v>300000000</v>
      </c>
      <c r="AP76" s="18"/>
      <c r="AQ76" s="18"/>
      <c r="AR76" s="18"/>
      <c r="AS76" s="18"/>
      <c r="AT76" s="18"/>
      <c r="AU76" s="18"/>
      <c r="AV76" s="18"/>
    </row>
    <row r="77" spans="1:48" ht="30">
      <c r="A77" s="41">
        <v>2</v>
      </c>
      <c r="B77" s="41" t="s">
        <v>46</v>
      </c>
      <c r="C77" s="41">
        <v>24</v>
      </c>
      <c r="D77" s="41" t="s">
        <v>47</v>
      </c>
      <c r="E77" s="42">
        <v>2409</v>
      </c>
      <c r="F77" s="41" t="s">
        <v>48</v>
      </c>
      <c r="G77" s="43">
        <v>2409010</v>
      </c>
      <c r="H77" s="41" t="s">
        <v>649</v>
      </c>
      <c r="I77" s="44">
        <v>240901004</v>
      </c>
      <c r="J77" s="41" t="s">
        <v>650</v>
      </c>
      <c r="K77" s="41" t="s">
        <v>24</v>
      </c>
      <c r="L77" s="45">
        <v>1</v>
      </c>
      <c r="M77" s="46" t="s">
        <v>648</v>
      </c>
      <c r="N77" s="47">
        <v>1</v>
      </c>
      <c r="O77" s="41">
        <v>1</v>
      </c>
      <c r="P77" s="41">
        <v>1</v>
      </c>
      <c r="Q77" s="48">
        <v>50000000</v>
      </c>
      <c r="R77" s="48">
        <v>0</v>
      </c>
      <c r="S77" s="48">
        <v>0</v>
      </c>
      <c r="T77" s="48">
        <v>0</v>
      </c>
      <c r="U77" s="48">
        <v>0</v>
      </c>
      <c r="V77" s="48">
        <v>0</v>
      </c>
      <c r="W77" s="48">
        <v>0</v>
      </c>
      <c r="X77" s="48">
        <f t="shared" si="7"/>
        <v>50000000</v>
      </c>
      <c r="Y77" s="49">
        <v>50000000</v>
      </c>
      <c r="Z77" s="49">
        <v>0</v>
      </c>
      <c r="AA77" s="49">
        <v>0</v>
      </c>
      <c r="AB77" s="49">
        <v>0</v>
      </c>
      <c r="AC77" s="49">
        <v>0</v>
      </c>
      <c r="AD77" s="49">
        <v>0</v>
      </c>
      <c r="AE77" s="49">
        <v>0</v>
      </c>
      <c r="AF77" s="49">
        <f t="shared" si="8"/>
        <v>50000000</v>
      </c>
      <c r="AG77" s="50">
        <v>50000000</v>
      </c>
      <c r="AH77" s="50">
        <v>0</v>
      </c>
      <c r="AI77" s="50">
        <v>0</v>
      </c>
      <c r="AJ77" s="50">
        <v>0</v>
      </c>
      <c r="AK77" s="50">
        <v>0</v>
      </c>
      <c r="AL77" s="50">
        <v>0</v>
      </c>
      <c r="AM77" s="50">
        <v>0</v>
      </c>
      <c r="AN77" s="50">
        <f t="shared" si="9"/>
        <v>50000000</v>
      </c>
      <c r="AO77" s="51">
        <f t="shared" si="10"/>
        <v>150000000</v>
      </c>
      <c r="AP77" s="18"/>
      <c r="AQ77" s="18"/>
      <c r="AR77" s="18"/>
      <c r="AS77" s="18"/>
      <c r="AT77" s="18"/>
      <c r="AU77" s="18"/>
      <c r="AV77" s="18"/>
    </row>
    <row r="78" spans="1:48" ht="60">
      <c r="A78" s="41">
        <v>3</v>
      </c>
      <c r="B78" s="41" t="s">
        <v>78</v>
      </c>
      <c r="C78" s="41">
        <v>32</v>
      </c>
      <c r="D78" s="41" t="s">
        <v>79</v>
      </c>
      <c r="E78" s="42">
        <v>3201</v>
      </c>
      <c r="F78" s="41" t="s">
        <v>651</v>
      </c>
      <c r="G78" s="43">
        <v>3201003</v>
      </c>
      <c r="H78" s="41" t="s">
        <v>652</v>
      </c>
      <c r="I78" s="44">
        <v>320100300</v>
      </c>
      <c r="J78" s="41" t="s">
        <v>653</v>
      </c>
      <c r="K78" s="41" t="s">
        <v>24</v>
      </c>
      <c r="L78" s="52">
        <v>10</v>
      </c>
      <c r="M78" s="46" t="s">
        <v>548</v>
      </c>
      <c r="N78" s="47">
        <v>0</v>
      </c>
      <c r="O78" s="41">
        <v>5</v>
      </c>
      <c r="P78" s="41">
        <v>5</v>
      </c>
      <c r="Q78" s="48">
        <v>0</v>
      </c>
      <c r="R78" s="48">
        <v>0</v>
      </c>
      <c r="S78" s="48">
        <v>0</v>
      </c>
      <c r="T78" s="48">
        <v>0</v>
      </c>
      <c r="U78" s="48">
        <v>0</v>
      </c>
      <c r="V78" s="48">
        <v>0</v>
      </c>
      <c r="W78" s="48">
        <v>0</v>
      </c>
      <c r="X78" s="48">
        <f t="shared" si="7"/>
        <v>0</v>
      </c>
      <c r="Y78" s="49">
        <v>150000000</v>
      </c>
      <c r="Z78" s="49">
        <v>0</v>
      </c>
      <c r="AA78" s="49">
        <v>0</v>
      </c>
      <c r="AB78" s="49">
        <v>0</v>
      </c>
      <c r="AC78" s="49">
        <v>0</v>
      </c>
      <c r="AD78" s="49">
        <v>0</v>
      </c>
      <c r="AE78" s="49">
        <v>0</v>
      </c>
      <c r="AF78" s="49">
        <f t="shared" si="8"/>
        <v>150000000</v>
      </c>
      <c r="AG78" s="50">
        <v>200000000</v>
      </c>
      <c r="AH78" s="50">
        <v>0</v>
      </c>
      <c r="AI78" s="50">
        <v>0</v>
      </c>
      <c r="AJ78" s="50">
        <v>0</v>
      </c>
      <c r="AK78" s="50">
        <v>0</v>
      </c>
      <c r="AL78" s="50">
        <v>0</v>
      </c>
      <c r="AM78" s="50">
        <v>0</v>
      </c>
      <c r="AN78" s="50">
        <f t="shared" si="9"/>
        <v>200000000</v>
      </c>
      <c r="AO78" s="53">
        <f t="shared" si="10"/>
        <v>350000000</v>
      </c>
      <c r="AP78" s="18"/>
      <c r="AQ78" s="18"/>
      <c r="AR78" s="18"/>
      <c r="AS78" s="18"/>
      <c r="AT78" s="18"/>
      <c r="AU78" s="18"/>
      <c r="AV78" s="18"/>
    </row>
    <row r="79" spans="1:48" ht="60">
      <c r="A79" s="41">
        <v>3</v>
      </c>
      <c r="B79" s="41" t="s">
        <v>78</v>
      </c>
      <c r="C79" s="41">
        <v>32</v>
      </c>
      <c r="D79" s="41" t="s">
        <v>79</v>
      </c>
      <c r="E79" s="42">
        <v>3202</v>
      </c>
      <c r="F79" s="41" t="s">
        <v>506</v>
      </c>
      <c r="G79" s="43">
        <v>3202005</v>
      </c>
      <c r="H79" s="41" t="s">
        <v>507</v>
      </c>
      <c r="I79" s="44">
        <v>320200500</v>
      </c>
      <c r="J79" s="41" t="s">
        <v>508</v>
      </c>
      <c r="K79" s="41" t="s">
        <v>88</v>
      </c>
      <c r="L79" s="52">
        <v>200</v>
      </c>
      <c r="M79" s="46" t="s">
        <v>548</v>
      </c>
      <c r="N79" s="47">
        <v>50</v>
      </c>
      <c r="O79" s="41">
        <v>75</v>
      </c>
      <c r="P79" s="41">
        <v>75</v>
      </c>
      <c r="Q79" s="48">
        <v>737953000</v>
      </c>
      <c r="R79" s="48">
        <v>0</v>
      </c>
      <c r="S79" s="48">
        <v>0</v>
      </c>
      <c r="T79" s="48">
        <v>0</v>
      </c>
      <c r="U79" s="48">
        <v>0</v>
      </c>
      <c r="V79" s="48">
        <v>0</v>
      </c>
      <c r="W79" s="48">
        <v>0</v>
      </c>
      <c r="X79" s="48">
        <f t="shared" si="7"/>
        <v>737953000</v>
      </c>
      <c r="Y79" s="49">
        <v>1100000000</v>
      </c>
      <c r="Z79" s="49">
        <v>0</v>
      </c>
      <c r="AA79" s="49">
        <v>0</v>
      </c>
      <c r="AB79" s="49">
        <v>0</v>
      </c>
      <c r="AC79" s="49">
        <v>0</v>
      </c>
      <c r="AD79" s="49">
        <v>0</v>
      </c>
      <c r="AE79" s="49">
        <v>0</v>
      </c>
      <c r="AF79" s="49">
        <f t="shared" si="8"/>
        <v>1100000000</v>
      </c>
      <c r="AG79" s="50">
        <v>1100000000</v>
      </c>
      <c r="AH79" s="50">
        <v>0</v>
      </c>
      <c r="AI79" s="50">
        <v>0</v>
      </c>
      <c r="AJ79" s="50">
        <v>0</v>
      </c>
      <c r="AK79" s="50">
        <v>0</v>
      </c>
      <c r="AL79" s="50">
        <v>0</v>
      </c>
      <c r="AM79" s="50">
        <v>0</v>
      </c>
      <c r="AN79" s="50">
        <f t="shared" si="9"/>
        <v>1100000000</v>
      </c>
      <c r="AO79" s="53">
        <f t="shared" si="10"/>
        <v>2937953000</v>
      </c>
      <c r="AP79" s="18"/>
      <c r="AQ79" s="18"/>
      <c r="AR79" s="18"/>
      <c r="AS79" s="18"/>
      <c r="AT79" s="18"/>
      <c r="AU79" s="18"/>
      <c r="AV79" s="18"/>
    </row>
    <row r="80" spans="1:48" ht="60">
      <c r="A80" s="41">
        <v>3</v>
      </c>
      <c r="B80" s="41" t="s">
        <v>78</v>
      </c>
      <c r="C80" s="41">
        <v>32</v>
      </c>
      <c r="D80" s="41" t="s">
        <v>79</v>
      </c>
      <c r="E80" s="42">
        <v>3202</v>
      </c>
      <c r="F80" s="41" t="s">
        <v>506</v>
      </c>
      <c r="G80" s="43">
        <v>3202068</v>
      </c>
      <c r="H80" s="41" t="s">
        <v>29</v>
      </c>
      <c r="I80" s="44">
        <v>320206800</v>
      </c>
      <c r="J80" s="41" t="s">
        <v>137</v>
      </c>
      <c r="K80" s="41" t="s">
        <v>24</v>
      </c>
      <c r="L80" s="52">
        <v>20</v>
      </c>
      <c r="M80" s="46" t="s">
        <v>548</v>
      </c>
      <c r="N80" s="47">
        <v>0</v>
      </c>
      <c r="O80" s="41">
        <v>10</v>
      </c>
      <c r="P80" s="41">
        <v>10</v>
      </c>
      <c r="Q80" s="48">
        <v>0</v>
      </c>
      <c r="R80" s="48">
        <v>0</v>
      </c>
      <c r="S80" s="48">
        <v>0</v>
      </c>
      <c r="T80" s="48">
        <v>0</v>
      </c>
      <c r="U80" s="48">
        <v>0</v>
      </c>
      <c r="V80" s="48">
        <v>0</v>
      </c>
      <c r="W80" s="48">
        <v>0</v>
      </c>
      <c r="X80" s="48">
        <f t="shared" si="7"/>
        <v>0</v>
      </c>
      <c r="Y80" s="49">
        <v>200000000</v>
      </c>
      <c r="Z80" s="49">
        <v>0</v>
      </c>
      <c r="AA80" s="49">
        <v>0</v>
      </c>
      <c r="AB80" s="49">
        <v>0</v>
      </c>
      <c r="AC80" s="49">
        <v>0</v>
      </c>
      <c r="AD80" s="49">
        <v>0</v>
      </c>
      <c r="AE80" s="49">
        <v>0</v>
      </c>
      <c r="AF80" s="49">
        <f t="shared" si="8"/>
        <v>200000000</v>
      </c>
      <c r="AG80" s="50">
        <v>200000000</v>
      </c>
      <c r="AH80" s="50">
        <v>0</v>
      </c>
      <c r="AI80" s="50">
        <v>0</v>
      </c>
      <c r="AJ80" s="50">
        <v>0</v>
      </c>
      <c r="AK80" s="50">
        <v>0</v>
      </c>
      <c r="AL80" s="50">
        <v>0</v>
      </c>
      <c r="AM80" s="50">
        <v>0</v>
      </c>
      <c r="AN80" s="50">
        <f t="shared" si="9"/>
        <v>200000000</v>
      </c>
      <c r="AO80" s="53">
        <f t="shared" si="10"/>
        <v>400000000</v>
      </c>
      <c r="AP80" s="18"/>
      <c r="AQ80" s="18"/>
      <c r="AR80" s="18"/>
      <c r="AS80" s="18"/>
      <c r="AT80" s="18"/>
      <c r="AU80" s="18"/>
      <c r="AV80" s="18"/>
    </row>
    <row r="81" spans="1:48" ht="45">
      <c r="A81" s="41">
        <v>3</v>
      </c>
      <c r="B81" s="41" t="s">
        <v>78</v>
      </c>
      <c r="C81" s="41">
        <v>32</v>
      </c>
      <c r="D81" s="41" t="s">
        <v>79</v>
      </c>
      <c r="E81" s="42">
        <v>3203</v>
      </c>
      <c r="F81" s="41" t="s">
        <v>654</v>
      </c>
      <c r="G81" s="43">
        <v>3203033</v>
      </c>
      <c r="H81" s="41" t="s">
        <v>655</v>
      </c>
      <c r="I81" s="44">
        <v>320303300</v>
      </c>
      <c r="J81" s="41" t="s">
        <v>656</v>
      </c>
      <c r="K81" s="41" t="s">
        <v>24</v>
      </c>
      <c r="L81" s="52">
        <v>2</v>
      </c>
      <c r="M81" s="46" t="s">
        <v>657</v>
      </c>
      <c r="N81" s="47">
        <v>0</v>
      </c>
      <c r="O81" s="41">
        <v>1</v>
      </c>
      <c r="P81" s="41">
        <v>1</v>
      </c>
      <c r="Q81" s="48">
        <v>0</v>
      </c>
      <c r="R81" s="48">
        <v>0</v>
      </c>
      <c r="S81" s="48">
        <v>0</v>
      </c>
      <c r="T81" s="48">
        <v>0</v>
      </c>
      <c r="U81" s="48">
        <v>0</v>
      </c>
      <c r="V81" s="48">
        <v>0</v>
      </c>
      <c r="W81" s="48">
        <v>0</v>
      </c>
      <c r="X81" s="48">
        <f t="shared" si="7"/>
        <v>0</v>
      </c>
      <c r="Y81" s="49">
        <v>50000000</v>
      </c>
      <c r="Z81" s="49">
        <v>0</v>
      </c>
      <c r="AA81" s="49">
        <v>0</v>
      </c>
      <c r="AB81" s="49">
        <v>0</v>
      </c>
      <c r="AC81" s="49">
        <v>0</v>
      </c>
      <c r="AD81" s="49">
        <v>0</v>
      </c>
      <c r="AE81" s="49">
        <v>0</v>
      </c>
      <c r="AF81" s="49">
        <f t="shared" si="8"/>
        <v>50000000</v>
      </c>
      <c r="AG81" s="50">
        <v>50000000</v>
      </c>
      <c r="AH81" s="50">
        <v>0</v>
      </c>
      <c r="AI81" s="50">
        <v>0</v>
      </c>
      <c r="AJ81" s="50">
        <v>0</v>
      </c>
      <c r="AK81" s="50">
        <v>0</v>
      </c>
      <c r="AL81" s="50">
        <v>0</v>
      </c>
      <c r="AM81" s="50">
        <v>0</v>
      </c>
      <c r="AN81" s="50">
        <f t="shared" si="9"/>
        <v>50000000</v>
      </c>
      <c r="AO81" s="53">
        <f t="shared" si="10"/>
        <v>100000000</v>
      </c>
      <c r="AP81" s="18"/>
      <c r="AQ81" s="18"/>
      <c r="AR81" s="18"/>
      <c r="AS81" s="18"/>
      <c r="AT81" s="18"/>
      <c r="AU81" s="18"/>
      <c r="AV81" s="18"/>
    </row>
    <row r="82" spans="1:48" ht="45">
      <c r="A82" s="41">
        <v>3</v>
      </c>
      <c r="B82" s="41" t="s">
        <v>78</v>
      </c>
      <c r="C82" s="41">
        <v>32</v>
      </c>
      <c r="D82" s="41" t="s">
        <v>79</v>
      </c>
      <c r="E82" s="42">
        <v>3205</v>
      </c>
      <c r="F82" s="41" t="s">
        <v>658</v>
      </c>
      <c r="G82" s="43">
        <v>3205014</v>
      </c>
      <c r="H82" s="41" t="s">
        <v>659</v>
      </c>
      <c r="I82" s="44">
        <v>320501400</v>
      </c>
      <c r="J82" s="41" t="s">
        <v>660</v>
      </c>
      <c r="K82" s="41" t="s">
        <v>661</v>
      </c>
      <c r="L82" s="52">
        <v>40</v>
      </c>
      <c r="M82" s="46" t="s">
        <v>657</v>
      </c>
      <c r="N82" s="47">
        <v>0</v>
      </c>
      <c r="O82" s="41">
        <v>20</v>
      </c>
      <c r="P82" s="41">
        <v>20</v>
      </c>
      <c r="Q82" s="48">
        <v>0</v>
      </c>
      <c r="R82" s="48">
        <v>0</v>
      </c>
      <c r="S82" s="48">
        <v>0</v>
      </c>
      <c r="T82" s="48">
        <v>0</v>
      </c>
      <c r="U82" s="48">
        <v>0</v>
      </c>
      <c r="V82" s="48">
        <v>0</v>
      </c>
      <c r="W82" s="48">
        <v>0</v>
      </c>
      <c r="X82" s="48">
        <f t="shared" si="7"/>
        <v>0</v>
      </c>
      <c r="Y82" s="49">
        <v>300000000</v>
      </c>
      <c r="Z82" s="49">
        <v>0</v>
      </c>
      <c r="AA82" s="49">
        <v>200000000</v>
      </c>
      <c r="AB82" s="49">
        <v>0</v>
      </c>
      <c r="AC82" s="49">
        <v>0</v>
      </c>
      <c r="AD82" s="49">
        <v>0</v>
      </c>
      <c r="AE82" s="49">
        <v>0</v>
      </c>
      <c r="AF82" s="49">
        <f t="shared" si="8"/>
        <v>500000000</v>
      </c>
      <c r="AG82" s="50">
        <v>300000000</v>
      </c>
      <c r="AH82" s="50">
        <v>0</v>
      </c>
      <c r="AI82" s="50">
        <v>200000000</v>
      </c>
      <c r="AJ82" s="50">
        <v>0</v>
      </c>
      <c r="AK82" s="50">
        <v>0</v>
      </c>
      <c r="AL82" s="50">
        <v>0</v>
      </c>
      <c r="AM82" s="50">
        <v>0</v>
      </c>
      <c r="AN82" s="50">
        <f t="shared" si="9"/>
        <v>500000000</v>
      </c>
      <c r="AO82" s="53">
        <f t="shared" si="10"/>
        <v>1000000000</v>
      </c>
      <c r="AP82" s="18"/>
      <c r="AQ82" s="18"/>
      <c r="AR82" s="18"/>
      <c r="AS82" s="18"/>
      <c r="AT82" s="18"/>
      <c r="AU82" s="18"/>
      <c r="AV82" s="18"/>
    </row>
    <row r="83" spans="1:48" ht="45">
      <c r="A83" s="41">
        <v>3</v>
      </c>
      <c r="B83" s="41" t="s">
        <v>78</v>
      </c>
      <c r="C83" s="41">
        <v>32</v>
      </c>
      <c r="D83" s="41" t="s">
        <v>79</v>
      </c>
      <c r="E83" s="42">
        <v>3206</v>
      </c>
      <c r="F83" s="41" t="s">
        <v>662</v>
      </c>
      <c r="G83" s="43">
        <v>3206003</v>
      </c>
      <c r="H83" s="41" t="s">
        <v>663</v>
      </c>
      <c r="I83" s="44">
        <v>320600300</v>
      </c>
      <c r="J83" s="41" t="s">
        <v>664</v>
      </c>
      <c r="K83" s="41" t="s">
        <v>24</v>
      </c>
      <c r="L83" s="52">
        <v>2</v>
      </c>
      <c r="M83" s="46" t="s">
        <v>657</v>
      </c>
      <c r="N83" s="47">
        <v>0</v>
      </c>
      <c r="O83" s="41">
        <v>1</v>
      </c>
      <c r="P83" s="41">
        <v>1</v>
      </c>
      <c r="Q83" s="48">
        <v>0</v>
      </c>
      <c r="R83" s="48">
        <v>0</v>
      </c>
      <c r="S83" s="48">
        <v>0</v>
      </c>
      <c r="T83" s="48">
        <v>0</v>
      </c>
      <c r="U83" s="48">
        <v>0</v>
      </c>
      <c r="V83" s="48">
        <v>0</v>
      </c>
      <c r="W83" s="48">
        <v>0</v>
      </c>
      <c r="X83" s="48">
        <f t="shared" si="7"/>
        <v>0</v>
      </c>
      <c r="Y83" s="49">
        <v>300000000</v>
      </c>
      <c r="Z83" s="49">
        <v>0</v>
      </c>
      <c r="AA83" s="49">
        <v>0</v>
      </c>
      <c r="AB83" s="49">
        <v>0</v>
      </c>
      <c r="AC83" s="49">
        <v>0</v>
      </c>
      <c r="AD83" s="49">
        <v>0</v>
      </c>
      <c r="AE83" s="49">
        <v>0</v>
      </c>
      <c r="AF83" s="49">
        <f t="shared" si="8"/>
        <v>300000000</v>
      </c>
      <c r="AG83" s="50">
        <v>300000000</v>
      </c>
      <c r="AH83" s="50">
        <v>0</v>
      </c>
      <c r="AI83" s="50">
        <v>0</v>
      </c>
      <c r="AJ83" s="50">
        <v>0</v>
      </c>
      <c r="AK83" s="50">
        <v>0</v>
      </c>
      <c r="AL83" s="50">
        <v>0</v>
      </c>
      <c r="AM83" s="50">
        <v>0</v>
      </c>
      <c r="AN83" s="50">
        <f t="shared" si="9"/>
        <v>300000000</v>
      </c>
      <c r="AO83" s="53">
        <f t="shared" si="10"/>
        <v>600000000</v>
      </c>
      <c r="AP83" s="18"/>
      <c r="AQ83" s="18"/>
      <c r="AR83" s="18"/>
      <c r="AS83" s="18"/>
      <c r="AT83" s="18"/>
      <c r="AU83" s="18"/>
      <c r="AV83" s="18"/>
    </row>
    <row r="84" spans="1:48" ht="45">
      <c r="A84" s="41">
        <v>3</v>
      </c>
      <c r="B84" s="41" t="s">
        <v>78</v>
      </c>
      <c r="C84" s="41">
        <v>32</v>
      </c>
      <c r="D84" s="41" t="s">
        <v>79</v>
      </c>
      <c r="E84" s="42">
        <v>3206</v>
      </c>
      <c r="F84" s="41" t="s">
        <v>662</v>
      </c>
      <c r="G84" s="43">
        <v>3206005</v>
      </c>
      <c r="H84" s="41" t="s">
        <v>665</v>
      </c>
      <c r="I84" s="44">
        <v>320600500</v>
      </c>
      <c r="J84" s="41" t="s">
        <v>666</v>
      </c>
      <c r="K84" s="41" t="s">
        <v>24</v>
      </c>
      <c r="L84" s="52">
        <v>20</v>
      </c>
      <c r="M84" s="46" t="s">
        <v>657</v>
      </c>
      <c r="N84" s="47">
        <v>0</v>
      </c>
      <c r="O84" s="41">
        <v>10</v>
      </c>
      <c r="P84" s="41">
        <v>10</v>
      </c>
      <c r="Q84" s="48">
        <v>0</v>
      </c>
      <c r="R84" s="48">
        <v>0</v>
      </c>
      <c r="S84" s="48">
        <v>0</v>
      </c>
      <c r="T84" s="48">
        <v>0</v>
      </c>
      <c r="U84" s="48">
        <v>0</v>
      </c>
      <c r="V84" s="48">
        <v>0</v>
      </c>
      <c r="W84" s="48">
        <v>0</v>
      </c>
      <c r="X84" s="48">
        <f t="shared" si="7"/>
        <v>0</v>
      </c>
      <c r="Y84" s="49">
        <v>100000000</v>
      </c>
      <c r="Z84" s="49">
        <v>0</v>
      </c>
      <c r="AA84" s="49">
        <v>0</v>
      </c>
      <c r="AB84" s="49">
        <v>0</v>
      </c>
      <c r="AC84" s="49">
        <v>0</v>
      </c>
      <c r="AD84" s="49">
        <v>0</v>
      </c>
      <c r="AE84" s="49">
        <v>0</v>
      </c>
      <c r="AF84" s="49">
        <f t="shared" si="8"/>
        <v>100000000</v>
      </c>
      <c r="AG84" s="50">
        <v>100000000</v>
      </c>
      <c r="AH84" s="50">
        <v>0</v>
      </c>
      <c r="AI84" s="50">
        <v>0</v>
      </c>
      <c r="AJ84" s="50">
        <v>0</v>
      </c>
      <c r="AK84" s="50">
        <v>0</v>
      </c>
      <c r="AL84" s="50">
        <v>0</v>
      </c>
      <c r="AM84" s="50">
        <v>0</v>
      </c>
      <c r="AN84" s="50">
        <f t="shared" si="9"/>
        <v>100000000</v>
      </c>
      <c r="AO84" s="53">
        <f t="shared" si="10"/>
        <v>200000000</v>
      </c>
      <c r="AP84" s="18"/>
      <c r="AQ84" s="18"/>
      <c r="AR84" s="18"/>
      <c r="AS84" s="18"/>
      <c r="AT84" s="18"/>
      <c r="AU84" s="18"/>
      <c r="AV84" s="18"/>
    </row>
    <row r="85" spans="1:48" ht="45">
      <c r="A85" s="41">
        <v>3</v>
      </c>
      <c r="B85" s="41" t="s">
        <v>78</v>
      </c>
      <c r="C85" s="41">
        <v>32</v>
      </c>
      <c r="D85" s="41" t="s">
        <v>79</v>
      </c>
      <c r="E85" s="42">
        <v>3206</v>
      </c>
      <c r="F85" s="41" t="s">
        <v>662</v>
      </c>
      <c r="G85" s="43">
        <v>3206004</v>
      </c>
      <c r="H85" s="41" t="s">
        <v>667</v>
      </c>
      <c r="I85" s="44">
        <v>320600400</v>
      </c>
      <c r="J85" s="41" t="s">
        <v>668</v>
      </c>
      <c r="K85" s="41" t="s">
        <v>24</v>
      </c>
      <c r="L85" s="52">
        <v>2000</v>
      </c>
      <c r="M85" s="46" t="s">
        <v>657</v>
      </c>
      <c r="N85" s="47">
        <v>0</v>
      </c>
      <c r="O85" s="41">
        <v>1000</v>
      </c>
      <c r="P85" s="41">
        <v>1000</v>
      </c>
      <c r="Q85" s="48">
        <v>0</v>
      </c>
      <c r="R85" s="48">
        <v>0</v>
      </c>
      <c r="S85" s="48">
        <v>0</v>
      </c>
      <c r="T85" s="48">
        <v>0</v>
      </c>
      <c r="U85" s="48">
        <v>0</v>
      </c>
      <c r="V85" s="48">
        <v>0</v>
      </c>
      <c r="W85" s="48">
        <v>0</v>
      </c>
      <c r="X85" s="48">
        <f t="shared" si="7"/>
        <v>0</v>
      </c>
      <c r="Y85" s="49">
        <v>400000000</v>
      </c>
      <c r="Z85" s="49">
        <v>0</v>
      </c>
      <c r="AA85" s="49">
        <v>0</v>
      </c>
      <c r="AB85" s="49">
        <v>0</v>
      </c>
      <c r="AC85" s="49">
        <v>0</v>
      </c>
      <c r="AD85" s="49">
        <v>0</v>
      </c>
      <c r="AE85" s="49">
        <v>0</v>
      </c>
      <c r="AF85" s="49">
        <f t="shared" si="8"/>
        <v>400000000</v>
      </c>
      <c r="AG85" s="50">
        <v>400000000</v>
      </c>
      <c r="AH85" s="50">
        <v>0</v>
      </c>
      <c r="AI85" s="50">
        <v>0</v>
      </c>
      <c r="AJ85" s="50">
        <v>0</v>
      </c>
      <c r="AK85" s="50">
        <v>0</v>
      </c>
      <c r="AL85" s="50">
        <v>0</v>
      </c>
      <c r="AM85" s="50">
        <v>0</v>
      </c>
      <c r="AN85" s="50">
        <f t="shared" si="9"/>
        <v>400000000</v>
      </c>
      <c r="AO85" s="53">
        <f t="shared" si="10"/>
        <v>800000000</v>
      </c>
      <c r="AP85" s="18"/>
      <c r="AQ85" s="18"/>
      <c r="AR85" s="18"/>
      <c r="AS85" s="18"/>
      <c r="AT85" s="18"/>
      <c r="AU85" s="18"/>
      <c r="AV85" s="18"/>
    </row>
    <row r="86" spans="1:48" ht="45">
      <c r="A86" s="41">
        <v>3</v>
      </c>
      <c r="B86" s="41" t="s">
        <v>78</v>
      </c>
      <c r="C86" s="41">
        <v>32</v>
      </c>
      <c r="D86" s="41" t="s">
        <v>79</v>
      </c>
      <c r="E86" s="42">
        <v>3206</v>
      </c>
      <c r="F86" s="41" t="s">
        <v>662</v>
      </c>
      <c r="G86" s="43">
        <v>3206013</v>
      </c>
      <c r="H86" s="41" t="s">
        <v>669</v>
      </c>
      <c r="I86" s="44">
        <v>320601300</v>
      </c>
      <c r="J86" s="41" t="s">
        <v>670</v>
      </c>
      <c r="K86" s="41" t="s">
        <v>88</v>
      </c>
      <c r="L86" s="52">
        <v>10</v>
      </c>
      <c r="M86" s="46" t="s">
        <v>657</v>
      </c>
      <c r="N86" s="47">
        <v>0</v>
      </c>
      <c r="O86" s="41">
        <v>5</v>
      </c>
      <c r="P86" s="41">
        <v>5</v>
      </c>
      <c r="Q86" s="48">
        <v>0</v>
      </c>
      <c r="R86" s="48">
        <v>0</v>
      </c>
      <c r="S86" s="48">
        <v>0</v>
      </c>
      <c r="T86" s="48">
        <v>0</v>
      </c>
      <c r="U86" s="48">
        <v>0</v>
      </c>
      <c r="V86" s="48">
        <v>0</v>
      </c>
      <c r="W86" s="48">
        <v>0</v>
      </c>
      <c r="X86" s="48">
        <f t="shared" si="7"/>
        <v>0</v>
      </c>
      <c r="Y86" s="49">
        <v>75000000</v>
      </c>
      <c r="Z86" s="49">
        <v>0</v>
      </c>
      <c r="AA86" s="49">
        <v>0</v>
      </c>
      <c r="AB86" s="49">
        <v>0</v>
      </c>
      <c r="AC86" s="49">
        <v>0</v>
      </c>
      <c r="AD86" s="49">
        <v>0</v>
      </c>
      <c r="AE86" s="49">
        <v>0</v>
      </c>
      <c r="AF86" s="49">
        <f t="shared" si="8"/>
        <v>75000000</v>
      </c>
      <c r="AG86" s="50">
        <v>75000000</v>
      </c>
      <c r="AH86" s="50">
        <v>0</v>
      </c>
      <c r="AI86" s="50">
        <v>0</v>
      </c>
      <c r="AJ86" s="50">
        <v>0</v>
      </c>
      <c r="AK86" s="50">
        <v>0</v>
      </c>
      <c r="AL86" s="50">
        <v>0</v>
      </c>
      <c r="AM86" s="50">
        <v>0</v>
      </c>
      <c r="AN86" s="50">
        <f t="shared" si="9"/>
        <v>75000000</v>
      </c>
      <c r="AO86" s="53">
        <f t="shared" si="10"/>
        <v>150000000</v>
      </c>
      <c r="AP86" s="18"/>
      <c r="AQ86" s="18"/>
      <c r="AR86" s="18"/>
      <c r="AS86" s="18"/>
      <c r="AT86" s="18"/>
      <c r="AU86" s="18"/>
      <c r="AV86" s="18"/>
    </row>
    <row r="87" spans="1:48" ht="45">
      <c r="A87" s="41">
        <v>3</v>
      </c>
      <c r="B87" s="41" t="s">
        <v>78</v>
      </c>
      <c r="C87" s="41">
        <v>32</v>
      </c>
      <c r="D87" s="41" t="s">
        <v>79</v>
      </c>
      <c r="E87" s="42">
        <v>3208</v>
      </c>
      <c r="F87" s="41" t="s">
        <v>80</v>
      </c>
      <c r="G87" s="43">
        <v>3208006</v>
      </c>
      <c r="H87" s="41" t="s">
        <v>81</v>
      </c>
      <c r="I87" s="44">
        <v>320800600</v>
      </c>
      <c r="J87" s="41" t="s">
        <v>82</v>
      </c>
      <c r="K87" s="41" t="s">
        <v>24</v>
      </c>
      <c r="L87" s="52">
        <v>13</v>
      </c>
      <c r="M87" s="46" t="s">
        <v>657</v>
      </c>
      <c r="N87" s="47">
        <v>3</v>
      </c>
      <c r="O87" s="41">
        <v>5</v>
      </c>
      <c r="P87" s="41">
        <v>5</v>
      </c>
      <c r="Q87" s="48">
        <v>300000000</v>
      </c>
      <c r="R87" s="48">
        <v>0</v>
      </c>
      <c r="S87" s="48">
        <v>0</v>
      </c>
      <c r="T87" s="48">
        <v>0</v>
      </c>
      <c r="U87" s="48">
        <v>0</v>
      </c>
      <c r="V87" s="48">
        <v>0</v>
      </c>
      <c r="W87" s="48">
        <v>0</v>
      </c>
      <c r="X87" s="48">
        <f t="shared" si="7"/>
        <v>300000000</v>
      </c>
      <c r="Y87" s="49">
        <v>400000000</v>
      </c>
      <c r="Z87" s="49">
        <v>0</v>
      </c>
      <c r="AA87" s="49">
        <v>0</v>
      </c>
      <c r="AB87" s="49">
        <v>0</v>
      </c>
      <c r="AC87" s="49">
        <v>0</v>
      </c>
      <c r="AD87" s="49">
        <v>0</v>
      </c>
      <c r="AE87" s="49">
        <v>0</v>
      </c>
      <c r="AF87" s="49">
        <f t="shared" si="8"/>
        <v>400000000</v>
      </c>
      <c r="AG87" s="50">
        <v>400000000</v>
      </c>
      <c r="AH87" s="50">
        <v>0</v>
      </c>
      <c r="AI87" s="50">
        <v>0</v>
      </c>
      <c r="AJ87" s="50">
        <v>0</v>
      </c>
      <c r="AK87" s="50">
        <v>0</v>
      </c>
      <c r="AL87" s="50">
        <v>0</v>
      </c>
      <c r="AM87" s="50">
        <v>0</v>
      </c>
      <c r="AN87" s="50">
        <f t="shared" si="9"/>
        <v>400000000</v>
      </c>
      <c r="AO87" s="53">
        <f t="shared" si="10"/>
        <v>1100000000</v>
      </c>
      <c r="AP87" s="18"/>
      <c r="AQ87" s="18"/>
      <c r="AR87" s="18"/>
      <c r="AS87" s="18"/>
      <c r="AT87" s="18"/>
      <c r="AU87" s="18"/>
      <c r="AV87" s="18"/>
    </row>
    <row r="88" spans="1:48" ht="30">
      <c r="A88" s="41">
        <v>1</v>
      </c>
      <c r="B88" s="41" t="s">
        <v>129</v>
      </c>
      <c r="C88" s="41">
        <v>33</v>
      </c>
      <c r="D88" s="41" t="s">
        <v>295</v>
      </c>
      <c r="E88" s="42">
        <v>3301</v>
      </c>
      <c r="F88" s="41" t="s">
        <v>671</v>
      </c>
      <c r="G88" s="43">
        <v>3301001</v>
      </c>
      <c r="H88" s="41" t="s">
        <v>672</v>
      </c>
      <c r="I88" s="44">
        <v>330100100</v>
      </c>
      <c r="J88" s="41" t="s">
        <v>672</v>
      </c>
      <c r="K88" s="41" t="s">
        <v>24</v>
      </c>
      <c r="L88" s="52">
        <v>1</v>
      </c>
      <c r="M88" s="46" t="s">
        <v>300</v>
      </c>
      <c r="N88" s="47">
        <v>0</v>
      </c>
      <c r="O88" s="41">
        <v>0</v>
      </c>
      <c r="P88" s="41">
        <v>1</v>
      </c>
      <c r="Q88" s="48">
        <v>0</v>
      </c>
      <c r="R88" s="48">
        <v>0</v>
      </c>
      <c r="S88" s="48">
        <v>0</v>
      </c>
      <c r="T88" s="48">
        <v>0</v>
      </c>
      <c r="U88" s="48">
        <v>0</v>
      </c>
      <c r="V88" s="48">
        <v>0</v>
      </c>
      <c r="W88" s="48">
        <v>0</v>
      </c>
      <c r="X88" s="48">
        <f t="shared" si="7"/>
        <v>0</v>
      </c>
      <c r="Y88" s="49">
        <v>0</v>
      </c>
      <c r="Z88" s="49">
        <v>0</v>
      </c>
      <c r="AA88" s="49">
        <v>0</v>
      </c>
      <c r="AB88" s="49">
        <v>0</v>
      </c>
      <c r="AC88" s="49">
        <v>0</v>
      </c>
      <c r="AD88" s="49">
        <v>0</v>
      </c>
      <c r="AE88" s="49">
        <v>0</v>
      </c>
      <c r="AF88" s="49">
        <f t="shared" si="8"/>
        <v>0</v>
      </c>
      <c r="AG88" s="50">
        <v>0</v>
      </c>
      <c r="AH88" s="50">
        <v>0</v>
      </c>
      <c r="AI88" s="50">
        <v>1834000000</v>
      </c>
      <c r="AJ88" s="50">
        <v>0</v>
      </c>
      <c r="AK88" s="50">
        <v>0</v>
      </c>
      <c r="AL88" s="50">
        <v>0</v>
      </c>
      <c r="AM88" s="50">
        <v>0</v>
      </c>
      <c r="AN88" s="50">
        <f t="shared" si="9"/>
        <v>1834000000</v>
      </c>
      <c r="AO88" s="53">
        <f t="shared" si="10"/>
        <v>1834000000</v>
      </c>
      <c r="AP88" s="18"/>
      <c r="AQ88" s="18"/>
      <c r="AR88" s="18"/>
      <c r="AS88" s="18"/>
      <c r="AT88" s="18"/>
      <c r="AU88" s="18"/>
      <c r="AV88" s="18"/>
    </row>
    <row r="89" spans="1:48" ht="30">
      <c r="A89" s="41">
        <v>1</v>
      </c>
      <c r="B89" s="41" t="s">
        <v>129</v>
      </c>
      <c r="C89" s="41">
        <v>33</v>
      </c>
      <c r="D89" s="41" t="s">
        <v>295</v>
      </c>
      <c r="E89" s="42">
        <v>3301</v>
      </c>
      <c r="F89" s="41" t="s">
        <v>671</v>
      </c>
      <c r="G89" s="43">
        <v>3301003</v>
      </c>
      <c r="H89" s="41" t="s">
        <v>673</v>
      </c>
      <c r="I89" s="44">
        <v>330100300</v>
      </c>
      <c r="J89" s="41" t="s">
        <v>673</v>
      </c>
      <c r="K89" s="41" t="s">
        <v>24</v>
      </c>
      <c r="L89" s="52">
        <v>3</v>
      </c>
      <c r="M89" s="46" t="s">
        <v>300</v>
      </c>
      <c r="N89" s="54">
        <v>0</v>
      </c>
      <c r="O89" s="55">
        <v>0</v>
      </c>
      <c r="P89" s="55">
        <v>3</v>
      </c>
      <c r="Q89" s="48">
        <v>0</v>
      </c>
      <c r="R89" s="48">
        <v>0</v>
      </c>
      <c r="S89" s="48">
        <v>0</v>
      </c>
      <c r="T89" s="48">
        <v>0</v>
      </c>
      <c r="U89" s="48">
        <v>0</v>
      </c>
      <c r="V89" s="48">
        <v>0</v>
      </c>
      <c r="W89" s="48">
        <v>0</v>
      </c>
      <c r="X89" s="48">
        <f t="shared" si="7"/>
        <v>0</v>
      </c>
      <c r="Y89" s="49">
        <v>0</v>
      </c>
      <c r="Z89" s="49">
        <v>0</v>
      </c>
      <c r="AA89" s="49">
        <v>0</v>
      </c>
      <c r="AB89" s="49">
        <v>0</v>
      </c>
      <c r="AC89" s="49">
        <v>0</v>
      </c>
      <c r="AD89" s="49">
        <v>0</v>
      </c>
      <c r="AE89" s="49">
        <v>0</v>
      </c>
      <c r="AF89" s="49">
        <f t="shared" si="8"/>
        <v>0</v>
      </c>
      <c r="AG89" s="50">
        <v>0</v>
      </c>
      <c r="AH89" s="50">
        <v>0</v>
      </c>
      <c r="AI89" s="50">
        <v>0</v>
      </c>
      <c r="AJ89" s="50">
        <v>500000000</v>
      </c>
      <c r="AK89" s="50">
        <v>0</v>
      </c>
      <c r="AL89" s="50">
        <v>0</v>
      </c>
      <c r="AM89" s="50">
        <v>0</v>
      </c>
      <c r="AN89" s="50">
        <f t="shared" si="9"/>
        <v>500000000</v>
      </c>
      <c r="AO89" s="53">
        <f t="shared" si="10"/>
        <v>500000000</v>
      </c>
      <c r="AP89" s="18"/>
      <c r="AQ89" s="18"/>
      <c r="AR89" s="18"/>
      <c r="AS89" s="18"/>
      <c r="AT89" s="18"/>
      <c r="AU89" s="18"/>
      <c r="AV89" s="18"/>
    </row>
    <row r="90" spans="1:48" ht="30">
      <c r="A90" s="41">
        <v>1</v>
      </c>
      <c r="B90" s="41" t="s">
        <v>129</v>
      </c>
      <c r="C90" s="41">
        <v>33</v>
      </c>
      <c r="D90" s="41" t="s">
        <v>295</v>
      </c>
      <c r="E90" s="42">
        <v>3301</v>
      </c>
      <c r="F90" s="41" t="s">
        <v>671</v>
      </c>
      <c r="G90" s="43">
        <v>3301018</v>
      </c>
      <c r="H90" s="41" t="s">
        <v>674</v>
      </c>
      <c r="I90" s="44">
        <v>330101800</v>
      </c>
      <c r="J90" s="41" t="s">
        <v>674</v>
      </c>
      <c r="K90" s="41" t="s">
        <v>24</v>
      </c>
      <c r="L90" s="52">
        <v>3</v>
      </c>
      <c r="M90" s="46" t="s">
        <v>300</v>
      </c>
      <c r="N90" s="54">
        <v>0</v>
      </c>
      <c r="O90" s="55">
        <v>0</v>
      </c>
      <c r="P90" s="55">
        <v>3</v>
      </c>
      <c r="Q90" s="48">
        <v>0</v>
      </c>
      <c r="R90" s="48">
        <v>0</v>
      </c>
      <c r="S90" s="48">
        <v>0</v>
      </c>
      <c r="T90" s="48">
        <v>0</v>
      </c>
      <c r="U90" s="48">
        <v>0</v>
      </c>
      <c r="V90" s="48">
        <v>0</v>
      </c>
      <c r="W90" s="48">
        <v>0</v>
      </c>
      <c r="X90" s="48">
        <f t="shared" si="7"/>
        <v>0</v>
      </c>
      <c r="Y90" s="49">
        <v>0</v>
      </c>
      <c r="Z90" s="49">
        <v>0</v>
      </c>
      <c r="AA90" s="49">
        <v>0</v>
      </c>
      <c r="AB90" s="49">
        <v>0</v>
      </c>
      <c r="AC90" s="49">
        <v>0</v>
      </c>
      <c r="AD90" s="49">
        <v>0</v>
      </c>
      <c r="AE90" s="49">
        <v>0</v>
      </c>
      <c r="AF90" s="49">
        <f t="shared" si="8"/>
        <v>0</v>
      </c>
      <c r="AG90" s="50">
        <v>0</v>
      </c>
      <c r="AH90" s="50">
        <v>0</v>
      </c>
      <c r="AI90" s="50">
        <v>0</v>
      </c>
      <c r="AJ90" s="50">
        <v>500000000</v>
      </c>
      <c r="AK90" s="50">
        <v>0</v>
      </c>
      <c r="AL90" s="50">
        <v>0</v>
      </c>
      <c r="AM90" s="50">
        <v>0</v>
      </c>
      <c r="AN90" s="50">
        <f t="shared" si="9"/>
        <v>500000000</v>
      </c>
      <c r="AO90" s="53">
        <f t="shared" si="10"/>
        <v>500000000</v>
      </c>
      <c r="AP90" s="18"/>
      <c r="AQ90" s="18"/>
      <c r="AR90" s="18"/>
      <c r="AS90" s="18"/>
      <c r="AT90" s="18"/>
      <c r="AU90" s="18"/>
      <c r="AV90" s="18"/>
    </row>
    <row r="91" spans="1:48" ht="30">
      <c r="A91" s="41">
        <v>1</v>
      </c>
      <c r="B91" s="41" t="s">
        <v>129</v>
      </c>
      <c r="C91" s="41">
        <v>33</v>
      </c>
      <c r="D91" s="41" t="s">
        <v>295</v>
      </c>
      <c r="E91" s="42">
        <v>3301</v>
      </c>
      <c r="F91" s="41" t="s">
        <v>671</v>
      </c>
      <c r="G91" s="43">
        <v>3301021</v>
      </c>
      <c r="H91" s="41" t="s">
        <v>675</v>
      </c>
      <c r="I91" s="44">
        <v>330102100</v>
      </c>
      <c r="J91" s="41" t="s">
        <v>675</v>
      </c>
      <c r="K91" s="41" t="s">
        <v>24</v>
      </c>
      <c r="L91" s="52">
        <v>4</v>
      </c>
      <c r="M91" s="46" t="s">
        <v>300</v>
      </c>
      <c r="N91" s="47">
        <v>1</v>
      </c>
      <c r="O91" s="41">
        <v>1</v>
      </c>
      <c r="P91" s="41">
        <v>2</v>
      </c>
      <c r="Q91" s="48">
        <v>0</v>
      </c>
      <c r="R91" s="48">
        <v>0</v>
      </c>
      <c r="S91" s="48">
        <v>700000000</v>
      </c>
      <c r="T91" s="48">
        <v>0</v>
      </c>
      <c r="U91" s="48">
        <v>0</v>
      </c>
      <c r="V91" s="48">
        <v>0</v>
      </c>
      <c r="W91" s="48">
        <v>0</v>
      </c>
      <c r="X91" s="48">
        <f t="shared" si="7"/>
        <v>700000000</v>
      </c>
      <c r="Y91" s="49">
        <v>0</v>
      </c>
      <c r="Z91" s="49">
        <v>0</v>
      </c>
      <c r="AA91" s="49">
        <v>650000000</v>
      </c>
      <c r="AB91" s="49">
        <v>0</v>
      </c>
      <c r="AC91" s="49">
        <v>0</v>
      </c>
      <c r="AD91" s="49">
        <v>0</v>
      </c>
      <c r="AE91" s="49">
        <v>0</v>
      </c>
      <c r="AF91" s="49">
        <f t="shared" si="8"/>
        <v>650000000</v>
      </c>
      <c r="AG91" s="50">
        <v>0</v>
      </c>
      <c r="AH91" s="50">
        <v>0</v>
      </c>
      <c r="AI91" s="50">
        <v>650000000</v>
      </c>
      <c r="AJ91" s="50">
        <v>0</v>
      </c>
      <c r="AK91" s="50">
        <v>0</v>
      </c>
      <c r="AL91" s="50">
        <v>0</v>
      </c>
      <c r="AM91" s="50">
        <v>0</v>
      </c>
      <c r="AN91" s="50">
        <f t="shared" si="9"/>
        <v>650000000</v>
      </c>
      <c r="AO91" s="53">
        <f t="shared" si="10"/>
        <v>2000000000</v>
      </c>
      <c r="AP91" s="18"/>
      <c r="AQ91" s="18"/>
      <c r="AR91" s="18"/>
      <c r="AS91" s="18"/>
      <c r="AT91" s="18"/>
      <c r="AU91" s="18"/>
      <c r="AV91" s="18"/>
    </row>
    <row r="92" spans="1:48" ht="30">
      <c r="A92" s="41">
        <v>1</v>
      </c>
      <c r="B92" s="41" t="s">
        <v>129</v>
      </c>
      <c r="C92" s="41">
        <v>33</v>
      </c>
      <c r="D92" s="41" t="s">
        <v>295</v>
      </c>
      <c r="E92" s="42">
        <v>3301</v>
      </c>
      <c r="F92" s="41" t="s">
        <v>671</v>
      </c>
      <c r="G92" s="43">
        <v>3301126</v>
      </c>
      <c r="H92" s="41" t="s">
        <v>296</v>
      </c>
      <c r="I92" s="44">
        <v>330112600</v>
      </c>
      <c r="J92" s="41" t="s">
        <v>297</v>
      </c>
      <c r="K92" s="41" t="s">
        <v>24</v>
      </c>
      <c r="L92" s="52">
        <v>8</v>
      </c>
      <c r="M92" s="46" t="s">
        <v>300</v>
      </c>
      <c r="N92" s="47">
        <v>2</v>
      </c>
      <c r="O92" s="41">
        <v>3</v>
      </c>
      <c r="P92" s="41">
        <v>3</v>
      </c>
      <c r="Q92" s="48">
        <v>70000000</v>
      </c>
      <c r="R92" s="48">
        <v>0</v>
      </c>
      <c r="S92" s="48">
        <v>0</v>
      </c>
      <c r="T92" s="48">
        <v>0</v>
      </c>
      <c r="U92" s="48">
        <v>0</v>
      </c>
      <c r="V92" s="48">
        <v>0</v>
      </c>
      <c r="W92" s="48">
        <v>0</v>
      </c>
      <c r="X92" s="48">
        <f t="shared" si="7"/>
        <v>70000000</v>
      </c>
      <c r="Y92" s="49">
        <v>100000000</v>
      </c>
      <c r="Z92" s="49">
        <v>0</v>
      </c>
      <c r="AA92" s="49">
        <v>0</v>
      </c>
      <c r="AB92" s="49">
        <v>0</v>
      </c>
      <c r="AC92" s="49">
        <v>0</v>
      </c>
      <c r="AD92" s="49">
        <v>0</v>
      </c>
      <c r="AE92" s="49">
        <v>0</v>
      </c>
      <c r="AF92" s="49">
        <f t="shared" si="8"/>
        <v>100000000</v>
      </c>
      <c r="AG92" s="50">
        <v>100000000</v>
      </c>
      <c r="AH92" s="50">
        <v>0</v>
      </c>
      <c r="AI92" s="50">
        <v>0</v>
      </c>
      <c r="AJ92" s="50">
        <v>0</v>
      </c>
      <c r="AK92" s="50">
        <v>0</v>
      </c>
      <c r="AL92" s="50">
        <v>0</v>
      </c>
      <c r="AM92" s="50">
        <v>0</v>
      </c>
      <c r="AN92" s="50">
        <f t="shared" si="9"/>
        <v>100000000</v>
      </c>
      <c r="AO92" s="53">
        <f t="shared" si="10"/>
        <v>270000000</v>
      </c>
      <c r="AP92" s="18"/>
      <c r="AQ92" s="18"/>
      <c r="AR92" s="18"/>
      <c r="AS92" s="18"/>
      <c r="AT92" s="18"/>
      <c r="AU92" s="18"/>
      <c r="AV92" s="18"/>
    </row>
    <row r="93" spans="1:48" ht="30">
      <c r="A93" s="41">
        <v>1</v>
      </c>
      <c r="B93" s="41" t="s">
        <v>129</v>
      </c>
      <c r="C93" s="41">
        <v>33</v>
      </c>
      <c r="D93" s="41" t="s">
        <v>295</v>
      </c>
      <c r="E93" s="42">
        <v>3301</v>
      </c>
      <c r="F93" s="41" t="s">
        <v>671</v>
      </c>
      <c r="G93" s="43">
        <v>3301054</v>
      </c>
      <c r="H93" s="41" t="s">
        <v>301</v>
      </c>
      <c r="I93" s="44">
        <v>330105400</v>
      </c>
      <c r="J93" s="41" t="s">
        <v>302</v>
      </c>
      <c r="K93" s="41" t="s">
        <v>24</v>
      </c>
      <c r="L93" s="52">
        <v>75</v>
      </c>
      <c r="M93" s="46" t="s">
        <v>300</v>
      </c>
      <c r="N93" s="47">
        <v>25</v>
      </c>
      <c r="O93" s="41">
        <v>25</v>
      </c>
      <c r="P93" s="41">
        <v>25</v>
      </c>
      <c r="Q93" s="48">
        <v>65000000</v>
      </c>
      <c r="R93" s="48">
        <v>0</v>
      </c>
      <c r="S93" s="48">
        <v>0</v>
      </c>
      <c r="T93" s="48">
        <v>0</v>
      </c>
      <c r="U93" s="48">
        <v>0</v>
      </c>
      <c r="V93" s="48">
        <v>0</v>
      </c>
      <c r="W93" s="48">
        <v>0</v>
      </c>
      <c r="X93" s="48">
        <f t="shared" si="7"/>
        <v>65000000</v>
      </c>
      <c r="Y93" s="49">
        <v>65000000</v>
      </c>
      <c r="Z93" s="49">
        <v>0</v>
      </c>
      <c r="AA93" s="49">
        <v>0</v>
      </c>
      <c r="AB93" s="49">
        <v>0</v>
      </c>
      <c r="AC93" s="49">
        <v>0</v>
      </c>
      <c r="AD93" s="49">
        <v>0</v>
      </c>
      <c r="AE93" s="49">
        <v>0</v>
      </c>
      <c r="AF93" s="49">
        <f t="shared" si="8"/>
        <v>65000000</v>
      </c>
      <c r="AG93" s="50">
        <v>65000000</v>
      </c>
      <c r="AH93" s="50">
        <v>0</v>
      </c>
      <c r="AI93" s="50">
        <v>0</v>
      </c>
      <c r="AJ93" s="50">
        <v>0</v>
      </c>
      <c r="AK93" s="50">
        <v>0</v>
      </c>
      <c r="AL93" s="50">
        <v>0</v>
      </c>
      <c r="AM93" s="50">
        <v>0</v>
      </c>
      <c r="AN93" s="50">
        <f t="shared" si="9"/>
        <v>65000000</v>
      </c>
      <c r="AO93" s="53">
        <f t="shared" si="10"/>
        <v>195000000</v>
      </c>
      <c r="AP93" s="18"/>
      <c r="AQ93" s="18"/>
      <c r="AR93" s="18"/>
      <c r="AS93" s="18"/>
      <c r="AT93" s="18"/>
      <c r="AU93" s="18"/>
      <c r="AV93" s="18"/>
    </row>
    <row r="94" spans="1:48" ht="30">
      <c r="A94" s="41">
        <v>1</v>
      </c>
      <c r="B94" s="41" t="s">
        <v>129</v>
      </c>
      <c r="C94" s="41">
        <v>33</v>
      </c>
      <c r="D94" s="41" t="s">
        <v>295</v>
      </c>
      <c r="E94" s="42">
        <v>3301</v>
      </c>
      <c r="F94" s="41" t="s">
        <v>671</v>
      </c>
      <c r="G94" s="43">
        <v>3301085</v>
      </c>
      <c r="H94" s="41" t="s">
        <v>303</v>
      </c>
      <c r="I94" s="44">
        <v>330108500</v>
      </c>
      <c r="J94" s="41" t="s">
        <v>304</v>
      </c>
      <c r="K94" s="41" t="s">
        <v>24</v>
      </c>
      <c r="L94" s="52">
        <v>4900</v>
      </c>
      <c r="M94" s="46" t="s">
        <v>300</v>
      </c>
      <c r="N94" s="47">
        <v>900</v>
      </c>
      <c r="O94" s="41">
        <v>2000</v>
      </c>
      <c r="P94" s="41">
        <v>2000</v>
      </c>
      <c r="Q94" s="48">
        <v>120000000</v>
      </c>
      <c r="R94" s="48">
        <v>0</v>
      </c>
      <c r="S94" s="48">
        <v>0</v>
      </c>
      <c r="T94" s="48">
        <v>0</v>
      </c>
      <c r="U94" s="48">
        <v>0</v>
      </c>
      <c r="V94" s="48">
        <v>0</v>
      </c>
      <c r="W94" s="48">
        <v>0</v>
      </c>
      <c r="X94" s="48">
        <f t="shared" si="7"/>
        <v>120000000</v>
      </c>
      <c r="Y94" s="49">
        <v>180000000</v>
      </c>
      <c r="Z94" s="49">
        <v>0</v>
      </c>
      <c r="AA94" s="49">
        <v>0</v>
      </c>
      <c r="AB94" s="49">
        <v>0</v>
      </c>
      <c r="AC94" s="49">
        <v>0</v>
      </c>
      <c r="AD94" s="49">
        <v>0</v>
      </c>
      <c r="AE94" s="49">
        <v>0</v>
      </c>
      <c r="AF94" s="49">
        <f t="shared" si="8"/>
        <v>180000000</v>
      </c>
      <c r="AG94" s="50">
        <v>200000000</v>
      </c>
      <c r="AH94" s="50">
        <v>0</v>
      </c>
      <c r="AI94" s="50">
        <v>0</v>
      </c>
      <c r="AJ94" s="50">
        <v>0</v>
      </c>
      <c r="AK94" s="50">
        <v>0</v>
      </c>
      <c r="AL94" s="50">
        <v>0</v>
      </c>
      <c r="AM94" s="50">
        <v>0</v>
      </c>
      <c r="AN94" s="50">
        <f t="shared" si="9"/>
        <v>200000000</v>
      </c>
      <c r="AO94" s="53">
        <f t="shared" si="10"/>
        <v>500000000</v>
      </c>
      <c r="AP94" s="18"/>
      <c r="AQ94" s="18"/>
      <c r="AR94" s="18"/>
      <c r="AS94" s="18"/>
      <c r="AT94" s="18"/>
      <c r="AU94" s="18"/>
      <c r="AV94" s="18"/>
    </row>
    <row r="95" spans="1:48" ht="30">
      <c r="A95" s="41">
        <v>1</v>
      </c>
      <c r="B95" s="41" t="s">
        <v>129</v>
      </c>
      <c r="C95" s="41">
        <v>33</v>
      </c>
      <c r="D95" s="41" t="s">
        <v>295</v>
      </c>
      <c r="E95" s="42">
        <v>3301</v>
      </c>
      <c r="F95" s="41" t="s">
        <v>671</v>
      </c>
      <c r="G95" s="43">
        <v>3301051</v>
      </c>
      <c r="H95" s="41" t="s">
        <v>305</v>
      </c>
      <c r="I95" s="44">
        <v>330105100</v>
      </c>
      <c r="J95" s="41" t="s">
        <v>157</v>
      </c>
      <c r="K95" s="41" t="s">
        <v>24</v>
      </c>
      <c r="L95" s="52">
        <v>180</v>
      </c>
      <c r="M95" s="46" t="s">
        <v>300</v>
      </c>
      <c r="N95" s="47">
        <v>180</v>
      </c>
      <c r="O95" s="41">
        <v>180</v>
      </c>
      <c r="P95" s="41">
        <v>180</v>
      </c>
      <c r="Q95" s="48">
        <v>45000000</v>
      </c>
      <c r="R95" s="48">
        <v>0</v>
      </c>
      <c r="S95" s="48">
        <v>0</v>
      </c>
      <c r="T95" s="48">
        <v>0</v>
      </c>
      <c r="U95" s="48">
        <v>0</v>
      </c>
      <c r="V95" s="48">
        <v>0</v>
      </c>
      <c r="W95" s="48">
        <v>0</v>
      </c>
      <c r="X95" s="48">
        <f t="shared" si="7"/>
        <v>45000000</v>
      </c>
      <c r="Y95" s="49">
        <v>100000000</v>
      </c>
      <c r="Z95" s="49">
        <v>0</v>
      </c>
      <c r="AA95" s="49">
        <v>0</v>
      </c>
      <c r="AB95" s="49">
        <v>0</v>
      </c>
      <c r="AC95" s="49">
        <v>0</v>
      </c>
      <c r="AD95" s="49">
        <v>0</v>
      </c>
      <c r="AE95" s="49">
        <v>0</v>
      </c>
      <c r="AF95" s="49">
        <f t="shared" si="8"/>
        <v>100000000</v>
      </c>
      <c r="AG95" s="50">
        <v>100000000</v>
      </c>
      <c r="AH95" s="50">
        <v>0</v>
      </c>
      <c r="AI95" s="50">
        <v>0</v>
      </c>
      <c r="AJ95" s="50">
        <v>0</v>
      </c>
      <c r="AK95" s="50">
        <v>0</v>
      </c>
      <c r="AL95" s="50">
        <v>0</v>
      </c>
      <c r="AM95" s="50">
        <v>0</v>
      </c>
      <c r="AN95" s="50">
        <f t="shared" si="9"/>
        <v>100000000</v>
      </c>
      <c r="AO95" s="53">
        <f t="shared" si="10"/>
        <v>245000000</v>
      </c>
      <c r="AP95" s="18"/>
      <c r="AQ95" s="18"/>
      <c r="AR95" s="18"/>
      <c r="AS95" s="18"/>
      <c r="AT95" s="18"/>
      <c r="AU95" s="18"/>
      <c r="AV95" s="18"/>
    </row>
    <row r="96" spans="1:48" ht="30">
      <c r="A96" s="41">
        <v>1</v>
      </c>
      <c r="B96" s="41" t="s">
        <v>129</v>
      </c>
      <c r="C96" s="41">
        <v>33</v>
      </c>
      <c r="D96" s="41" t="s">
        <v>295</v>
      </c>
      <c r="E96" s="42">
        <v>3301</v>
      </c>
      <c r="F96" s="41" t="s">
        <v>671</v>
      </c>
      <c r="G96" s="43">
        <v>3301095</v>
      </c>
      <c r="H96" s="41" t="s">
        <v>306</v>
      </c>
      <c r="I96" s="44">
        <v>330109500</v>
      </c>
      <c r="J96" s="41" t="s">
        <v>94</v>
      </c>
      <c r="K96" s="41" t="s">
        <v>24</v>
      </c>
      <c r="L96" s="52">
        <v>150</v>
      </c>
      <c r="M96" s="46" t="s">
        <v>300</v>
      </c>
      <c r="N96" s="47">
        <v>50</v>
      </c>
      <c r="O96" s="41">
        <v>50</v>
      </c>
      <c r="P96" s="41">
        <v>50</v>
      </c>
      <c r="Q96" s="48">
        <v>260000000</v>
      </c>
      <c r="R96" s="48">
        <v>0</v>
      </c>
      <c r="S96" s="48">
        <v>0</v>
      </c>
      <c r="T96" s="48">
        <v>0</v>
      </c>
      <c r="U96" s="48">
        <v>0</v>
      </c>
      <c r="V96" s="48">
        <v>0</v>
      </c>
      <c r="W96" s="48">
        <v>0</v>
      </c>
      <c r="X96" s="48">
        <f t="shared" si="7"/>
        <v>260000000</v>
      </c>
      <c r="Y96" s="49">
        <v>280000000</v>
      </c>
      <c r="Z96" s="49">
        <v>0</v>
      </c>
      <c r="AA96" s="49">
        <v>0</v>
      </c>
      <c r="AB96" s="49">
        <v>0</v>
      </c>
      <c r="AC96" s="49">
        <v>0</v>
      </c>
      <c r="AD96" s="49">
        <v>0</v>
      </c>
      <c r="AE96" s="49">
        <v>0</v>
      </c>
      <c r="AF96" s="49">
        <f t="shared" si="8"/>
        <v>280000000</v>
      </c>
      <c r="AG96" s="50">
        <v>290000000</v>
      </c>
      <c r="AH96" s="50">
        <v>0</v>
      </c>
      <c r="AI96" s="50">
        <v>0</v>
      </c>
      <c r="AJ96" s="50">
        <v>0</v>
      </c>
      <c r="AK96" s="50">
        <v>0</v>
      </c>
      <c r="AL96" s="50">
        <v>0</v>
      </c>
      <c r="AM96" s="50">
        <v>0</v>
      </c>
      <c r="AN96" s="50">
        <f t="shared" si="9"/>
        <v>290000000</v>
      </c>
      <c r="AO96" s="53">
        <f t="shared" si="10"/>
        <v>830000000</v>
      </c>
      <c r="AP96" s="18"/>
      <c r="AQ96" s="18"/>
      <c r="AR96" s="18"/>
      <c r="AS96" s="18"/>
      <c r="AT96" s="18"/>
      <c r="AU96" s="18"/>
      <c r="AV96" s="18"/>
    </row>
    <row r="97" spans="1:48" ht="30">
      <c r="A97" s="41">
        <v>1</v>
      </c>
      <c r="B97" s="41" t="s">
        <v>129</v>
      </c>
      <c r="C97" s="41">
        <v>33</v>
      </c>
      <c r="D97" s="41" t="s">
        <v>295</v>
      </c>
      <c r="E97" s="42">
        <v>3301</v>
      </c>
      <c r="F97" s="41" t="s">
        <v>671</v>
      </c>
      <c r="G97" s="43">
        <v>3301053</v>
      </c>
      <c r="H97" s="41" t="s">
        <v>307</v>
      </c>
      <c r="I97" s="44">
        <v>330105300</v>
      </c>
      <c r="J97" s="41" t="s">
        <v>308</v>
      </c>
      <c r="K97" s="41" t="s">
        <v>24</v>
      </c>
      <c r="L97" s="52">
        <v>39</v>
      </c>
      <c r="M97" s="46" t="s">
        <v>300</v>
      </c>
      <c r="N97" s="47">
        <v>13</v>
      </c>
      <c r="O97" s="41">
        <v>13</v>
      </c>
      <c r="P97" s="41">
        <v>13</v>
      </c>
      <c r="Q97" s="48">
        <v>300000000</v>
      </c>
      <c r="R97" s="48">
        <v>0</v>
      </c>
      <c r="S97" s="48">
        <v>0</v>
      </c>
      <c r="T97" s="48">
        <v>0</v>
      </c>
      <c r="U97" s="48">
        <v>0</v>
      </c>
      <c r="V97" s="48">
        <v>0</v>
      </c>
      <c r="W97" s="48">
        <v>0</v>
      </c>
      <c r="X97" s="48">
        <f t="shared" si="7"/>
        <v>300000000</v>
      </c>
      <c r="Y97" s="49">
        <v>300000000</v>
      </c>
      <c r="Z97" s="49">
        <v>0</v>
      </c>
      <c r="AA97" s="49">
        <v>0</v>
      </c>
      <c r="AB97" s="49">
        <v>0</v>
      </c>
      <c r="AC97" s="49">
        <v>0</v>
      </c>
      <c r="AD97" s="49">
        <v>0</v>
      </c>
      <c r="AE97" s="49">
        <v>0</v>
      </c>
      <c r="AF97" s="49">
        <f t="shared" si="8"/>
        <v>300000000</v>
      </c>
      <c r="AG97" s="50">
        <v>300000000</v>
      </c>
      <c r="AH97" s="50">
        <v>0</v>
      </c>
      <c r="AI97" s="50">
        <v>0</v>
      </c>
      <c r="AJ97" s="50">
        <v>0</v>
      </c>
      <c r="AK97" s="50">
        <v>0</v>
      </c>
      <c r="AL97" s="50">
        <v>0</v>
      </c>
      <c r="AM97" s="50">
        <v>0</v>
      </c>
      <c r="AN97" s="50">
        <f t="shared" si="9"/>
        <v>300000000</v>
      </c>
      <c r="AO97" s="53">
        <f t="shared" si="10"/>
        <v>900000000</v>
      </c>
      <c r="AP97" s="18"/>
      <c r="AQ97" s="18"/>
      <c r="AR97" s="18"/>
      <c r="AS97" s="18"/>
      <c r="AT97" s="18"/>
      <c r="AU97" s="18"/>
      <c r="AV97" s="18"/>
    </row>
    <row r="98" spans="1:48" ht="30">
      <c r="A98" s="41">
        <v>1</v>
      </c>
      <c r="B98" s="41" t="s">
        <v>129</v>
      </c>
      <c r="C98" s="41">
        <v>33</v>
      </c>
      <c r="D98" s="41" t="s">
        <v>295</v>
      </c>
      <c r="E98" s="42">
        <v>3301</v>
      </c>
      <c r="F98" s="41" t="s">
        <v>671</v>
      </c>
      <c r="G98" s="43">
        <v>3301094</v>
      </c>
      <c r="H98" s="41" t="s">
        <v>676</v>
      </c>
      <c r="I98" s="44">
        <v>330109400</v>
      </c>
      <c r="J98" s="41" t="s">
        <v>677</v>
      </c>
      <c r="K98" s="41" t="s">
        <v>24</v>
      </c>
      <c r="L98" s="52">
        <v>1</v>
      </c>
      <c r="M98" s="46" t="s">
        <v>300</v>
      </c>
      <c r="N98" s="47">
        <v>0</v>
      </c>
      <c r="O98" s="41">
        <v>1</v>
      </c>
      <c r="P98" s="41">
        <v>0</v>
      </c>
      <c r="Q98" s="48">
        <v>0</v>
      </c>
      <c r="R98" s="48">
        <v>0</v>
      </c>
      <c r="S98" s="48">
        <v>0</v>
      </c>
      <c r="T98" s="48">
        <v>0</v>
      </c>
      <c r="U98" s="48">
        <v>0</v>
      </c>
      <c r="V98" s="48">
        <v>0</v>
      </c>
      <c r="W98" s="48">
        <v>0</v>
      </c>
      <c r="X98" s="48">
        <f t="shared" si="7"/>
        <v>0</v>
      </c>
      <c r="Y98" s="49">
        <v>80000000</v>
      </c>
      <c r="Z98" s="49">
        <v>0</v>
      </c>
      <c r="AA98" s="49">
        <v>0</v>
      </c>
      <c r="AB98" s="49">
        <v>0</v>
      </c>
      <c r="AC98" s="49">
        <v>0</v>
      </c>
      <c r="AD98" s="49">
        <v>0</v>
      </c>
      <c r="AE98" s="49">
        <v>0</v>
      </c>
      <c r="AF98" s="49">
        <f t="shared" si="8"/>
        <v>80000000</v>
      </c>
      <c r="AG98" s="50">
        <v>0</v>
      </c>
      <c r="AH98" s="50">
        <v>0</v>
      </c>
      <c r="AI98" s="50">
        <v>0</v>
      </c>
      <c r="AJ98" s="50">
        <v>0</v>
      </c>
      <c r="AK98" s="50">
        <v>0</v>
      </c>
      <c r="AL98" s="50">
        <v>0</v>
      </c>
      <c r="AM98" s="50">
        <v>0</v>
      </c>
      <c r="AN98" s="50">
        <f t="shared" si="9"/>
        <v>0</v>
      </c>
      <c r="AO98" s="53">
        <f t="shared" si="10"/>
        <v>80000000</v>
      </c>
      <c r="AP98" s="18"/>
      <c r="AQ98" s="18"/>
      <c r="AR98" s="18"/>
      <c r="AS98" s="18"/>
      <c r="AT98" s="18"/>
      <c r="AU98" s="18"/>
      <c r="AV98" s="18"/>
    </row>
    <row r="99" spans="1:48" ht="30">
      <c r="A99" s="41">
        <v>1</v>
      </c>
      <c r="B99" s="41" t="s">
        <v>129</v>
      </c>
      <c r="C99" s="41">
        <v>33</v>
      </c>
      <c r="D99" s="41" t="s">
        <v>295</v>
      </c>
      <c r="E99" s="42">
        <v>3301</v>
      </c>
      <c r="F99" s="41" t="s">
        <v>671</v>
      </c>
      <c r="G99" s="43">
        <v>3301129</v>
      </c>
      <c r="H99" s="41" t="s">
        <v>311</v>
      </c>
      <c r="I99" s="44">
        <v>330112900</v>
      </c>
      <c r="J99" s="41" t="s">
        <v>312</v>
      </c>
      <c r="K99" s="41" t="s">
        <v>24</v>
      </c>
      <c r="L99" s="52">
        <v>2</v>
      </c>
      <c r="M99" s="46" t="s">
        <v>300</v>
      </c>
      <c r="N99" s="47">
        <v>0</v>
      </c>
      <c r="O99" s="41">
        <v>2</v>
      </c>
      <c r="P99" s="41">
        <v>0</v>
      </c>
      <c r="Q99" s="48">
        <v>0</v>
      </c>
      <c r="R99" s="48">
        <v>0</v>
      </c>
      <c r="S99" s="48">
        <v>0</v>
      </c>
      <c r="T99" s="48">
        <v>0</v>
      </c>
      <c r="U99" s="48">
        <v>0</v>
      </c>
      <c r="V99" s="48">
        <v>0</v>
      </c>
      <c r="W99" s="48">
        <v>0</v>
      </c>
      <c r="X99" s="48">
        <f t="shared" si="7"/>
        <v>0</v>
      </c>
      <c r="Y99" s="49">
        <v>60000000</v>
      </c>
      <c r="Z99" s="49">
        <v>0</v>
      </c>
      <c r="AA99" s="49">
        <v>0</v>
      </c>
      <c r="AB99" s="49">
        <v>50000000</v>
      </c>
      <c r="AC99" s="49">
        <v>0</v>
      </c>
      <c r="AD99" s="49">
        <v>0</v>
      </c>
      <c r="AE99" s="49">
        <v>0</v>
      </c>
      <c r="AF99" s="49">
        <f t="shared" si="8"/>
        <v>110000000</v>
      </c>
      <c r="AG99" s="50">
        <v>0</v>
      </c>
      <c r="AH99" s="50">
        <v>0</v>
      </c>
      <c r="AI99" s="50">
        <v>0</v>
      </c>
      <c r="AJ99" s="50">
        <v>0</v>
      </c>
      <c r="AK99" s="50">
        <v>0</v>
      </c>
      <c r="AL99" s="50">
        <v>0</v>
      </c>
      <c r="AM99" s="50">
        <v>0</v>
      </c>
      <c r="AN99" s="50">
        <f t="shared" si="9"/>
        <v>0</v>
      </c>
      <c r="AO99" s="53">
        <f t="shared" si="10"/>
        <v>110000000</v>
      </c>
      <c r="AP99" s="18"/>
      <c r="AQ99" s="18"/>
      <c r="AR99" s="18"/>
      <c r="AS99" s="18"/>
      <c r="AT99" s="18"/>
      <c r="AU99" s="18"/>
      <c r="AV99" s="18"/>
    </row>
    <row r="100" spans="1:48" ht="30">
      <c r="A100" s="41">
        <v>1</v>
      </c>
      <c r="B100" s="41" t="s">
        <v>129</v>
      </c>
      <c r="C100" s="41">
        <v>33</v>
      </c>
      <c r="D100" s="41" t="s">
        <v>295</v>
      </c>
      <c r="E100" s="42">
        <v>3302</v>
      </c>
      <c r="F100" s="41" t="s">
        <v>678</v>
      </c>
      <c r="G100" s="43">
        <v>3302049</v>
      </c>
      <c r="H100" s="41" t="s">
        <v>313</v>
      </c>
      <c r="I100" s="44">
        <v>330204900</v>
      </c>
      <c r="J100" s="41" t="s">
        <v>314</v>
      </c>
      <c r="K100" s="41" t="s">
        <v>24</v>
      </c>
      <c r="L100" s="52">
        <v>9</v>
      </c>
      <c r="M100" s="46" t="s">
        <v>300</v>
      </c>
      <c r="N100" s="47">
        <v>3</v>
      </c>
      <c r="O100" s="41">
        <v>3</v>
      </c>
      <c r="P100" s="41">
        <v>3</v>
      </c>
      <c r="Q100" s="48">
        <v>467000000</v>
      </c>
      <c r="R100" s="48">
        <v>0</v>
      </c>
      <c r="S100" s="48">
        <v>0</v>
      </c>
      <c r="T100" s="48">
        <v>0</v>
      </c>
      <c r="U100" s="48">
        <v>0</v>
      </c>
      <c r="V100" s="48">
        <v>0</v>
      </c>
      <c r="W100" s="48">
        <v>0</v>
      </c>
      <c r="X100" s="48">
        <f t="shared" si="7"/>
        <v>467000000</v>
      </c>
      <c r="Y100" s="49">
        <v>470000000</v>
      </c>
      <c r="Z100" s="49">
        <v>0</v>
      </c>
      <c r="AA100" s="49">
        <v>0</v>
      </c>
      <c r="AB100" s="49">
        <v>0</v>
      </c>
      <c r="AC100" s="49">
        <v>0</v>
      </c>
      <c r="AD100" s="49">
        <v>0</v>
      </c>
      <c r="AE100" s="49">
        <v>0</v>
      </c>
      <c r="AF100" s="49">
        <f t="shared" si="8"/>
        <v>470000000</v>
      </c>
      <c r="AG100" s="50">
        <v>470000000</v>
      </c>
      <c r="AH100" s="50">
        <v>0</v>
      </c>
      <c r="AI100" s="50">
        <v>0</v>
      </c>
      <c r="AJ100" s="50">
        <v>0</v>
      </c>
      <c r="AK100" s="50">
        <v>0</v>
      </c>
      <c r="AL100" s="50">
        <v>0</v>
      </c>
      <c r="AM100" s="50">
        <v>0</v>
      </c>
      <c r="AN100" s="50">
        <f t="shared" si="9"/>
        <v>470000000</v>
      </c>
      <c r="AO100" s="53">
        <f t="shared" si="10"/>
        <v>1407000000</v>
      </c>
      <c r="AP100" s="18"/>
      <c r="AQ100" s="18"/>
      <c r="AR100" s="18"/>
      <c r="AS100" s="18"/>
      <c r="AT100" s="18"/>
      <c r="AU100" s="18"/>
      <c r="AV100" s="18"/>
    </row>
    <row r="101" spans="1:48" ht="45">
      <c r="A101" s="41">
        <v>2</v>
      </c>
      <c r="B101" s="41" t="s">
        <v>46</v>
      </c>
      <c r="C101" s="41">
        <v>35</v>
      </c>
      <c r="D101" s="41" t="s">
        <v>97</v>
      </c>
      <c r="E101" s="42">
        <v>3502</v>
      </c>
      <c r="F101" s="41" t="s">
        <v>98</v>
      </c>
      <c r="G101" s="43">
        <v>3502010</v>
      </c>
      <c r="H101" s="41" t="s">
        <v>679</v>
      </c>
      <c r="I101" s="44">
        <v>350201000</v>
      </c>
      <c r="J101" s="41" t="s">
        <v>680</v>
      </c>
      <c r="K101" s="41" t="s">
        <v>24</v>
      </c>
      <c r="L101" s="52">
        <v>3</v>
      </c>
      <c r="M101" s="46" t="s">
        <v>96</v>
      </c>
      <c r="N101" s="47">
        <v>1</v>
      </c>
      <c r="O101" s="41">
        <v>1</v>
      </c>
      <c r="P101" s="41">
        <v>1</v>
      </c>
      <c r="Q101" s="48">
        <v>100000000</v>
      </c>
      <c r="R101" s="48">
        <v>0</v>
      </c>
      <c r="S101" s="48">
        <v>0</v>
      </c>
      <c r="T101" s="48">
        <v>0</v>
      </c>
      <c r="U101" s="48">
        <v>0</v>
      </c>
      <c r="V101" s="48">
        <v>0</v>
      </c>
      <c r="W101" s="48">
        <v>0</v>
      </c>
      <c r="X101" s="48">
        <f t="shared" si="7"/>
        <v>100000000</v>
      </c>
      <c r="Y101" s="49">
        <v>110000000</v>
      </c>
      <c r="Z101" s="49">
        <v>0</v>
      </c>
      <c r="AA101" s="49">
        <v>0</v>
      </c>
      <c r="AB101" s="49">
        <v>0</v>
      </c>
      <c r="AC101" s="49">
        <v>0</v>
      </c>
      <c r="AD101" s="49">
        <v>0</v>
      </c>
      <c r="AE101" s="49">
        <v>0</v>
      </c>
      <c r="AF101" s="49">
        <f t="shared" si="8"/>
        <v>110000000</v>
      </c>
      <c r="AG101" s="50">
        <v>120000000</v>
      </c>
      <c r="AH101" s="50">
        <v>0</v>
      </c>
      <c r="AI101" s="50">
        <v>0</v>
      </c>
      <c r="AJ101" s="50">
        <v>0</v>
      </c>
      <c r="AK101" s="50">
        <v>0</v>
      </c>
      <c r="AL101" s="50">
        <v>0</v>
      </c>
      <c r="AM101" s="50">
        <v>0</v>
      </c>
      <c r="AN101" s="50">
        <f t="shared" si="9"/>
        <v>120000000</v>
      </c>
      <c r="AO101" s="53">
        <f t="shared" si="10"/>
        <v>330000000</v>
      </c>
      <c r="AP101" s="18"/>
      <c r="AQ101" s="18"/>
      <c r="AR101" s="18"/>
      <c r="AS101" s="18"/>
      <c r="AT101" s="18"/>
      <c r="AU101" s="18"/>
      <c r="AV101" s="18"/>
    </row>
    <row r="102" spans="1:48" ht="45">
      <c r="A102" s="41">
        <v>2</v>
      </c>
      <c r="B102" s="41" t="s">
        <v>46</v>
      </c>
      <c r="C102" s="41">
        <v>35</v>
      </c>
      <c r="D102" s="41" t="s">
        <v>97</v>
      </c>
      <c r="E102" s="42">
        <v>3502</v>
      </c>
      <c r="F102" s="41" t="s">
        <v>98</v>
      </c>
      <c r="G102" s="43">
        <v>3502003</v>
      </c>
      <c r="H102" s="41" t="s">
        <v>681</v>
      </c>
      <c r="I102" s="44">
        <v>350200300</v>
      </c>
      <c r="J102" s="41" t="s">
        <v>682</v>
      </c>
      <c r="K102" s="41" t="s">
        <v>24</v>
      </c>
      <c r="L102" s="45">
        <v>2</v>
      </c>
      <c r="M102" s="46" t="s">
        <v>96</v>
      </c>
      <c r="N102" s="47">
        <v>0</v>
      </c>
      <c r="O102" s="41">
        <v>1</v>
      </c>
      <c r="P102" s="41">
        <v>1</v>
      </c>
      <c r="Q102" s="48">
        <v>0</v>
      </c>
      <c r="R102" s="48">
        <v>0</v>
      </c>
      <c r="S102" s="48">
        <v>0</v>
      </c>
      <c r="T102" s="48">
        <v>0</v>
      </c>
      <c r="U102" s="48">
        <v>0</v>
      </c>
      <c r="V102" s="48">
        <v>0</v>
      </c>
      <c r="W102" s="48">
        <v>0</v>
      </c>
      <c r="X102" s="48">
        <f t="shared" si="7"/>
        <v>0</v>
      </c>
      <c r="Y102" s="49">
        <v>100000000</v>
      </c>
      <c r="Z102" s="49">
        <v>0</v>
      </c>
      <c r="AA102" s="49">
        <v>0</v>
      </c>
      <c r="AB102" s="49">
        <v>0</v>
      </c>
      <c r="AC102" s="49">
        <v>0</v>
      </c>
      <c r="AD102" s="49">
        <v>0</v>
      </c>
      <c r="AE102" s="49">
        <v>0</v>
      </c>
      <c r="AF102" s="49">
        <f t="shared" si="8"/>
        <v>100000000</v>
      </c>
      <c r="AG102" s="50">
        <v>100000000</v>
      </c>
      <c r="AH102" s="50">
        <v>0</v>
      </c>
      <c r="AI102" s="50">
        <v>0</v>
      </c>
      <c r="AJ102" s="50">
        <v>0</v>
      </c>
      <c r="AK102" s="50">
        <v>0</v>
      </c>
      <c r="AL102" s="50">
        <v>0</v>
      </c>
      <c r="AM102" s="50">
        <v>0</v>
      </c>
      <c r="AN102" s="50">
        <f t="shared" si="9"/>
        <v>100000000</v>
      </c>
      <c r="AO102" s="53">
        <f t="shared" si="10"/>
        <v>200000000</v>
      </c>
      <c r="AP102" s="18"/>
      <c r="AQ102" s="18"/>
      <c r="AR102" s="18"/>
      <c r="AS102" s="18"/>
      <c r="AT102" s="18"/>
      <c r="AU102" s="18"/>
      <c r="AV102" s="18"/>
    </row>
    <row r="103" spans="1:48" ht="45">
      <c r="A103" s="41">
        <v>2</v>
      </c>
      <c r="B103" s="41" t="s">
        <v>46</v>
      </c>
      <c r="C103" s="41">
        <v>35</v>
      </c>
      <c r="D103" s="41" t="s">
        <v>97</v>
      </c>
      <c r="E103" s="42">
        <v>3502</v>
      </c>
      <c r="F103" s="41" t="s">
        <v>98</v>
      </c>
      <c r="G103" s="43">
        <v>3502004</v>
      </c>
      <c r="H103" s="41" t="s">
        <v>99</v>
      </c>
      <c r="I103" s="44">
        <v>350200400</v>
      </c>
      <c r="J103" s="41" t="s">
        <v>100</v>
      </c>
      <c r="K103" s="41" t="s">
        <v>24</v>
      </c>
      <c r="L103" s="52">
        <v>15</v>
      </c>
      <c r="M103" s="46" t="s">
        <v>96</v>
      </c>
      <c r="N103" s="47">
        <v>5</v>
      </c>
      <c r="O103" s="41">
        <v>5</v>
      </c>
      <c r="P103" s="41">
        <v>5</v>
      </c>
      <c r="Q103" s="48">
        <v>200000000</v>
      </c>
      <c r="R103" s="48">
        <v>0</v>
      </c>
      <c r="S103" s="48">
        <v>0</v>
      </c>
      <c r="T103" s="48">
        <v>300000000</v>
      </c>
      <c r="U103" s="48">
        <v>0</v>
      </c>
      <c r="V103" s="48">
        <v>0</v>
      </c>
      <c r="W103" s="48">
        <v>0</v>
      </c>
      <c r="X103" s="48">
        <f t="shared" si="7"/>
        <v>500000000</v>
      </c>
      <c r="Y103" s="49">
        <v>120000000</v>
      </c>
      <c r="Z103" s="49">
        <v>0</v>
      </c>
      <c r="AA103" s="49">
        <v>0</v>
      </c>
      <c r="AB103" s="49">
        <v>0</v>
      </c>
      <c r="AC103" s="49">
        <v>0</v>
      </c>
      <c r="AD103" s="49">
        <v>0</v>
      </c>
      <c r="AE103" s="49">
        <v>0</v>
      </c>
      <c r="AF103" s="49">
        <f t="shared" si="8"/>
        <v>120000000</v>
      </c>
      <c r="AG103" s="50">
        <v>140000000</v>
      </c>
      <c r="AH103" s="50">
        <v>0</v>
      </c>
      <c r="AI103" s="50">
        <v>0</v>
      </c>
      <c r="AJ103" s="50">
        <v>0</v>
      </c>
      <c r="AK103" s="50">
        <v>0</v>
      </c>
      <c r="AL103" s="50">
        <v>0</v>
      </c>
      <c r="AM103" s="50">
        <v>0</v>
      </c>
      <c r="AN103" s="50">
        <f t="shared" si="9"/>
        <v>140000000</v>
      </c>
      <c r="AO103" s="53">
        <f t="shared" si="10"/>
        <v>760000000</v>
      </c>
      <c r="AP103" s="18"/>
      <c r="AQ103" s="18"/>
      <c r="AR103" s="18"/>
      <c r="AS103" s="18"/>
      <c r="AT103" s="18"/>
      <c r="AU103" s="18"/>
      <c r="AV103" s="18"/>
    </row>
    <row r="104" spans="1:48" ht="45">
      <c r="A104" s="41">
        <v>2</v>
      </c>
      <c r="B104" s="41" t="s">
        <v>46</v>
      </c>
      <c r="C104" s="41">
        <v>35</v>
      </c>
      <c r="D104" s="41" t="s">
        <v>97</v>
      </c>
      <c r="E104" s="42">
        <v>3502</v>
      </c>
      <c r="F104" s="41" t="s">
        <v>98</v>
      </c>
      <c r="G104" s="43">
        <v>3502113</v>
      </c>
      <c r="H104" s="41" t="s">
        <v>683</v>
      </c>
      <c r="I104" s="44">
        <v>350211300</v>
      </c>
      <c r="J104" s="41" t="s">
        <v>684</v>
      </c>
      <c r="K104" s="41" t="s">
        <v>24</v>
      </c>
      <c r="L104" s="52">
        <v>1</v>
      </c>
      <c r="M104" s="46" t="s">
        <v>96</v>
      </c>
      <c r="N104" s="47">
        <v>0</v>
      </c>
      <c r="O104" s="41">
        <v>0</v>
      </c>
      <c r="P104" s="41">
        <v>1</v>
      </c>
      <c r="Q104" s="48">
        <v>0</v>
      </c>
      <c r="R104" s="48">
        <v>0</v>
      </c>
      <c r="S104" s="48">
        <v>0</v>
      </c>
      <c r="T104" s="48">
        <v>0</v>
      </c>
      <c r="U104" s="48">
        <v>0</v>
      </c>
      <c r="V104" s="48">
        <v>0</v>
      </c>
      <c r="W104" s="48">
        <v>0</v>
      </c>
      <c r="X104" s="48">
        <f t="shared" si="7"/>
        <v>0</v>
      </c>
      <c r="Y104" s="49">
        <v>0</v>
      </c>
      <c r="Z104" s="49">
        <v>0</v>
      </c>
      <c r="AA104" s="49">
        <v>0</v>
      </c>
      <c r="AB104" s="49">
        <v>0</v>
      </c>
      <c r="AC104" s="49">
        <v>0</v>
      </c>
      <c r="AD104" s="49">
        <v>0</v>
      </c>
      <c r="AE104" s="49">
        <v>0</v>
      </c>
      <c r="AF104" s="49">
        <f t="shared" si="8"/>
        <v>0</v>
      </c>
      <c r="AG104" s="50">
        <v>0</v>
      </c>
      <c r="AH104" s="50">
        <v>0</v>
      </c>
      <c r="AI104" s="50">
        <v>600000000</v>
      </c>
      <c r="AJ104" s="50">
        <v>0</v>
      </c>
      <c r="AK104" s="50">
        <v>0</v>
      </c>
      <c r="AL104" s="50">
        <v>0</v>
      </c>
      <c r="AM104" s="50">
        <v>0</v>
      </c>
      <c r="AN104" s="50">
        <f t="shared" si="9"/>
        <v>600000000</v>
      </c>
      <c r="AO104" s="53">
        <f t="shared" si="10"/>
        <v>600000000</v>
      </c>
      <c r="AP104" s="18"/>
      <c r="AQ104" s="18"/>
      <c r="AR104" s="18"/>
      <c r="AS104" s="18"/>
      <c r="AT104" s="18"/>
      <c r="AU104" s="18"/>
      <c r="AV104" s="18"/>
    </row>
    <row r="105" spans="1:48" ht="45">
      <c r="A105" s="41">
        <v>2</v>
      </c>
      <c r="B105" s="41" t="s">
        <v>46</v>
      </c>
      <c r="C105" s="41">
        <v>35</v>
      </c>
      <c r="D105" s="41" t="s">
        <v>97</v>
      </c>
      <c r="E105" s="42">
        <v>3502</v>
      </c>
      <c r="F105" s="41" t="s">
        <v>98</v>
      </c>
      <c r="G105" s="43">
        <v>3502036</v>
      </c>
      <c r="H105" s="41" t="s">
        <v>685</v>
      </c>
      <c r="I105" s="44">
        <v>350203600</v>
      </c>
      <c r="J105" s="41" t="s">
        <v>686</v>
      </c>
      <c r="K105" s="41" t="s">
        <v>24</v>
      </c>
      <c r="L105" s="52">
        <v>2</v>
      </c>
      <c r="M105" s="46" t="s">
        <v>96</v>
      </c>
      <c r="N105" s="47">
        <v>0</v>
      </c>
      <c r="O105" s="41">
        <v>1</v>
      </c>
      <c r="P105" s="41">
        <v>1</v>
      </c>
      <c r="Q105" s="48">
        <v>0</v>
      </c>
      <c r="R105" s="48">
        <v>0</v>
      </c>
      <c r="S105" s="48">
        <v>0</v>
      </c>
      <c r="T105" s="48">
        <v>0</v>
      </c>
      <c r="U105" s="48">
        <v>0</v>
      </c>
      <c r="V105" s="48">
        <v>0</v>
      </c>
      <c r="W105" s="48">
        <v>0</v>
      </c>
      <c r="X105" s="48">
        <f t="shared" si="7"/>
        <v>0</v>
      </c>
      <c r="Y105" s="49">
        <v>200000000</v>
      </c>
      <c r="Z105" s="49">
        <v>0</v>
      </c>
      <c r="AA105" s="49">
        <v>100000000</v>
      </c>
      <c r="AB105" s="49">
        <v>0</v>
      </c>
      <c r="AC105" s="49">
        <v>0</v>
      </c>
      <c r="AD105" s="49">
        <v>0</v>
      </c>
      <c r="AE105" s="49">
        <v>0</v>
      </c>
      <c r="AF105" s="49">
        <f t="shared" si="8"/>
        <v>300000000</v>
      </c>
      <c r="AG105" s="50">
        <v>100000000</v>
      </c>
      <c r="AH105" s="50">
        <v>0</v>
      </c>
      <c r="AI105" s="50">
        <v>400000000</v>
      </c>
      <c r="AJ105" s="50">
        <v>0</v>
      </c>
      <c r="AK105" s="50">
        <v>0</v>
      </c>
      <c r="AL105" s="50">
        <v>0</v>
      </c>
      <c r="AM105" s="50">
        <v>0</v>
      </c>
      <c r="AN105" s="50">
        <f t="shared" si="9"/>
        <v>500000000</v>
      </c>
      <c r="AO105" s="53">
        <f t="shared" si="10"/>
        <v>800000000</v>
      </c>
      <c r="AP105" s="18"/>
      <c r="AQ105" s="18"/>
      <c r="AR105" s="18"/>
      <c r="AS105" s="18"/>
      <c r="AT105" s="18"/>
      <c r="AU105" s="18"/>
      <c r="AV105" s="18"/>
    </row>
    <row r="106" spans="1:48" ht="45">
      <c r="A106" s="41">
        <v>2</v>
      </c>
      <c r="B106" s="41" t="s">
        <v>46</v>
      </c>
      <c r="C106" s="41">
        <v>35</v>
      </c>
      <c r="D106" s="41" t="s">
        <v>97</v>
      </c>
      <c r="E106" s="42">
        <v>3502</v>
      </c>
      <c r="F106" s="41" t="s">
        <v>98</v>
      </c>
      <c r="G106" s="43">
        <v>3502059</v>
      </c>
      <c r="H106" s="41" t="s">
        <v>687</v>
      </c>
      <c r="I106" s="44">
        <v>350205900</v>
      </c>
      <c r="J106" s="41" t="s">
        <v>688</v>
      </c>
      <c r="K106" s="41" t="s">
        <v>24</v>
      </c>
      <c r="L106" s="52">
        <v>30</v>
      </c>
      <c r="M106" s="46" t="s">
        <v>96</v>
      </c>
      <c r="N106" s="47">
        <v>10</v>
      </c>
      <c r="O106" s="41">
        <v>10</v>
      </c>
      <c r="P106" s="41">
        <v>10</v>
      </c>
      <c r="Q106" s="48">
        <v>100000000</v>
      </c>
      <c r="R106" s="48">
        <v>0</v>
      </c>
      <c r="S106" s="48">
        <v>0</v>
      </c>
      <c r="T106" s="48">
        <v>0</v>
      </c>
      <c r="U106" s="48">
        <v>0</v>
      </c>
      <c r="V106" s="48">
        <v>0</v>
      </c>
      <c r="W106" s="48">
        <v>0</v>
      </c>
      <c r="X106" s="48">
        <f t="shared" si="7"/>
        <v>100000000</v>
      </c>
      <c r="Y106" s="49">
        <v>100000000</v>
      </c>
      <c r="Z106" s="49">
        <v>0</v>
      </c>
      <c r="AA106" s="49">
        <v>0</v>
      </c>
      <c r="AB106" s="49">
        <v>0</v>
      </c>
      <c r="AC106" s="49">
        <v>0</v>
      </c>
      <c r="AD106" s="49">
        <v>0</v>
      </c>
      <c r="AE106" s="49">
        <v>0</v>
      </c>
      <c r="AF106" s="49">
        <f t="shared" si="8"/>
        <v>100000000</v>
      </c>
      <c r="AG106" s="50">
        <v>100000000</v>
      </c>
      <c r="AH106" s="50">
        <v>0</v>
      </c>
      <c r="AI106" s="50">
        <v>0</v>
      </c>
      <c r="AJ106" s="50">
        <v>0</v>
      </c>
      <c r="AK106" s="50">
        <v>0</v>
      </c>
      <c r="AL106" s="50">
        <v>0</v>
      </c>
      <c r="AM106" s="50">
        <v>0</v>
      </c>
      <c r="AN106" s="50">
        <f t="shared" si="9"/>
        <v>100000000</v>
      </c>
      <c r="AO106" s="53">
        <f t="shared" si="10"/>
        <v>300000000</v>
      </c>
      <c r="AP106" s="18"/>
      <c r="AQ106" s="18"/>
      <c r="AR106" s="18"/>
      <c r="AS106" s="18"/>
      <c r="AT106" s="18"/>
      <c r="AU106" s="18"/>
      <c r="AV106" s="18"/>
    </row>
    <row r="107" spans="1:48" ht="45">
      <c r="A107" s="41">
        <v>2</v>
      </c>
      <c r="B107" s="41" t="s">
        <v>46</v>
      </c>
      <c r="C107" s="41">
        <v>35</v>
      </c>
      <c r="D107" s="41" t="s">
        <v>97</v>
      </c>
      <c r="E107" s="42">
        <v>3502</v>
      </c>
      <c r="F107" s="41" t="s">
        <v>98</v>
      </c>
      <c r="G107" s="43">
        <v>3502046</v>
      </c>
      <c r="H107" s="41" t="s">
        <v>102</v>
      </c>
      <c r="I107" s="44">
        <v>350204600</v>
      </c>
      <c r="J107" s="41" t="s">
        <v>103</v>
      </c>
      <c r="K107" s="41" t="s">
        <v>24</v>
      </c>
      <c r="L107" s="52">
        <v>20</v>
      </c>
      <c r="M107" s="46" t="s">
        <v>96</v>
      </c>
      <c r="N107" s="47">
        <v>6</v>
      </c>
      <c r="O107" s="41">
        <v>7</v>
      </c>
      <c r="P107" s="41">
        <v>7</v>
      </c>
      <c r="Q107" s="48">
        <v>600000000</v>
      </c>
      <c r="R107" s="48">
        <v>0</v>
      </c>
      <c r="S107" s="48">
        <v>0</v>
      </c>
      <c r="T107" s="48">
        <v>4000000000</v>
      </c>
      <c r="U107" s="48">
        <v>0</v>
      </c>
      <c r="V107" s="48">
        <v>0</v>
      </c>
      <c r="W107" s="48">
        <v>0</v>
      </c>
      <c r="X107" s="48">
        <f t="shared" si="7"/>
        <v>4600000000</v>
      </c>
      <c r="Y107" s="49">
        <v>600000000</v>
      </c>
      <c r="Z107" s="49">
        <v>0</v>
      </c>
      <c r="AA107" s="49">
        <v>0</v>
      </c>
      <c r="AB107" s="49">
        <v>0</v>
      </c>
      <c r="AC107" s="49">
        <v>0</v>
      </c>
      <c r="AD107" s="49">
        <v>0</v>
      </c>
      <c r="AE107" s="49">
        <v>0</v>
      </c>
      <c r="AF107" s="49">
        <f t="shared" si="8"/>
        <v>600000000</v>
      </c>
      <c r="AG107" s="50">
        <v>600000000</v>
      </c>
      <c r="AH107" s="50">
        <v>0</v>
      </c>
      <c r="AI107" s="50">
        <v>0</v>
      </c>
      <c r="AJ107" s="50">
        <v>0</v>
      </c>
      <c r="AK107" s="50">
        <v>0</v>
      </c>
      <c r="AL107" s="50">
        <v>0</v>
      </c>
      <c r="AM107" s="50">
        <v>0</v>
      </c>
      <c r="AN107" s="50">
        <f t="shared" si="9"/>
        <v>600000000</v>
      </c>
      <c r="AO107" s="53">
        <f t="shared" si="10"/>
        <v>5800000000</v>
      </c>
      <c r="AP107" s="18"/>
      <c r="AQ107" s="18"/>
      <c r="AR107" s="18"/>
      <c r="AS107" s="18"/>
      <c r="AT107" s="18"/>
      <c r="AU107" s="18"/>
      <c r="AV107" s="18"/>
    </row>
    <row r="108" spans="1:48" ht="45">
      <c r="A108" s="41">
        <v>2</v>
      </c>
      <c r="B108" s="41" t="s">
        <v>46</v>
      </c>
      <c r="C108" s="41">
        <v>35</v>
      </c>
      <c r="D108" s="41" t="s">
        <v>97</v>
      </c>
      <c r="E108" s="42">
        <v>3502</v>
      </c>
      <c r="F108" s="41" t="s">
        <v>98</v>
      </c>
      <c r="G108" s="43">
        <v>3502045</v>
      </c>
      <c r="H108" s="41" t="s">
        <v>689</v>
      </c>
      <c r="I108" s="44">
        <v>350204500</v>
      </c>
      <c r="J108" s="41" t="s">
        <v>157</v>
      </c>
      <c r="K108" s="41" t="s">
        <v>24</v>
      </c>
      <c r="L108" s="52">
        <v>300</v>
      </c>
      <c r="M108" s="46" t="s">
        <v>96</v>
      </c>
      <c r="N108" s="47">
        <v>100</v>
      </c>
      <c r="O108" s="41">
        <v>100</v>
      </c>
      <c r="P108" s="41">
        <v>100</v>
      </c>
      <c r="Q108" s="48">
        <v>100000000</v>
      </c>
      <c r="R108" s="48">
        <v>0</v>
      </c>
      <c r="S108" s="48">
        <v>0</v>
      </c>
      <c r="T108" s="48">
        <v>0</v>
      </c>
      <c r="U108" s="48">
        <v>0</v>
      </c>
      <c r="V108" s="48">
        <v>0</v>
      </c>
      <c r="W108" s="48">
        <v>0</v>
      </c>
      <c r="X108" s="48">
        <f t="shared" si="7"/>
        <v>100000000</v>
      </c>
      <c r="Y108" s="49">
        <v>100000000</v>
      </c>
      <c r="Z108" s="49">
        <v>0</v>
      </c>
      <c r="AA108" s="49">
        <v>0</v>
      </c>
      <c r="AB108" s="49">
        <v>0</v>
      </c>
      <c r="AC108" s="49">
        <v>0</v>
      </c>
      <c r="AD108" s="49">
        <v>0</v>
      </c>
      <c r="AE108" s="49">
        <v>0</v>
      </c>
      <c r="AF108" s="49">
        <f t="shared" si="8"/>
        <v>100000000</v>
      </c>
      <c r="AG108" s="50">
        <v>100000000</v>
      </c>
      <c r="AH108" s="50">
        <v>0</v>
      </c>
      <c r="AI108" s="50">
        <v>0</v>
      </c>
      <c r="AJ108" s="50">
        <v>0</v>
      </c>
      <c r="AK108" s="50">
        <v>0</v>
      </c>
      <c r="AL108" s="50">
        <v>0</v>
      </c>
      <c r="AM108" s="50">
        <v>0</v>
      </c>
      <c r="AN108" s="50">
        <f t="shared" si="9"/>
        <v>100000000</v>
      </c>
      <c r="AO108" s="53">
        <f t="shared" si="10"/>
        <v>300000000</v>
      </c>
      <c r="AP108" s="18"/>
      <c r="AQ108" s="18"/>
      <c r="AR108" s="18"/>
      <c r="AS108" s="18"/>
      <c r="AT108" s="18"/>
      <c r="AU108" s="18"/>
      <c r="AV108" s="18"/>
    </row>
    <row r="109" spans="1:48" ht="45">
      <c r="A109" s="41">
        <v>2</v>
      </c>
      <c r="B109" s="41" t="s">
        <v>46</v>
      </c>
      <c r="C109" s="41">
        <v>35</v>
      </c>
      <c r="D109" s="41" t="s">
        <v>97</v>
      </c>
      <c r="E109" s="42">
        <v>3502</v>
      </c>
      <c r="F109" s="41" t="s">
        <v>98</v>
      </c>
      <c r="G109" s="43">
        <v>3502006</v>
      </c>
      <c r="H109" s="41" t="s">
        <v>113</v>
      </c>
      <c r="I109" s="44">
        <v>350200600</v>
      </c>
      <c r="J109" s="41" t="s">
        <v>114</v>
      </c>
      <c r="K109" s="41" t="s">
        <v>24</v>
      </c>
      <c r="L109" s="52">
        <v>6</v>
      </c>
      <c r="M109" s="46" t="s">
        <v>96</v>
      </c>
      <c r="N109" s="47">
        <v>2</v>
      </c>
      <c r="O109" s="41">
        <v>2</v>
      </c>
      <c r="P109" s="41">
        <v>2</v>
      </c>
      <c r="Q109" s="48">
        <v>25000000</v>
      </c>
      <c r="R109" s="48">
        <v>0</v>
      </c>
      <c r="S109" s="48">
        <v>0</v>
      </c>
      <c r="T109" s="48">
        <v>0</v>
      </c>
      <c r="U109" s="48">
        <v>0</v>
      </c>
      <c r="V109" s="48">
        <v>0</v>
      </c>
      <c r="W109" s="48">
        <v>0</v>
      </c>
      <c r="X109" s="48">
        <f t="shared" si="7"/>
        <v>25000000</v>
      </c>
      <c r="Y109" s="49">
        <v>25000000</v>
      </c>
      <c r="Z109" s="49">
        <v>0</v>
      </c>
      <c r="AA109" s="49">
        <v>0</v>
      </c>
      <c r="AB109" s="49">
        <v>0</v>
      </c>
      <c r="AC109" s="49">
        <v>0</v>
      </c>
      <c r="AD109" s="49">
        <v>0</v>
      </c>
      <c r="AE109" s="49">
        <v>0</v>
      </c>
      <c r="AF109" s="49">
        <f t="shared" si="8"/>
        <v>25000000</v>
      </c>
      <c r="AG109" s="50">
        <v>300000000</v>
      </c>
      <c r="AH109" s="50">
        <v>0</v>
      </c>
      <c r="AI109" s="50">
        <v>0</v>
      </c>
      <c r="AJ109" s="50">
        <v>0</v>
      </c>
      <c r="AK109" s="50">
        <v>0</v>
      </c>
      <c r="AL109" s="50">
        <v>0</v>
      </c>
      <c r="AM109" s="50">
        <v>0</v>
      </c>
      <c r="AN109" s="50">
        <f t="shared" si="9"/>
        <v>300000000</v>
      </c>
      <c r="AO109" s="53">
        <f t="shared" si="10"/>
        <v>350000000</v>
      </c>
      <c r="AP109" s="18"/>
      <c r="AQ109" s="18"/>
      <c r="AR109" s="18"/>
      <c r="AS109" s="18"/>
      <c r="AT109" s="18"/>
      <c r="AU109" s="18"/>
      <c r="AV109" s="18"/>
    </row>
    <row r="110" spans="1:48" ht="45">
      <c r="A110" s="41">
        <v>2</v>
      </c>
      <c r="B110" s="41" t="s">
        <v>46</v>
      </c>
      <c r="C110" s="41">
        <v>35</v>
      </c>
      <c r="D110" s="41" t="s">
        <v>97</v>
      </c>
      <c r="E110" s="42">
        <v>3502</v>
      </c>
      <c r="F110" s="41" t="s">
        <v>98</v>
      </c>
      <c r="G110" s="43">
        <v>3502008</v>
      </c>
      <c r="H110" s="41" t="s">
        <v>116</v>
      </c>
      <c r="I110" s="44">
        <v>350200800</v>
      </c>
      <c r="J110" s="41" t="s">
        <v>117</v>
      </c>
      <c r="K110" s="41" t="s">
        <v>24</v>
      </c>
      <c r="L110" s="52">
        <v>9</v>
      </c>
      <c r="M110" s="46" t="s">
        <v>96</v>
      </c>
      <c r="N110" s="47">
        <v>3</v>
      </c>
      <c r="O110" s="41">
        <v>3</v>
      </c>
      <c r="P110" s="41">
        <v>3</v>
      </c>
      <c r="Q110" s="48">
        <v>600000000</v>
      </c>
      <c r="R110" s="48">
        <v>0</v>
      </c>
      <c r="S110" s="48">
        <v>0</v>
      </c>
      <c r="T110" s="48">
        <v>0</v>
      </c>
      <c r="U110" s="48">
        <v>0</v>
      </c>
      <c r="V110" s="48">
        <v>0</v>
      </c>
      <c r="W110" s="48">
        <v>0</v>
      </c>
      <c r="X110" s="48">
        <f t="shared" si="7"/>
        <v>600000000</v>
      </c>
      <c r="Y110" s="49">
        <v>600000000</v>
      </c>
      <c r="Z110" s="49">
        <v>0</v>
      </c>
      <c r="AA110" s="49">
        <v>0</v>
      </c>
      <c r="AB110" s="49">
        <v>0</v>
      </c>
      <c r="AC110" s="49">
        <v>0</v>
      </c>
      <c r="AD110" s="49">
        <v>0</v>
      </c>
      <c r="AE110" s="49">
        <v>0</v>
      </c>
      <c r="AF110" s="49">
        <f t="shared" si="8"/>
        <v>600000000</v>
      </c>
      <c r="AG110" s="50">
        <v>600000000</v>
      </c>
      <c r="AH110" s="50">
        <v>0</v>
      </c>
      <c r="AI110" s="50">
        <v>0</v>
      </c>
      <c r="AJ110" s="50">
        <v>0</v>
      </c>
      <c r="AK110" s="50">
        <v>0</v>
      </c>
      <c r="AL110" s="50">
        <v>0</v>
      </c>
      <c r="AM110" s="50">
        <v>0</v>
      </c>
      <c r="AN110" s="50">
        <f t="shared" si="9"/>
        <v>600000000</v>
      </c>
      <c r="AO110" s="53">
        <f t="shared" si="10"/>
        <v>1800000000</v>
      </c>
      <c r="AP110" s="18"/>
      <c r="AQ110" s="18"/>
      <c r="AR110" s="18"/>
      <c r="AS110" s="18"/>
      <c r="AT110" s="18"/>
      <c r="AU110" s="18"/>
      <c r="AV110" s="18"/>
    </row>
    <row r="111" spans="1:48" ht="45">
      <c r="A111" s="41">
        <v>2</v>
      </c>
      <c r="B111" s="41" t="s">
        <v>46</v>
      </c>
      <c r="C111" s="41">
        <v>35</v>
      </c>
      <c r="D111" s="41" t="s">
        <v>97</v>
      </c>
      <c r="E111" s="42">
        <v>3502</v>
      </c>
      <c r="F111" s="41" t="s">
        <v>98</v>
      </c>
      <c r="G111" s="43">
        <v>3502019</v>
      </c>
      <c r="H111" s="41" t="s">
        <v>690</v>
      </c>
      <c r="I111" s="44">
        <v>350201900</v>
      </c>
      <c r="J111" s="41" t="s">
        <v>691</v>
      </c>
      <c r="K111" s="41" t="s">
        <v>24</v>
      </c>
      <c r="L111" s="52">
        <v>300</v>
      </c>
      <c r="M111" s="46" t="s">
        <v>96</v>
      </c>
      <c r="N111" s="47">
        <v>100</v>
      </c>
      <c r="O111" s="41">
        <v>100</v>
      </c>
      <c r="P111" s="41">
        <v>100</v>
      </c>
      <c r="Q111" s="48">
        <v>200000000</v>
      </c>
      <c r="R111" s="48">
        <v>0</v>
      </c>
      <c r="S111" s="48">
        <v>0</v>
      </c>
      <c r="T111" s="48">
        <v>0</v>
      </c>
      <c r="U111" s="48">
        <v>0</v>
      </c>
      <c r="V111" s="48">
        <v>0</v>
      </c>
      <c r="W111" s="48">
        <v>0</v>
      </c>
      <c r="X111" s="48">
        <f t="shared" si="7"/>
        <v>200000000</v>
      </c>
      <c r="Y111" s="49">
        <v>200000000</v>
      </c>
      <c r="Z111" s="49">
        <v>0</v>
      </c>
      <c r="AA111" s="49">
        <v>0</v>
      </c>
      <c r="AB111" s="49">
        <v>0</v>
      </c>
      <c r="AC111" s="49">
        <v>0</v>
      </c>
      <c r="AD111" s="49">
        <v>0</v>
      </c>
      <c r="AE111" s="49">
        <v>0</v>
      </c>
      <c r="AF111" s="49">
        <f t="shared" si="8"/>
        <v>200000000</v>
      </c>
      <c r="AG111" s="50">
        <v>200000000</v>
      </c>
      <c r="AH111" s="50">
        <v>0</v>
      </c>
      <c r="AI111" s="50">
        <v>0</v>
      </c>
      <c r="AJ111" s="50">
        <v>0</v>
      </c>
      <c r="AK111" s="50">
        <v>0</v>
      </c>
      <c r="AL111" s="50">
        <v>0</v>
      </c>
      <c r="AM111" s="50">
        <v>0</v>
      </c>
      <c r="AN111" s="50">
        <f t="shared" si="9"/>
        <v>200000000</v>
      </c>
      <c r="AO111" s="53">
        <f t="shared" si="10"/>
        <v>600000000</v>
      </c>
      <c r="AP111" s="18"/>
      <c r="AQ111" s="18"/>
      <c r="AR111" s="18"/>
      <c r="AS111" s="18"/>
      <c r="AT111" s="18"/>
      <c r="AU111" s="18"/>
      <c r="AV111" s="18"/>
    </row>
    <row r="112" spans="1:48" ht="45">
      <c r="A112" s="41">
        <v>2</v>
      </c>
      <c r="B112" s="41" t="s">
        <v>46</v>
      </c>
      <c r="C112" s="41">
        <v>35</v>
      </c>
      <c r="D112" s="41" t="s">
        <v>97</v>
      </c>
      <c r="E112" s="42">
        <v>3502</v>
      </c>
      <c r="F112" s="41" t="s">
        <v>98</v>
      </c>
      <c r="G112" s="43">
        <v>3502047</v>
      </c>
      <c r="H112" s="41" t="s">
        <v>311</v>
      </c>
      <c r="I112" s="44">
        <v>350204700</v>
      </c>
      <c r="J112" s="41" t="s">
        <v>692</v>
      </c>
      <c r="K112" s="41" t="s">
        <v>24</v>
      </c>
      <c r="L112" s="52">
        <v>2</v>
      </c>
      <c r="M112" s="46" t="s">
        <v>96</v>
      </c>
      <c r="N112" s="47">
        <v>2</v>
      </c>
      <c r="O112" s="41">
        <v>0</v>
      </c>
      <c r="P112" s="41">
        <v>0</v>
      </c>
      <c r="Q112" s="48">
        <v>700000000</v>
      </c>
      <c r="R112" s="48">
        <v>0</v>
      </c>
      <c r="S112" s="48">
        <v>100000000</v>
      </c>
      <c r="T112" s="48">
        <v>800000000</v>
      </c>
      <c r="U112" s="48">
        <v>0</v>
      </c>
      <c r="V112" s="48">
        <v>0</v>
      </c>
      <c r="W112" s="48">
        <v>0</v>
      </c>
      <c r="X112" s="48">
        <f t="shared" si="7"/>
        <v>1600000000</v>
      </c>
      <c r="Y112" s="49">
        <v>0</v>
      </c>
      <c r="Z112" s="49">
        <v>0</v>
      </c>
      <c r="AA112" s="49">
        <v>0</v>
      </c>
      <c r="AB112" s="49">
        <v>0</v>
      </c>
      <c r="AC112" s="49">
        <v>0</v>
      </c>
      <c r="AD112" s="49">
        <v>0</v>
      </c>
      <c r="AE112" s="49">
        <v>0</v>
      </c>
      <c r="AF112" s="49">
        <f t="shared" si="8"/>
        <v>0</v>
      </c>
      <c r="AG112" s="50">
        <v>0</v>
      </c>
      <c r="AH112" s="50">
        <v>0</v>
      </c>
      <c r="AI112" s="50">
        <v>0</v>
      </c>
      <c r="AJ112" s="50">
        <v>0</v>
      </c>
      <c r="AK112" s="50">
        <v>0</v>
      </c>
      <c r="AL112" s="50">
        <v>0</v>
      </c>
      <c r="AM112" s="50">
        <v>0</v>
      </c>
      <c r="AN112" s="50">
        <f t="shared" si="9"/>
        <v>0</v>
      </c>
      <c r="AO112" s="53">
        <f t="shared" si="10"/>
        <v>1600000000</v>
      </c>
      <c r="AP112" s="18"/>
      <c r="AQ112" s="18"/>
      <c r="AR112" s="18"/>
      <c r="AS112" s="18"/>
      <c r="AT112" s="18"/>
      <c r="AU112" s="18"/>
      <c r="AV112" s="18"/>
    </row>
    <row r="113" spans="1:48" ht="45">
      <c r="A113" s="41">
        <v>2</v>
      </c>
      <c r="B113" s="41" t="s">
        <v>46</v>
      </c>
      <c r="C113" s="41">
        <v>36</v>
      </c>
      <c r="D113" s="41" t="s">
        <v>119</v>
      </c>
      <c r="E113" s="42">
        <v>3602</v>
      </c>
      <c r="F113" s="41" t="s">
        <v>120</v>
      </c>
      <c r="G113" s="43" t="s">
        <v>121</v>
      </c>
      <c r="H113" s="41" t="s">
        <v>122</v>
      </c>
      <c r="I113" s="44">
        <v>360203200</v>
      </c>
      <c r="J113" s="41" t="s">
        <v>123</v>
      </c>
      <c r="K113" s="41" t="s">
        <v>24</v>
      </c>
      <c r="L113" s="52">
        <v>60</v>
      </c>
      <c r="M113" s="46" t="s">
        <v>96</v>
      </c>
      <c r="N113" s="47">
        <v>20</v>
      </c>
      <c r="O113" s="41">
        <v>20</v>
      </c>
      <c r="P113" s="41">
        <v>20</v>
      </c>
      <c r="Q113" s="48">
        <v>50000000</v>
      </c>
      <c r="R113" s="48">
        <v>0</v>
      </c>
      <c r="S113" s="48">
        <v>0</v>
      </c>
      <c r="T113" s="48">
        <v>0</v>
      </c>
      <c r="U113" s="48">
        <v>0</v>
      </c>
      <c r="V113" s="48">
        <v>0</v>
      </c>
      <c r="W113" s="48">
        <v>0</v>
      </c>
      <c r="X113" s="48">
        <f t="shared" si="7"/>
        <v>50000000</v>
      </c>
      <c r="Y113" s="49">
        <v>60000000</v>
      </c>
      <c r="Z113" s="49">
        <v>0</v>
      </c>
      <c r="AA113" s="49">
        <v>0</v>
      </c>
      <c r="AB113" s="49">
        <v>0</v>
      </c>
      <c r="AC113" s="49">
        <v>0</v>
      </c>
      <c r="AD113" s="49">
        <v>0</v>
      </c>
      <c r="AE113" s="49">
        <v>0</v>
      </c>
      <c r="AF113" s="49">
        <f t="shared" si="8"/>
        <v>60000000</v>
      </c>
      <c r="AG113" s="50">
        <v>70000000</v>
      </c>
      <c r="AH113" s="50">
        <v>0</v>
      </c>
      <c r="AI113" s="50">
        <v>0</v>
      </c>
      <c r="AJ113" s="50">
        <v>0</v>
      </c>
      <c r="AK113" s="50">
        <v>0</v>
      </c>
      <c r="AL113" s="50">
        <v>0</v>
      </c>
      <c r="AM113" s="50">
        <v>0</v>
      </c>
      <c r="AN113" s="50">
        <f t="shared" si="9"/>
        <v>70000000</v>
      </c>
      <c r="AO113" s="53">
        <f t="shared" si="10"/>
        <v>180000000</v>
      </c>
      <c r="AP113" s="18"/>
      <c r="AQ113" s="18"/>
      <c r="AR113" s="18"/>
      <c r="AS113" s="18"/>
      <c r="AT113" s="18"/>
      <c r="AU113" s="18"/>
      <c r="AV113" s="18"/>
    </row>
    <row r="114" spans="1:48" ht="45">
      <c r="A114" s="41">
        <v>2</v>
      </c>
      <c r="B114" s="41" t="s">
        <v>46</v>
      </c>
      <c r="C114" s="41">
        <v>36</v>
      </c>
      <c r="D114" s="41" t="s">
        <v>119</v>
      </c>
      <c r="E114" s="42">
        <v>3602</v>
      </c>
      <c r="F114" s="41" t="s">
        <v>120</v>
      </c>
      <c r="G114" s="43">
        <v>3602018</v>
      </c>
      <c r="H114" s="41" t="s">
        <v>693</v>
      </c>
      <c r="I114" s="44">
        <v>360201800</v>
      </c>
      <c r="J114" s="41" t="s">
        <v>694</v>
      </c>
      <c r="K114" s="41" t="s">
        <v>24</v>
      </c>
      <c r="L114" s="52">
        <v>15</v>
      </c>
      <c r="M114" s="46" t="s">
        <v>96</v>
      </c>
      <c r="N114" s="47">
        <v>5</v>
      </c>
      <c r="O114" s="41">
        <v>5</v>
      </c>
      <c r="P114" s="41">
        <v>5</v>
      </c>
      <c r="Q114" s="48">
        <v>400000000</v>
      </c>
      <c r="R114" s="48">
        <v>0</v>
      </c>
      <c r="S114" s="48">
        <v>100000000</v>
      </c>
      <c r="T114" s="48">
        <v>0</v>
      </c>
      <c r="U114" s="48">
        <v>0</v>
      </c>
      <c r="V114" s="48">
        <v>0</v>
      </c>
      <c r="W114" s="48">
        <v>0</v>
      </c>
      <c r="X114" s="48">
        <f t="shared" si="7"/>
        <v>500000000</v>
      </c>
      <c r="Y114" s="49">
        <v>400000000</v>
      </c>
      <c r="Z114" s="49">
        <v>0</v>
      </c>
      <c r="AA114" s="49">
        <v>0</v>
      </c>
      <c r="AB114" s="49">
        <v>0</v>
      </c>
      <c r="AC114" s="49">
        <v>0</v>
      </c>
      <c r="AD114" s="49">
        <v>0</v>
      </c>
      <c r="AE114" s="49">
        <v>0</v>
      </c>
      <c r="AF114" s="49">
        <f t="shared" si="8"/>
        <v>400000000</v>
      </c>
      <c r="AG114" s="50">
        <v>400000000</v>
      </c>
      <c r="AH114" s="50">
        <v>0</v>
      </c>
      <c r="AI114" s="50">
        <v>0</v>
      </c>
      <c r="AJ114" s="50">
        <v>0</v>
      </c>
      <c r="AK114" s="50">
        <v>0</v>
      </c>
      <c r="AL114" s="50">
        <v>0</v>
      </c>
      <c r="AM114" s="50">
        <v>0</v>
      </c>
      <c r="AN114" s="50">
        <f t="shared" si="9"/>
        <v>400000000</v>
      </c>
      <c r="AO114" s="53">
        <f t="shared" si="10"/>
        <v>1300000000</v>
      </c>
      <c r="AP114" s="18"/>
      <c r="AQ114" s="18"/>
      <c r="AR114" s="18"/>
      <c r="AS114" s="18"/>
      <c r="AT114" s="18"/>
      <c r="AU114" s="18"/>
      <c r="AV114" s="18"/>
    </row>
    <row r="115" spans="1:48" ht="120">
      <c r="A115" s="41">
        <v>2</v>
      </c>
      <c r="B115" s="41" t="s">
        <v>46</v>
      </c>
      <c r="C115" s="41">
        <v>36</v>
      </c>
      <c r="D115" s="41" t="s">
        <v>119</v>
      </c>
      <c r="E115" s="42">
        <v>3604</v>
      </c>
      <c r="F115" s="41" t="s">
        <v>695</v>
      </c>
      <c r="G115" s="43" t="s">
        <v>696</v>
      </c>
      <c r="H115" s="41" t="s">
        <v>697</v>
      </c>
      <c r="I115" s="44" t="e">
        <v>#VALUE!</v>
      </c>
      <c r="J115" s="41" t="s">
        <v>157</v>
      </c>
      <c r="K115" s="41" t="s">
        <v>24</v>
      </c>
      <c r="L115" s="52">
        <v>150</v>
      </c>
      <c r="M115" s="46" t="s">
        <v>698</v>
      </c>
      <c r="N115" s="47">
        <v>0</v>
      </c>
      <c r="O115" s="41">
        <v>75</v>
      </c>
      <c r="P115" s="41">
        <v>75</v>
      </c>
      <c r="Q115" s="48">
        <v>0</v>
      </c>
      <c r="R115" s="48">
        <v>0</v>
      </c>
      <c r="S115" s="48">
        <v>0</v>
      </c>
      <c r="T115" s="48">
        <v>0</v>
      </c>
      <c r="U115" s="48">
        <v>0</v>
      </c>
      <c r="V115" s="48">
        <v>0</v>
      </c>
      <c r="W115" s="48">
        <v>0</v>
      </c>
      <c r="X115" s="48">
        <f t="shared" si="7"/>
        <v>0</v>
      </c>
      <c r="Y115" s="49">
        <v>45000000</v>
      </c>
      <c r="Z115" s="49">
        <v>0</v>
      </c>
      <c r="AA115" s="49">
        <v>0</v>
      </c>
      <c r="AB115" s="49">
        <v>0</v>
      </c>
      <c r="AC115" s="49">
        <v>0</v>
      </c>
      <c r="AD115" s="49">
        <v>0</v>
      </c>
      <c r="AE115" s="49">
        <v>0</v>
      </c>
      <c r="AF115" s="49">
        <f t="shared" si="8"/>
        <v>45000000</v>
      </c>
      <c r="AG115" s="50">
        <v>50000000</v>
      </c>
      <c r="AH115" s="50">
        <v>0</v>
      </c>
      <c r="AI115" s="50">
        <v>0</v>
      </c>
      <c r="AJ115" s="50">
        <v>0</v>
      </c>
      <c r="AK115" s="50">
        <v>0</v>
      </c>
      <c r="AL115" s="50">
        <v>0</v>
      </c>
      <c r="AM115" s="50">
        <v>0</v>
      </c>
      <c r="AN115" s="50">
        <f t="shared" si="9"/>
        <v>50000000</v>
      </c>
      <c r="AO115" s="53">
        <f t="shared" si="10"/>
        <v>95000000</v>
      </c>
      <c r="AP115" s="18"/>
      <c r="AQ115" s="18"/>
      <c r="AR115" s="18"/>
      <c r="AS115" s="18"/>
      <c r="AT115" s="18"/>
      <c r="AU115" s="18"/>
      <c r="AV115" s="18"/>
    </row>
    <row r="116" spans="1:48" ht="120">
      <c r="A116" s="41">
        <v>2</v>
      </c>
      <c r="B116" s="41" t="s">
        <v>46</v>
      </c>
      <c r="C116" s="41">
        <v>36</v>
      </c>
      <c r="D116" s="41" t="s">
        <v>119</v>
      </c>
      <c r="E116" s="42">
        <v>3604</v>
      </c>
      <c r="F116" s="41" t="s">
        <v>695</v>
      </c>
      <c r="G116" s="43">
        <v>3604004</v>
      </c>
      <c r="H116" s="41" t="s">
        <v>699</v>
      </c>
      <c r="I116" s="44">
        <v>360400400</v>
      </c>
      <c r="J116" s="41" t="s">
        <v>157</v>
      </c>
      <c r="K116" s="41" t="s">
        <v>24</v>
      </c>
      <c r="L116" s="52">
        <v>100</v>
      </c>
      <c r="M116" s="46" t="s">
        <v>700</v>
      </c>
      <c r="N116" s="47">
        <v>0</v>
      </c>
      <c r="O116" s="41">
        <v>50</v>
      </c>
      <c r="P116" s="41">
        <v>50</v>
      </c>
      <c r="Q116" s="48">
        <v>0</v>
      </c>
      <c r="R116" s="48">
        <v>0</v>
      </c>
      <c r="S116" s="48">
        <v>0</v>
      </c>
      <c r="T116" s="48">
        <v>0</v>
      </c>
      <c r="U116" s="48">
        <v>0</v>
      </c>
      <c r="V116" s="48">
        <v>0</v>
      </c>
      <c r="W116" s="48">
        <v>0</v>
      </c>
      <c r="X116" s="48">
        <f t="shared" si="7"/>
        <v>0</v>
      </c>
      <c r="Y116" s="49">
        <v>50000000</v>
      </c>
      <c r="Z116" s="49">
        <v>0</v>
      </c>
      <c r="AA116" s="49">
        <v>0</v>
      </c>
      <c r="AB116" s="49">
        <v>0</v>
      </c>
      <c r="AC116" s="49">
        <v>0</v>
      </c>
      <c r="AD116" s="49">
        <v>0</v>
      </c>
      <c r="AE116" s="49">
        <v>0</v>
      </c>
      <c r="AF116" s="49">
        <f t="shared" si="8"/>
        <v>50000000</v>
      </c>
      <c r="AG116" s="50">
        <v>55000000</v>
      </c>
      <c r="AH116" s="50">
        <v>0</v>
      </c>
      <c r="AI116" s="50">
        <v>0</v>
      </c>
      <c r="AJ116" s="50">
        <v>0</v>
      </c>
      <c r="AK116" s="50">
        <v>0</v>
      </c>
      <c r="AL116" s="50">
        <v>0</v>
      </c>
      <c r="AM116" s="50">
        <v>0</v>
      </c>
      <c r="AN116" s="50">
        <f t="shared" si="9"/>
        <v>55000000</v>
      </c>
      <c r="AO116" s="53">
        <f t="shared" si="10"/>
        <v>105000000</v>
      </c>
      <c r="AP116" s="18"/>
      <c r="AQ116" s="18"/>
      <c r="AR116" s="18"/>
      <c r="AS116" s="18"/>
      <c r="AT116" s="18"/>
      <c r="AU116" s="18"/>
      <c r="AV116" s="18"/>
    </row>
    <row r="117" spans="1:48" ht="105">
      <c r="A117" s="41">
        <v>2</v>
      </c>
      <c r="B117" s="41" t="s">
        <v>46</v>
      </c>
      <c r="C117" s="41">
        <v>36</v>
      </c>
      <c r="D117" s="41" t="s">
        <v>119</v>
      </c>
      <c r="E117" s="42">
        <v>3604</v>
      </c>
      <c r="F117" s="41" t="s">
        <v>695</v>
      </c>
      <c r="G117" s="43">
        <v>3604026</v>
      </c>
      <c r="H117" s="41" t="s">
        <v>701</v>
      </c>
      <c r="I117" s="44">
        <v>360402600</v>
      </c>
      <c r="J117" s="41" t="s">
        <v>702</v>
      </c>
      <c r="K117" s="41" t="s">
        <v>24</v>
      </c>
      <c r="L117" s="52">
        <v>300</v>
      </c>
      <c r="M117" s="46" t="s">
        <v>703</v>
      </c>
      <c r="N117" s="47">
        <v>0</v>
      </c>
      <c r="O117" s="41">
        <v>150</v>
      </c>
      <c r="P117" s="41">
        <v>150</v>
      </c>
      <c r="Q117" s="48">
        <v>0</v>
      </c>
      <c r="R117" s="48">
        <v>0</v>
      </c>
      <c r="S117" s="48">
        <v>0</v>
      </c>
      <c r="T117" s="48">
        <v>0</v>
      </c>
      <c r="U117" s="48">
        <v>0</v>
      </c>
      <c r="V117" s="48">
        <v>0</v>
      </c>
      <c r="W117" s="48">
        <v>0</v>
      </c>
      <c r="X117" s="48">
        <f t="shared" si="7"/>
        <v>0</v>
      </c>
      <c r="Y117" s="49">
        <v>100000000</v>
      </c>
      <c r="Z117" s="49">
        <v>0</v>
      </c>
      <c r="AA117" s="49">
        <v>0</v>
      </c>
      <c r="AB117" s="49">
        <v>0</v>
      </c>
      <c r="AC117" s="49">
        <v>0</v>
      </c>
      <c r="AD117" s="49">
        <v>0</v>
      </c>
      <c r="AE117" s="49">
        <v>0</v>
      </c>
      <c r="AF117" s="49">
        <f t="shared" si="8"/>
        <v>100000000</v>
      </c>
      <c r="AG117" s="50">
        <v>100000000</v>
      </c>
      <c r="AH117" s="50">
        <v>0</v>
      </c>
      <c r="AI117" s="50">
        <v>0</v>
      </c>
      <c r="AJ117" s="50">
        <v>0</v>
      </c>
      <c r="AK117" s="50">
        <v>0</v>
      </c>
      <c r="AL117" s="50">
        <v>0</v>
      </c>
      <c r="AM117" s="50">
        <v>0</v>
      </c>
      <c r="AN117" s="50">
        <f t="shared" si="9"/>
        <v>100000000</v>
      </c>
      <c r="AO117" s="53">
        <f t="shared" si="10"/>
        <v>200000000</v>
      </c>
      <c r="AP117" s="18"/>
      <c r="AQ117" s="18"/>
      <c r="AR117" s="18"/>
      <c r="AS117" s="18"/>
      <c r="AT117" s="18"/>
      <c r="AU117" s="18"/>
      <c r="AV117" s="18"/>
    </row>
    <row r="118" spans="1:48" ht="45">
      <c r="A118" s="41">
        <v>2</v>
      </c>
      <c r="B118" s="41" t="s">
        <v>46</v>
      </c>
      <c r="C118" s="41">
        <v>39</v>
      </c>
      <c r="D118" s="41" t="s">
        <v>125</v>
      </c>
      <c r="E118" s="42">
        <v>3905</v>
      </c>
      <c r="F118" s="41" t="s">
        <v>126</v>
      </c>
      <c r="G118" s="43">
        <v>3905002</v>
      </c>
      <c r="H118" s="41" t="s">
        <v>704</v>
      </c>
      <c r="I118" s="44">
        <v>390500200</v>
      </c>
      <c r="J118" s="41" t="s">
        <v>705</v>
      </c>
      <c r="K118" s="41" t="s">
        <v>24</v>
      </c>
      <c r="L118" s="52">
        <v>1</v>
      </c>
      <c r="M118" s="46" t="s">
        <v>96</v>
      </c>
      <c r="N118" s="47">
        <v>0</v>
      </c>
      <c r="O118" s="41">
        <v>1</v>
      </c>
      <c r="P118" s="41">
        <v>0</v>
      </c>
      <c r="Q118" s="48">
        <v>0</v>
      </c>
      <c r="R118" s="48">
        <v>0</v>
      </c>
      <c r="S118" s="48">
        <v>0</v>
      </c>
      <c r="T118" s="48">
        <v>0</v>
      </c>
      <c r="U118" s="48">
        <v>0</v>
      </c>
      <c r="V118" s="48">
        <v>0</v>
      </c>
      <c r="W118" s="48">
        <v>0</v>
      </c>
      <c r="X118" s="48">
        <f t="shared" si="7"/>
        <v>0</v>
      </c>
      <c r="Y118" s="49">
        <v>80000000</v>
      </c>
      <c r="Z118" s="49">
        <v>0</v>
      </c>
      <c r="AA118" s="49">
        <v>0</v>
      </c>
      <c r="AB118" s="49">
        <v>0</v>
      </c>
      <c r="AC118" s="49">
        <v>0</v>
      </c>
      <c r="AD118" s="49">
        <v>0</v>
      </c>
      <c r="AE118" s="49">
        <v>0</v>
      </c>
      <c r="AF118" s="49">
        <f t="shared" si="8"/>
        <v>80000000</v>
      </c>
      <c r="AG118" s="50">
        <v>0</v>
      </c>
      <c r="AH118" s="50">
        <v>0</v>
      </c>
      <c r="AI118" s="50">
        <v>0</v>
      </c>
      <c r="AJ118" s="50">
        <v>0</v>
      </c>
      <c r="AK118" s="50">
        <v>0</v>
      </c>
      <c r="AL118" s="50">
        <v>0</v>
      </c>
      <c r="AM118" s="50">
        <v>0</v>
      </c>
      <c r="AN118" s="50">
        <f t="shared" si="9"/>
        <v>0</v>
      </c>
      <c r="AO118" s="53">
        <f t="shared" si="10"/>
        <v>80000000</v>
      </c>
      <c r="AP118" s="18"/>
      <c r="AQ118" s="18"/>
      <c r="AR118" s="18"/>
      <c r="AS118" s="18"/>
      <c r="AT118" s="18"/>
      <c r="AU118" s="18"/>
      <c r="AV118" s="18"/>
    </row>
    <row r="119" spans="1:48" ht="45">
      <c r="A119" s="41">
        <v>2</v>
      </c>
      <c r="B119" s="41" t="s">
        <v>46</v>
      </c>
      <c r="C119" s="41">
        <v>39</v>
      </c>
      <c r="D119" s="41" t="s">
        <v>125</v>
      </c>
      <c r="E119" s="42">
        <v>3905</v>
      </c>
      <c r="F119" s="41" t="s">
        <v>126</v>
      </c>
      <c r="G119" s="43">
        <v>3905005</v>
      </c>
      <c r="H119" s="41" t="s">
        <v>22</v>
      </c>
      <c r="I119" s="44">
        <v>390500500</v>
      </c>
      <c r="J119" s="41" t="s">
        <v>127</v>
      </c>
      <c r="K119" s="41" t="s">
        <v>24</v>
      </c>
      <c r="L119" s="52">
        <v>3</v>
      </c>
      <c r="M119" s="46" t="s">
        <v>96</v>
      </c>
      <c r="N119" s="47">
        <v>1</v>
      </c>
      <c r="O119" s="41">
        <v>1</v>
      </c>
      <c r="P119" s="41">
        <v>1</v>
      </c>
      <c r="Q119" s="48">
        <v>50000000</v>
      </c>
      <c r="R119" s="48">
        <v>0</v>
      </c>
      <c r="S119" s="48">
        <v>0</v>
      </c>
      <c r="T119" s="48">
        <v>0</v>
      </c>
      <c r="U119" s="48">
        <v>0</v>
      </c>
      <c r="V119" s="48">
        <v>0</v>
      </c>
      <c r="W119" s="48">
        <v>0</v>
      </c>
      <c r="X119" s="48">
        <f t="shared" si="7"/>
        <v>50000000</v>
      </c>
      <c r="Y119" s="49">
        <v>50000000</v>
      </c>
      <c r="Z119" s="49">
        <v>0</v>
      </c>
      <c r="AA119" s="49">
        <v>0</v>
      </c>
      <c r="AB119" s="49">
        <v>0</v>
      </c>
      <c r="AC119" s="49">
        <v>0</v>
      </c>
      <c r="AD119" s="49">
        <v>0</v>
      </c>
      <c r="AE119" s="49">
        <v>0</v>
      </c>
      <c r="AF119" s="49">
        <f t="shared" si="8"/>
        <v>50000000</v>
      </c>
      <c r="AG119" s="50">
        <v>50000000</v>
      </c>
      <c r="AH119" s="50">
        <v>0</v>
      </c>
      <c r="AI119" s="50">
        <v>0</v>
      </c>
      <c r="AJ119" s="50">
        <v>0</v>
      </c>
      <c r="AK119" s="50">
        <v>0</v>
      </c>
      <c r="AL119" s="50">
        <v>0</v>
      </c>
      <c r="AM119" s="50">
        <v>0</v>
      </c>
      <c r="AN119" s="50">
        <f t="shared" si="9"/>
        <v>50000000</v>
      </c>
      <c r="AO119" s="53">
        <f t="shared" si="10"/>
        <v>150000000</v>
      </c>
      <c r="AP119" s="18"/>
      <c r="AQ119" s="18"/>
      <c r="AR119" s="18"/>
      <c r="AS119" s="18"/>
      <c r="AT119" s="18"/>
      <c r="AU119" s="18"/>
      <c r="AV119" s="18"/>
    </row>
    <row r="120" spans="1:48" ht="60">
      <c r="A120" s="41">
        <v>2</v>
      </c>
      <c r="B120" s="41" t="s">
        <v>46</v>
      </c>
      <c r="C120" s="41">
        <v>39</v>
      </c>
      <c r="D120" s="41" t="s">
        <v>125</v>
      </c>
      <c r="E120" s="42">
        <v>3906</v>
      </c>
      <c r="F120" s="41" t="s">
        <v>706</v>
      </c>
      <c r="G120" s="43">
        <v>3906011</v>
      </c>
      <c r="H120" s="41" t="s">
        <v>707</v>
      </c>
      <c r="I120" s="44">
        <v>390601100</v>
      </c>
      <c r="J120" s="41" t="s">
        <v>708</v>
      </c>
      <c r="K120" s="41" t="s">
        <v>24</v>
      </c>
      <c r="L120" s="52">
        <v>2</v>
      </c>
      <c r="M120" s="46" t="s">
        <v>96</v>
      </c>
      <c r="N120" s="47">
        <v>0</v>
      </c>
      <c r="O120" s="41">
        <v>1</v>
      </c>
      <c r="P120" s="41">
        <v>1</v>
      </c>
      <c r="Q120" s="48">
        <v>0</v>
      </c>
      <c r="R120" s="48">
        <v>0</v>
      </c>
      <c r="S120" s="48">
        <v>0</v>
      </c>
      <c r="T120" s="48">
        <v>0</v>
      </c>
      <c r="U120" s="48">
        <v>0</v>
      </c>
      <c r="V120" s="48">
        <v>0</v>
      </c>
      <c r="W120" s="48">
        <v>0</v>
      </c>
      <c r="X120" s="48">
        <f t="shared" si="7"/>
        <v>0</v>
      </c>
      <c r="Y120" s="49">
        <v>80000000</v>
      </c>
      <c r="Z120" s="49">
        <v>0</v>
      </c>
      <c r="AA120" s="49">
        <v>0</v>
      </c>
      <c r="AB120" s="49">
        <v>0</v>
      </c>
      <c r="AC120" s="49">
        <v>0</v>
      </c>
      <c r="AD120" s="49">
        <v>0</v>
      </c>
      <c r="AE120" s="49">
        <v>0</v>
      </c>
      <c r="AF120" s="49">
        <f t="shared" si="8"/>
        <v>80000000</v>
      </c>
      <c r="AG120" s="50">
        <v>90000000</v>
      </c>
      <c r="AH120" s="50">
        <v>0</v>
      </c>
      <c r="AI120" s="50">
        <v>0</v>
      </c>
      <c r="AJ120" s="50">
        <v>0</v>
      </c>
      <c r="AK120" s="50">
        <v>0</v>
      </c>
      <c r="AL120" s="50">
        <v>0</v>
      </c>
      <c r="AM120" s="50">
        <v>0</v>
      </c>
      <c r="AN120" s="50">
        <f t="shared" si="9"/>
        <v>90000000</v>
      </c>
      <c r="AO120" s="53">
        <f t="shared" si="10"/>
        <v>170000000</v>
      </c>
      <c r="AP120" s="18"/>
      <c r="AQ120" s="18"/>
      <c r="AR120" s="18"/>
      <c r="AS120" s="18"/>
      <c r="AT120" s="18"/>
      <c r="AU120" s="18"/>
      <c r="AV120" s="18"/>
    </row>
    <row r="121" spans="1:48" ht="45">
      <c r="A121" s="41">
        <v>1</v>
      </c>
      <c r="B121" s="41" t="s">
        <v>129</v>
      </c>
      <c r="C121" s="41">
        <v>41</v>
      </c>
      <c r="D121" s="41" t="s">
        <v>130</v>
      </c>
      <c r="E121" s="42">
        <v>4101</v>
      </c>
      <c r="F121" s="41" t="s">
        <v>236</v>
      </c>
      <c r="G121" s="43">
        <v>4101074</v>
      </c>
      <c r="H121" s="41" t="s">
        <v>709</v>
      </c>
      <c r="I121" s="44">
        <v>410107401</v>
      </c>
      <c r="J121" s="41" t="s">
        <v>710</v>
      </c>
      <c r="K121" s="41" t="s">
        <v>24</v>
      </c>
      <c r="L121" s="52">
        <v>12</v>
      </c>
      <c r="M121" s="46" t="s">
        <v>234</v>
      </c>
      <c r="N121" s="47">
        <v>2</v>
      </c>
      <c r="O121" s="41">
        <v>5</v>
      </c>
      <c r="P121" s="41">
        <v>5</v>
      </c>
      <c r="Q121" s="48">
        <v>40000000</v>
      </c>
      <c r="R121" s="48">
        <v>0</v>
      </c>
      <c r="S121" s="48">
        <v>0</v>
      </c>
      <c r="T121" s="48">
        <v>0</v>
      </c>
      <c r="U121" s="48">
        <v>0</v>
      </c>
      <c r="V121" s="48">
        <v>0</v>
      </c>
      <c r="W121" s="48">
        <v>0</v>
      </c>
      <c r="X121" s="48">
        <f t="shared" si="7"/>
        <v>40000000</v>
      </c>
      <c r="Y121" s="49">
        <v>100000000</v>
      </c>
      <c r="Z121" s="49">
        <v>0</v>
      </c>
      <c r="AA121" s="49">
        <v>0</v>
      </c>
      <c r="AB121" s="49">
        <v>0</v>
      </c>
      <c r="AC121" s="49">
        <v>0</v>
      </c>
      <c r="AD121" s="49">
        <v>0</v>
      </c>
      <c r="AE121" s="49">
        <v>0</v>
      </c>
      <c r="AF121" s="49">
        <f t="shared" si="8"/>
        <v>100000000</v>
      </c>
      <c r="AG121" s="50">
        <v>100000000</v>
      </c>
      <c r="AH121" s="50">
        <v>0</v>
      </c>
      <c r="AI121" s="50">
        <v>0</v>
      </c>
      <c r="AJ121" s="50">
        <v>0</v>
      </c>
      <c r="AK121" s="50">
        <v>0</v>
      </c>
      <c r="AL121" s="50">
        <v>0</v>
      </c>
      <c r="AM121" s="50">
        <v>0</v>
      </c>
      <c r="AN121" s="50">
        <f t="shared" si="9"/>
        <v>100000000</v>
      </c>
      <c r="AO121" s="53">
        <f t="shared" si="10"/>
        <v>240000000</v>
      </c>
      <c r="AP121" s="18"/>
      <c r="AQ121" s="18"/>
      <c r="AR121" s="18"/>
      <c r="AS121" s="18"/>
      <c r="AT121" s="18"/>
      <c r="AU121" s="18"/>
      <c r="AV121" s="18"/>
    </row>
    <row r="122" spans="1:48" ht="30">
      <c r="A122" s="41">
        <v>1</v>
      </c>
      <c r="B122" s="41" t="s">
        <v>129</v>
      </c>
      <c r="C122" s="41">
        <v>41</v>
      </c>
      <c r="D122" s="41" t="s">
        <v>130</v>
      </c>
      <c r="E122" s="42">
        <v>4101</v>
      </c>
      <c r="F122" s="41" t="s">
        <v>236</v>
      </c>
      <c r="G122" s="43">
        <v>4101027</v>
      </c>
      <c r="H122" s="41" t="s">
        <v>711</v>
      </c>
      <c r="I122" s="44">
        <v>410102701</v>
      </c>
      <c r="J122" s="41" t="s">
        <v>712</v>
      </c>
      <c r="K122" s="41" t="s">
        <v>24</v>
      </c>
      <c r="L122" s="52">
        <v>25</v>
      </c>
      <c r="M122" s="46" t="s">
        <v>234</v>
      </c>
      <c r="N122" s="47">
        <v>5</v>
      </c>
      <c r="O122" s="41">
        <v>10</v>
      </c>
      <c r="P122" s="41">
        <v>10</v>
      </c>
      <c r="Q122" s="48">
        <v>30000000</v>
      </c>
      <c r="R122" s="48">
        <v>0</v>
      </c>
      <c r="S122" s="48">
        <v>0</v>
      </c>
      <c r="T122" s="48">
        <v>0</v>
      </c>
      <c r="U122" s="48">
        <v>0</v>
      </c>
      <c r="V122" s="48">
        <v>0</v>
      </c>
      <c r="W122" s="48">
        <v>0</v>
      </c>
      <c r="X122" s="48">
        <f t="shared" si="7"/>
        <v>30000000</v>
      </c>
      <c r="Y122" s="49">
        <v>30000000</v>
      </c>
      <c r="Z122" s="49">
        <v>0</v>
      </c>
      <c r="AA122" s="49">
        <v>0</v>
      </c>
      <c r="AB122" s="49">
        <v>0</v>
      </c>
      <c r="AC122" s="49">
        <v>0</v>
      </c>
      <c r="AD122" s="49">
        <v>0</v>
      </c>
      <c r="AE122" s="49">
        <v>0</v>
      </c>
      <c r="AF122" s="49">
        <f t="shared" si="8"/>
        <v>30000000</v>
      </c>
      <c r="AG122" s="50">
        <v>30000000</v>
      </c>
      <c r="AH122" s="50">
        <v>0</v>
      </c>
      <c r="AI122" s="50">
        <v>0</v>
      </c>
      <c r="AJ122" s="50">
        <v>0</v>
      </c>
      <c r="AK122" s="50">
        <v>0</v>
      </c>
      <c r="AL122" s="50">
        <v>0</v>
      </c>
      <c r="AM122" s="50">
        <v>0</v>
      </c>
      <c r="AN122" s="50">
        <f t="shared" si="9"/>
        <v>30000000</v>
      </c>
      <c r="AO122" s="53">
        <f t="shared" si="10"/>
        <v>90000000</v>
      </c>
      <c r="AP122" s="18"/>
      <c r="AQ122" s="18"/>
      <c r="AR122" s="18"/>
      <c r="AS122" s="18"/>
      <c r="AT122" s="18"/>
      <c r="AU122" s="18"/>
      <c r="AV122" s="18"/>
    </row>
    <row r="123" spans="1:48" ht="30">
      <c r="A123" s="41">
        <v>1</v>
      </c>
      <c r="B123" s="41" t="s">
        <v>129</v>
      </c>
      <c r="C123" s="41">
        <v>41</v>
      </c>
      <c r="D123" s="41" t="s">
        <v>130</v>
      </c>
      <c r="E123" s="42">
        <v>4101</v>
      </c>
      <c r="F123" s="41" t="s">
        <v>236</v>
      </c>
      <c r="G123" s="43">
        <v>4101025</v>
      </c>
      <c r="H123" s="41" t="s">
        <v>237</v>
      </c>
      <c r="I123" s="44">
        <v>410102500</v>
      </c>
      <c r="J123" s="41" t="s">
        <v>238</v>
      </c>
      <c r="K123" s="41" t="s">
        <v>24</v>
      </c>
      <c r="L123" s="52">
        <v>2400</v>
      </c>
      <c r="M123" s="46" t="s">
        <v>234</v>
      </c>
      <c r="N123" s="47">
        <v>800</v>
      </c>
      <c r="O123" s="41">
        <v>800</v>
      </c>
      <c r="P123" s="41">
        <v>800</v>
      </c>
      <c r="Q123" s="48">
        <v>160000000</v>
      </c>
      <c r="R123" s="48">
        <v>0</v>
      </c>
      <c r="S123" s="48">
        <v>0</v>
      </c>
      <c r="T123" s="48">
        <v>0</v>
      </c>
      <c r="U123" s="48">
        <v>0</v>
      </c>
      <c r="V123" s="48">
        <v>0</v>
      </c>
      <c r="W123" s="48">
        <v>0</v>
      </c>
      <c r="X123" s="48">
        <f t="shared" si="7"/>
        <v>160000000</v>
      </c>
      <c r="Y123" s="49">
        <v>200000000</v>
      </c>
      <c r="Z123" s="49">
        <v>0</v>
      </c>
      <c r="AA123" s="49">
        <v>0</v>
      </c>
      <c r="AB123" s="49">
        <v>0</v>
      </c>
      <c r="AC123" s="49">
        <v>0</v>
      </c>
      <c r="AD123" s="49">
        <v>0</v>
      </c>
      <c r="AE123" s="49">
        <v>0</v>
      </c>
      <c r="AF123" s="49">
        <f t="shared" si="8"/>
        <v>200000000</v>
      </c>
      <c r="AG123" s="50">
        <v>200000000</v>
      </c>
      <c r="AH123" s="50">
        <v>0</v>
      </c>
      <c r="AI123" s="50">
        <v>0</v>
      </c>
      <c r="AJ123" s="50">
        <v>0</v>
      </c>
      <c r="AK123" s="50">
        <v>0</v>
      </c>
      <c r="AL123" s="50">
        <v>0</v>
      </c>
      <c r="AM123" s="50">
        <v>0</v>
      </c>
      <c r="AN123" s="50">
        <f t="shared" si="9"/>
        <v>200000000</v>
      </c>
      <c r="AO123" s="53">
        <f t="shared" si="10"/>
        <v>560000000</v>
      </c>
      <c r="AP123" s="18"/>
      <c r="AQ123" s="18"/>
      <c r="AR123" s="18"/>
      <c r="AS123" s="18"/>
      <c r="AT123" s="18"/>
      <c r="AU123" s="18"/>
      <c r="AV123" s="18"/>
    </row>
    <row r="124" spans="1:48" ht="30">
      <c r="A124" s="41">
        <v>1</v>
      </c>
      <c r="B124" s="41" t="s">
        <v>129</v>
      </c>
      <c r="C124" s="41">
        <v>41</v>
      </c>
      <c r="D124" s="41" t="s">
        <v>130</v>
      </c>
      <c r="E124" s="42">
        <v>4101</v>
      </c>
      <c r="F124" s="41" t="s">
        <v>236</v>
      </c>
      <c r="G124" s="43">
        <v>4101017</v>
      </c>
      <c r="H124" s="41" t="s">
        <v>713</v>
      </c>
      <c r="I124" s="44">
        <v>410101700</v>
      </c>
      <c r="J124" s="41" t="s">
        <v>713</v>
      </c>
      <c r="K124" s="41" t="s">
        <v>24</v>
      </c>
      <c r="L124" s="52">
        <v>1</v>
      </c>
      <c r="M124" s="46" t="s">
        <v>234</v>
      </c>
      <c r="N124" s="47">
        <v>0</v>
      </c>
      <c r="O124" s="41">
        <v>1</v>
      </c>
      <c r="P124" s="41">
        <v>0</v>
      </c>
      <c r="Q124" s="48">
        <v>0</v>
      </c>
      <c r="R124" s="48">
        <v>0</v>
      </c>
      <c r="S124" s="48">
        <v>0</v>
      </c>
      <c r="T124" s="48">
        <v>0</v>
      </c>
      <c r="U124" s="48">
        <v>0</v>
      </c>
      <c r="V124" s="48">
        <v>0</v>
      </c>
      <c r="W124" s="48">
        <v>0</v>
      </c>
      <c r="X124" s="48">
        <f t="shared" si="7"/>
        <v>0</v>
      </c>
      <c r="Y124" s="49">
        <v>0</v>
      </c>
      <c r="Z124" s="49">
        <v>0</v>
      </c>
      <c r="AA124" s="49">
        <v>0</v>
      </c>
      <c r="AB124" s="49">
        <v>5000000000</v>
      </c>
      <c r="AC124" s="49">
        <v>0</v>
      </c>
      <c r="AD124" s="49">
        <v>0</v>
      </c>
      <c r="AE124" s="49">
        <v>0</v>
      </c>
      <c r="AF124" s="49">
        <f t="shared" si="8"/>
        <v>5000000000</v>
      </c>
      <c r="AG124" s="50">
        <v>0</v>
      </c>
      <c r="AH124" s="50">
        <v>0</v>
      </c>
      <c r="AI124" s="50">
        <v>0</v>
      </c>
      <c r="AJ124" s="50">
        <v>0</v>
      </c>
      <c r="AK124" s="50">
        <v>0</v>
      </c>
      <c r="AL124" s="50">
        <v>0</v>
      </c>
      <c r="AM124" s="50">
        <v>0</v>
      </c>
      <c r="AN124" s="50">
        <f t="shared" si="9"/>
        <v>0</v>
      </c>
      <c r="AO124" s="53">
        <f t="shared" si="10"/>
        <v>5000000000</v>
      </c>
      <c r="AP124" s="18"/>
      <c r="AQ124" s="18"/>
      <c r="AR124" s="18"/>
      <c r="AS124" s="18"/>
      <c r="AT124" s="18"/>
      <c r="AU124" s="18"/>
      <c r="AV124" s="18"/>
    </row>
    <row r="125" spans="1:48" ht="30">
      <c r="A125" s="41">
        <v>1</v>
      </c>
      <c r="B125" s="41" t="s">
        <v>129</v>
      </c>
      <c r="C125" s="41">
        <v>41</v>
      </c>
      <c r="D125" s="41" t="s">
        <v>130</v>
      </c>
      <c r="E125" s="42">
        <v>4101</v>
      </c>
      <c r="F125" s="41" t="s">
        <v>236</v>
      </c>
      <c r="G125" s="43">
        <v>4101023</v>
      </c>
      <c r="H125" s="41" t="s">
        <v>714</v>
      </c>
      <c r="I125" s="44">
        <v>410102306</v>
      </c>
      <c r="J125" s="41" t="s">
        <v>715</v>
      </c>
      <c r="K125" s="41" t="s">
        <v>24</v>
      </c>
      <c r="L125" s="52">
        <v>10000</v>
      </c>
      <c r="M125" s="46" t="s">
        <v>234</v>
      </c>
      <c r="N125" s="47">
        <v>3334</v>
      </c>
      <c r="O125" s="41">
        <v>3333</v>
      </c>
      <c r="P125" s="41">
        <v>3333</v>
      </c>
      <c r="Q125" s="48">
        <v>180000000</v>
      </c>
      <c r="R125" s="48">
        <v>0</v>
      </c>
      <c r="S125" s="48">
        <v>0</v>
      </c>
      <c r="T125" s="48">
        <v>0</v>
      </c>
      <c r="U125" s="48">
        <v>0</v>
      </c>
      <c r="V125" s="48">
        <v>0</v>
      </c>
      <c r="W125" s="48">
        <v>0</v>
      </c>
      <c r="X125" s="48">
        <f t="shared" si="7"/>
        <v>180000000</v>
      </c>
      <c r="Y125" s="49">
        <v>180000000</v>
      </c>
      <c r="Z125" s="49">
        <v>0</v>
      </c>
      <c r="AA125" s="49">
        <v>0</v>
      </c>
      <c r="AB125" s="49">
        <v>0</v>
      </c>
      <c r="AC125" s="49">
        <v>0</v>
      </c>
      <c r="AD125" s="49">
        <v>0</v>
      </c>
      <c r="AE125" s="49">
        <v>0</v>
      </c>
      <c r="AF125" s="49">
        <f t="shared" si="8"/>
        <v>180000000</v>
      </c>
      <c r="AG125" s="50">
        <v>180000000</v>
      </c>
      <c r="AH125" s="50">
        <v>0</v>
      </c>
      <c r="AI125" s="50">
        <v>0</v>
      </c>
      <c r="AJ125" s="50">
        <v>0</v>
      </c>
      <c r="AK125" s="50">
        <v>0</v>
      </c>
      <c r="AL125" s="50">
        <v>0</v>
      </c>
      <c r="AM125" s="50">
        <v>0</v>
      </c>
      <c r="AN125" s="50">
        <f t="shared" si="9"/>
        <v>180000000</v>
      </c>
      <c r="AO125" s="53">
        <f t="shared" si="10"/>
        <v>540000000</v>
      </c>
      <c r="AP125" s="18"/>
      <c r="AQ125" s="18"/>
      <c r="AR125" s="18"/>
      <c r="AS125" s="18"/>
      <c r="AT125" s="18"/>
      <c r="AU125" s="18"/>
      <c r="AV125" s="18"/>
    </row>
    <row r="126" spans="1:48" ht="30">
      <c r="A126" s="41">
        <v>1</v>
      </c>
      <c r="B126" s="41" t="s">
        <v>129</v>
      </c>
      <c r="C126" s="41">
        <v>41</v>
      </c>
      <c r="D126" s="41" t="s">
        <v>130</v>
      </c>
      <c r="E126" s="42">
        <v>4101</v>
      </c>
      <c r="F126" s="41" t="s">
        <v>236</v>
      </c>
      <c r="G126" s="43">
        <v>4101092</v>
      </c>
      <c r="H126" s="41" t="s">
        <v>716</v>
      </c>
      <c r="I126" s="44">
        <v>410109201</v>
      </c>
      <c r="J126" s="41" t="s">
        <v>717</v>
      </c>
      <c r="K126" s="41" t="s">
        <v>24</v>
      </c>
      <c r="L126" s="52">
        <v>3</v>
      </c>
      <c r="M126" s="46" t="s">
        <v>234</v>
      </c>
      <c r="N126" s="47">
        <v>0</v>
      </c>
      <c r="O126" s="41">
        <v>2</v>
      </c>
      <c r="P126" s="41">
        <v>1</v>
      </c>
      <c r="Q126" s="48">
        <v>0</v>
      </c>
      <c r="R126" s="48">
        <v>0</v>
      </c>
      <c r="S126" s="48">
        <v>0</v>
      </c>
      <c r="T126" s="48">
        <v>0</v>
      </c>
      <c r="U126" s="48">
        <v>0</v>
      </c>
      <c r="V126" s="48">
        <v>0</v>
      </c>
      <c r="W126" s="48">
        <v>0</v>
      </c>
      <c r="X126" s="48">
        <f t="shared" si="7"/>
        <v>0</v>
      </c>
      <c r="Y126" s="49">
        <v>80000000</v>
      </c>
      <c r="Z126" s="49">
        <v>0</v>
      </c>
      <c r="AA126" s="49">
        <v>0</v>
      </c>
      <c r="AB126" s="49">
        <v>0</v>
      </c>
      <c r="AC126" s="49">
        <v>0</v>
      </c>
      <c r="AD126" s="49">
        <v>0</v>
      </c>
      <c r="AE126" s="49">
        <v>0</v>
      </c>
      <c r="AF126" s="49">
        <f t="shared" si="8"/>
        <v>80000000</v>
      </c>
      <c r="AG126" s="50">
        <v>40000000</v>
      </c>
      <c r="AH126" s="50">
        <v>0</v>
      </c>
      <c r="AI126" s="50">
        <v>0</v>
      </c>
      <c r="AJ126" s="50">
        <v>0</v>
      </c>
      <c r="AK126" s="50">
        <v>0</v>
      </c>
      <c r="AL126" s="50">
        <v>0</v>
      </c>
      <c r="AM126" s="50">
        <v>0</v>
      </c>
      <c r="AN126" s="50">
        <f t="shared" si="9"/>
        <v>40000000</v>
      </c>
      <c r="AO126" s="53">
        <f t="shared" si="10"/>
        <v>120000000</v>
      </c>
      <c r="AP126" s="18"/>
      <c r="AQ126" s="18"/>
      <c r="AR126" s="18"/>
      <c r="AS126" s="18"/>
      <c r="AT126" s="18"/>
      <c r="AU126" s="18"/>
      <c r="AV126" s="18"/>
    </row>
    <row r="127" spans="1:48" ht="45">
      <c r="A127" s="41">
        <v>1</v>
      </c>
      <c r="B127" s="41" t="s">
        <v>129</v>
      </c>
      <c r="C127" s="41">
        <v>41</v>
      </c>
      <c r="D127" s="41" t="s">
        <v>130</v>
      </c>
      <c r="E127" s="42">
        <v>4101</v>
      </c>
      <c r="F127" s="41" t="s">
        <v>236</v>
      </c>
      <c r="G127" s="43">
        <v>4101045</v>
      </c>
      <c r="H127" s="41" t="s">
        <v>718</v>
      </c>
      <c r="I127" s="44">
        <v>410104500</v>
      </c>
      <c r="J127" s="41" t="s">
        <v>719</v>
      </c>
      <c r="K127" s="41" t="s">
        <v>24</v>
      </c>
      <c r="L127" s="45">
        <v>19</v>
      </c>
      <c r="M127" s="46" t="s">
        <v>234</v>
      </c>
      <c r="N127" s="47">
        <v>2</v>
      </c>
      <c r="O127" s="41">
        <v>4</v>
      </c>
      <c r="P127" s="41">
        <v>4</v>
      </c>
      <c r="Q127" s="48">
        <v>30000000</v>
      </c>
      <c r="R127" s="48">
        <v>0</v>
      </c>
      <c r="S127" s="48">
        <v>0</v>
      </c>
      <c r="T127" s="48">
        <v>0</v>
      </c>
      <c r="U127" s="48">
        <v>0</v>
      </c>
      <c r="V127" s="48">
        <v>0</v>
      </c>
      <c r="W127" s="48">
        <v>0</v>
      </c>
      <c r="X127" s="48">
        <f t="shared" si="7"/>
        <v>30000000</v>
      </c>
      <c r="Y127" s="49">
        <v>60000000</v>
      </c>
      <c r="Z127" s="49">
        <v>0</v>
      </c>
      <c r="AA127" s="49">
        <v>0</v>
      </c>
      <c r="AB127" s="49">
        <v>0</v>
      </c>
      <c r="AC127" s="49">
        <v>0</v>
      </c>
      <c r="AD127" s="49">
        <v>0</v>
      </c>
      <c r="AE127" s="49">
        <v>0</v>
      </c>
      <c r="AF127" s="49">
        <f t="shared" si="8"/>
        <v>60000000</v>
      </c>
      <c r="AG127" s="50">
        <v>60000000</v>
      </c>
      <c r="AH127" s="50">
        <v>0</v>
      </c>
      <c r="AI127" s="50">
        <v>0</v>
      </c>
      <c r="AJ127" s="50">
        <v>0</v>
      </c>
      <c r="AK127" s="50">
        <v>0</v>
      </c>
      <c r="AL127" s="50">
        <v>0</v>
      </c>
      <c r="AM127" s="50">
        <v>0</v>
      </c>
      <c r="AN127" s="50">
        <f t="shared" si="9"/>
        <v>60000000</v>
      </c>
      <c r="AO127" s="51">
        <f t="shared" si="10"/>
        <v>150000000</v>
      </c>
      <c r="AP127" s="18"/>
      <c r="AQ127" s="18"/>
      <c r="AR127" s="18"/>
      <c r="AS127" s="18"/>
      <c r="AT127" s="18"/>
      <c r="AU127" s="18"/>
      <c r="AV127" s="18"/>
    </row>
    <row r="128" spans="1:48" ht="30">
      <c r="A128" s="41">
        <v>1</v>
      </c>
      <c r="B128" s="41" t="s">
        <v>129</v>
      </c>
      <c r="C128" s="41">
        <v>41</v>
      </c>
      <c r="D128" s="41" t="s">
        <v>130</v>
      </c>
      <c r="E128" s="42">
        <v>4101</v>
      </c>
      <c r="F128" s="41" t="s">
        <v>236</v>
      </c>
      <c r="G128" s="43">
        <v>4101038</v>
      </c>
      <c r="H128" s="41" t="s">
        <v>240</v>
      </c>
      <c r="I128" s="44">
        <v>410103800</v>
      </c>
      <c r="J128" s="41" t="s">
        <v>241</v>
      </c>
      <c r="K128" s="41" t="s">
        <v>24</v>
      </c>
      <c r="L128" s="52">
        <v>150</v>
      </c>
      <c r="M128" s="46" t="s">
        <v>234</v>
      </c>
      <c r="N128" s="47">
        <v>50</v>
      </c>
      <c r="O128" s="41">
        <v>50</v>
      </c>
      <c r="P128" s="41">
        <v>50</v>
      </c>
      <c r="Q128" s="48">
        <v>35000000</v>
      </c>
      <c r="R128" s="48">
        <v>0</v>
      </c>
      <c r="S128" s="48">
        <v>0</v>
      </c>
      <c r="T128" s="48">
        <v>0</v>
      </c>
      <c r="U128" s="48">
        <v>0</v>
      </c>
      <c r="V128" s="48">
        <v>0</v>
      </c>
      <c r="W128" s="48">
        <v>0</v>
      </c>
      <c r="X128" s="48">
        <f t="shared" si="7"/>
        <v>35000000</v>
      </c>
      <c r="Y128" s="49">
        <v>35000000</v>
      </c>
      <c r="Z128" s="49">
        <v>0</v>
      </c>
      <c r="AA128" s="49">
        <v>0</v>
      </c>
      <c r="AB128" s="49">
        <v>0</v>
      </c>
      <c r="AC128" s="49">
        <v>0</v>
      </c>
      <c r="AD128" s="49">
        <v>0</v>
      </c>
      <c r="AE128" s="49">
        <v>0</v>
      </c>
      <c r="AF128" s="49">
        <f t="shared" si="8"/>
        <v>35000000</v>
      </c>
      <c r="AG128" s="50">
        <v>35000000</v>
      </c>
      <c r="AH128" s="50">
        <v>0</v>
      </c>
      <c r="AI128" s="50">
        <v>0</v>
      </c>
      <c r="AJ128" s="50">
        <v>0</v>
      </c>
      <c r="AK128" s="50">
        <v>0</v>
      </c>
      <c r="AL128" s="50">
        <v>0</v>
      </c>
      <c r="AM128" s="50">
        <v>0</v>
      </c>
      <c r="AN128" s="50">
        <f t="shared" si="9"/>
        <v>35000000</v>
      </c>
      <c r="AO128" s="53">
        <f t="shared" si="10"/>
        <v>105000000</v>
      </c>
      <c r="AP128" s="18"/>
      <c r="AQ128" s="18"/>
      <c r="AR128" s="18"/>
      <c r="AS128" s="18"/>
      <c r="AT128" s="18"/>
      <c r="AU128" s="18"/>
      <c r="AV128" s="18"/>
    </row>
    <row r="129" spans="1:48" ht="30">
      <c r="A129" s="41">
        <v>1</v>
      </c>
      <c r="B129" s="41" t="s">
        <v>129</v>
      </c>
      <c r="C129" s="41">
        <v>41</v>
      </c>
      <c r="D129" s="41" t="s">
        <v>130</v>
      </c>
      <c r="E129" s="42">
        <v>4101</v>
      </c>
      <c r="F129" s="41" t="s">
        <v>236</v>
      </c>
      <c r="G129" s="43">
        <v>4101038</v>
      </c>
      <c r="H129" s="41" t="s">
        <v>240</v>
      </c>
      <c r="I129" s="44">
        <v>410103801</v>
      </c>
      <c r="J129" s="41" t="s">
        <v>720</v>
      </c>
      <c r="K129" s="41" t="s">
        <v>24</v>
      </c>
      <c r="L129" s="52">
        <v>1</v>
      </c>
      <c r="M129" s="46" t="s">
        <v>234</v>
      </c>
      <c r="N129" s="47">
        <v>1</v>
      </c>
      <c r="O129" s="41">
        <v>1</v>
      </c>
      <c r="P129" s="41">
        <v>1</v>
      </c>
      <c r="Q129" s="48">
        <v>200000000</v>
      </c>
      <c r="R129" s="48">
        <v>0</v>
      </c>
      <c r="S129" s="48">
        <v>0</v>
      </c>
      <c r="T129" s="48">
        <v>0</v>
      </c>
      <c r="U129" s="48">
        <v>0</v>
      </c>
      <c r="V129" s="48">
        <v>0</v>
      </c>
      <c r="W129" s="48">
        <v>0</v>
      </c>
      <c r="X129" s="48">
        <f t="shared" si="7"/>
        <v>200000000</v>
      </c>
      <c r="Y129" s="49">
        <v>200000000</v>
      </c>
      <c r="Z129" s="49">
        <v>0</v>
      </c>
      <c r="AA129" s="49">
        <v>0</v>
      </c>
      <c r="AB129" s="49">
        <v>0</v>
      </c>
      <c r="AC129" s="49">
        <v>0</v>
      </c>
      <c r="AD129" s="49">
        <v>0</v>
      </c>
      <c r="AE129" s="49">
        <v>0</v>
      </c>
      <c r="AF129" s="49">
        <f t="shared" si="8"/>
        <v>200000000</v>
      </c>
      <c r="AG129" s="50">
        <v>20000000</v>
      </c>
      <c r="AH129" s="50">
        <v>0</v>
      </c>
      <c r="AI129" s="50">
        <v>0</v>
      </c>
      <c r="AJ129" s="50">
        <v>0</v>
      </c>
      <c r="AK129" s="50">
        <v>0</v>
      </c>
      <c r="AL129" s="50">
        <v>0</v>
      </c>
      <c r="AM129" s="50">
        <v>0</v>
      </c>
      <c r="AN129" s="50">
        <f t="shared" si="9"/>
        <v>20000000</v>
      </c>
      <c r="AO129" s="53">
        <f t="shared" si="10"/>
        <v>420000000</v>
      </c>
      <c r="AP129" s="18"/>
      <c r="AQ129" s="18"/>
      <c r="AR129" s="18"/>
      <c r="AS129" s="18"/>
      <c r="AT129" s="18"/>
      <c r="AU129" s="18"/>
      <c r="AV129" s="18"/>
    </row>
    <row r="130" spans="1:48" ht="45">
      <c r="A130" s="41">
        <v>1</v>
      </c>
      <c r="B130" s="41" t="s">
        <v>129</v>
      </c>
      <c r="C130" s="41">
        <v>41</v>
      </c>
      <c r="D130" s="41" t="s">
        <v>130</v>
      </c>
      <c r="E130" s="42">
        <v>4101</v>
      </c>
      <c r="F130" s="41" t="s">
        <v>236</v>
      </c>
      <c r="G130" s="43">
        <v>4101014</v>
      </c>
      <c r="H130" s="41" t="s">
        <v>721</v>
      </c>
      <c r="I130" s="44">
        <v>410101400</v>
      </c>
      <c r="J130" s="41" t="s">
        <v>722</v>
      </c>
      <c r="K130" s="41" t="s">
        <v>24</v>
      </c>
      <c r="L130" s="52">
        <v>25000</v>
      </c>
      <c r="M130" s="46" t="s">
        <v>234</v>
      </c>
      <c r="N130" s="47">
        <v>5000</v>
      </c>
      <c r="O130" s="41">
        <v>10000</v>
      </c>
      <c r="P130" s="41">
        <v>10000</v>
      </c>
      <c r="Q130" s="48">
        <v>20000000</v>
      </c>
      <c r="R130" s="48">
        <v>0</v>
      </c>
      <c r="S130" s="48">
        <v>0</v>
      </c>
      <c r="T130" s="48">
        <v>0</v>
      </c>
      <c r="U130" s="48">
        <v>0</v>
      </c>
      <c r="V130" s="48">
        <v>0</v>
      </c>
      <c r="W130" s="48">
        <v>0</v>
      </c>
      <c r="X130" s="48">
        <f t="shared" si="7"/>
        <v>20000000</v>
      </c>
      <c r="Y130" s="49">
        <v>50000000</v>
      </c>
      <c r="Z130" s="49">
        <v>0</v>
      </c>
      <c r="AA130" s="49">
        <v>0</v>
      </c>
      <c r="AB130" s="49">
        <v>0</v>
      </c>
      <c r="AC130" s="49">
        <v>0</v>
      </c>
      <c r="AD130" s="49">
        <v>0</v>
      </c>
      <c r="AE130" s="49">
        <v>0</v>
      </c>
      <c r="AF130" s="49">
        <f t="shared" si="8"/>
        <v>50000000</v>
      </c>
      <c r="AG130" s="50">
        <v>50000000</v>
      </c>
      <c r="AH130" s="50">
        <v>0</v>
      </c>
      <c r="AI130" s="50">
        <v>0</v>
      </c>
      <c r="AJ130" s="50">
        <v>0</v>
      </c>
      <c r="AK130" s="50">
        <v>0</v>
      </c>
      <c r="AL130" s="50">
        <v>0</v>
      </c>
      <c r="AM130" s="50">
        <v>0</v>
      </c>
      <c r="AN130" s="50">
        <f t="shared" si="9"/>
        <v>50000000</v>
      </c>
      <c r="AO130" s="53">
        <f t="shared" si="10"/>
        <v>120000000</v>
      </c>
      <c r="AP130" s="18"/>
      <c r="AQ130" s="18"/>
      <c r="AR130" s="18"/>
      <c r="AS130" s="18"/>
      <c r="AT130" s="18"/>
      <c r="AU130" s="18"/>
      <c r="AV130" s="18"/>
    </row>
    <row r="131" spans="1:48" ht="60">
      <c r="A131" s="41">
        <v>1</v>
      </c>
      <c r="B131" s="41" t="s">
        <v>129</v>
      </c>
      <c r="C131" s="41">
        <v>41</v>
      </c>
      <c r="D131" s="41" t="s">
        <v>130</v>
      </c>
      <c r="E131" s="42">
        <v>4102</v>
      </c>
      <c r="F131" s="41" t="s">
        <v>723</v>
      </c>
      <c r="G131" s="43">
        <v>4102048</v>
      </c>
      <c r="H131" s="41" t="s">
        <v>724</v>
      </c>
      <c r="I131" s="44">
        <v>410204800</v>
      </c>
      <c r="J131" s="41" t="s">
        <v>724</v>
      </c>
      <c r="K131" s="41" t="s">
        <v>24</v>
      </c>
      <c r="L131" s="52">
        <v>1</v>
      </c>
      <c r="M131" s="46" t="s">
        <v>725</v>
      </c>
      <c r="N131" s="47">
        <v>0</v>
      </c>
      <c r="O131" s="41">
        <v>1</v>
      </c>
      <c r="P131" s="41">
        <v>0</v>
      </c>
      <c r="Q131" s="48">
        <v>0</v>
      </c>
      <c r="R131" s="48">
        <v>0</v>
      </c>
      <c r="S131" s="48">
        <v>0</v>
      </c>
      <c r="T131" s="48">
        <v>0</v>
      </c>
      <c r="U131" s="48">
        <v>0</v>
      </c>
      <c r="V131" s="48">
        <v>0</v>
      </c>
      <c r="W131" s="48">
        <v>0</v>
      </c>
      <c r="X131" s="48">
        <f t="shared" si="7"/>
        <v>0</v>
      </c>
      <c r="Y131" s="49">
        <v>520000000</v>
      </c>
      <c r="Z131" s="49">
        <v>0</v>
      </c>
      <c r="AA131" s="49">
        <v>0</v>
      </c>
      <c r="AB131" s="49">
        <v>1680000000</v>
      </c>
      <c r="AC131" s="49">
        <v>300000000</v>
      </c>
      <c r="AD131" s="49">
        <v>0</v>
      </c>
      <c r="AE131" s="49">
        <v>0</v>
      </c>
      <c r="AF131" s="49">
        <f t="shared" si="8"/>
        <v>2500000000</v>
      </c>
      <c r="AG131" s="50">
        <v>0</v>
      </c>
      <c r="AH131" s="50">
        <v>0</v>
      </c>
      <c r="AI131" s="50">
        <v>0</v>
      </c>
      <c r="AJ131" s="50">
        <v>0</v>
      </c>
      <c r="AK131" s="50">
        <v>0</v>
      </c>
      <c r="AL131" s="50">
        <v>0</v>
      </c>
      <c r="AM131" s="50">
        <v>0</v>
      </c>
      <c r="AN131" s="50">
        <f t="shared" si="9"/>
        <v>0</v>
      </c>
      <c r="AO131" s="53">
        <f t="shared" si="10"/>
        <v>2500000000</v>
      </c>
      <c r="AP131" s="18"/>
      <c r="AQ131" s="18"/>
      <c r="AR131" s="18"/>
      <c r="AS131" s="18"/>
      <c r="AT131" s="18"/>
      <c r="AU131" s="18"/>
      <c r="AV131" s="18"/>
    </row>
    <row r="132" spans="1:48" ht="60">
      <c r="A132" s="41">
        <v>1</v>
      </c>
      <c r="B132" s="41" t="s">
        <v>129</v>
      </c>
      <c r="C132" s="41">
        <v>41</v>
      </c>
      <c r="D132" s="41" t="s">
        <v>130</v>
      </c>
      <c r="E132" s="42">
        <v>4102</v>
      </c>
      <c r="F132" s="41" t="s">
        <v>723</v>
      </c>
      <c r="G132" s="43">
        <v>4102005</v>
      </c>
      <c r="H132" s="41" t="s">
        <v>726</v>
      </c>
      <c r="I132" s="44">
        <v>410200500</v>
      </c>
      <c r="J132" s="41" t="s">
        <v>726</v>
      </c>
      <c r="K132" s="41" t="s">
        <v>24</v>
      </c>
      <c r="L132" s="52">
        <v>7</v>
      </c>
      <c r="M132" s="46" t="s">
        <v>725</v>
      </c>
      <c r="N132" s="47">
        <v>0</v>
      </c>
      <c r="O132" s="41">
        <v>7</v>
      </c>
      <c r="P132" s="41">
        <v>0</v>
      </c>
      <c r="Q132" s="48">
        <v>0</v>
      </c>
      <c r="R132" s="48">
        <v>0</v>
      </c>
      <c r="S132" s="48">
        <v>0</v>
      </c>
      <c r="T132" s="48">
        <v>0</v>
      </c>
      <c r="U132" s="48">
        <v>0</v>
      </c>
      <c r="V132" s="48">
        <v>0</v>
      </c>
      <c r="W132" s="48">
        <v>0</v>
      </c>
      <c r="X132" s="48">
        <f t="shared" si="7"/>
        <v>0</v>
      </c>
      <c r="Y132" s="49">
        <v>150000000</v>
      </c>
      <c r="Z132" s="49">
        <v>0</v>
      </c>
      <c r="AA132" s="49">
        <v>0</v>
      </c>
      <c r="AB132" s="49">
        <v>0</v>
      </c>
      <c r="AC132" s="49">
        <v>0</v>
      </c>
      <c r="AD132" s="49">
        <v>0</v>
      </c>
      <c r="AE132" s="49">
        <v>0</v>
      </c>
      <c r="AF132" s="49">
        <f t="shared" si="8"/>
        <v>150000000</v>
      </c>
      <c r="AG132" s="50">
        <v>0</v>
      </c>
      <c r="AH132" s="50">
        <v>0</v>
      </c>
      <c r="AI132" s="50">
        <v>0</v>
      </c>
      <c r="AJ132" s="50">
        <v>0</v>
      </c>
      <c r="AK132" s="50">
        <v>0</v>
      </c>
      <c r="AL132" s="50">
        <v>0</v>
      </c>
      <c r="AM132" s="50">
        <v>0</v>
      </c>
      <c r="AN132" s="50">
        <f t="shared" si="9"/>
        <v>0</v>
      </c>
      <c r="AO132" s="53">
        <f t="shared" si="10"/>
        <v>150000000</v>
      </c>
      <c r="AP132" s="18"/>
      <c r="AQ132" s="18"/>
      <c r="AR132" s="18"/>
      <c r="AS132" s="18"/>
      <c r="AT132" s="18"/>
      <c r="AU132" s="18"/>
      <c r="AV132" s="18"/>
    </row>
    <row r="133" spans="1:48" ht="60">
      <c r="A133" s="41">
        <v>1</v>
      </c>
      <c r="B133" s="41" t="s">
        <v>129</v>
      </c>
      <c r="C133" s="41">
        <v>41</v>
      </c>
      <c r="D133" s="41" t="s">
        <v>130</v>
      </c>
      <c r="E133" s="42">
        <v>4102</v>
      </c>
      <c r="F133" s="41" t="s">
        <v>723</v>
      </c>
      <c r="G133" s="43">
        <v>4102006</v>
      </c>
      <c r="H133" s="41" t="s">
        <v>727</v>
      </c>
      <c r="I133" s="44">
        <v>410200600</v>
      </c>
      <c r="J133" s="41" t="s">
        <v>728</v>
      </c>
      <c r="K133" s="41" t="s">
        <v>24</v>
      </c>
      <c r="L133" s="52">
        <v>7</v>
      </c>
      <c r="M133" s="46" t="s">
        <v>725</v>
      </c>
      <c r="N133" s="47">
        <v>7</v>
      </c>
      <c r="O133" s="41">
        <v>0</v>
      </c>
      <c r="P133" s="41">
        <v>0</v>
      </c>
      <c r="Q133" s="48">
        <v>120000000</v>
      </c>
      <c r="R133" s="48">
        <v>0</v>
      </c>
      <c r="S133" s="48">
        <v>0</v>
      </c>
      <c r="T133" s="48">
        <v>0</v>
      </c>
      <c r="U133" s="48">
        <v>0</v>
      </c>
      <c r="V133" s="48">
        <v>0</v>
      </c>
      <c r="W133" s="48">
        <v>0</v>
      </c>
      <c r="X133" s="48">
        <f t="shared" si="7"/>
        <v>120000000</v>
      </c>
      <c r="Y133" s="49">
        <v>0</v>
      </c>
      <c r="Z133" s="49">
        <v>0</v>
      </c>
      <c r="AA133" s="49">
        <v>0</v>
      </c>
      <c r="AB133" s="49">
        <v>0</v>
      </c>
      <c r="AC133" s="49">
        <v>0</v>
      </c>
      <c r="AD133" s="49">
        <v>0</v>
      </c>
      <c r="AE133" s="49">
        <v>0</v>
      </c>
      <c r="AF133" s="49">
        <f t="shared" si="8"/>
        <v>0</v>
      </c>
      <c r="AG133" s="50">
        <v>0</v>
      </c>
      <c r="AH133" s="50">
        <v>0</v>
      </c>
      <c r="AI133" s="50">
        <v>0</v>
      </c>
      <c r="AJ133" s="50">
        <v>0</v>
      </c>
      <c r="AK133" s="50">
        <v>0</v>
      </c>
      <c r="AL133" s="50">
        <v>0</v>
      </c>
      <c r="AM133" s="50">
        <v>0</v>
      </c>
      <c r="AN133" s="50">
        <f t="shared" si="9"/>
        <v>0</v>
      </c>
      <c r="AO133" s="53">
        <f t="shared" si="10"/>
        <v>120000000</v>
      </c>
      <c r="AP133" s="18"/>
      <c r="AQ133" s="18"/>
      <c r="AR133" s="18"/>
      <c r="AS133" s="18"/>
      <c r="AT133" s="18"/>
      <c r="AU133" s="18"/>
      <c r="AV133" s="18"/>
    </row>
    <row r="134" spans="1:48" ht="60">
      <c r="A134" s="41">
        <v>1</v>
      </c>
      <c r="B134" s="41" t="s">
        <v>129</v>
      </c>
      <c r="C134" s="41">
        <v>41</v>
      </c>
      <c r="D134" s="41" t="s">
        <v>130</v>
      </c>
      <c r="E134" s="42">
        <v>4102</v>
      </c>
      <c r="F134" s="41" t="s">
        <v>723</v>
      </c>
      <c r="G134" s="43">
        <v>4102042</v>
      </c>
      <c r="H134" s="41" t="s">
        <v>729</v>
      </c>
      <c r="I134" s="44">
        <v>410204200</v>
      </c>
      <c r="J134" s="41" t="s">
        <v>730</v>
      </c>
      <c r="K134" s="41" t="s">
        <v>24</v>
      </c>
      <c r="L134" s="52">
        <v>3</v>
      </c>
      <c r="M134" s="46" t="s">
        <v>725</v>
      </c>
      <c r="N134" s="47">
        <v>1</v>
      </c>
      <c r="O134" s="41">
        <v>1</v>
      </c>
      <c r="P134" s="41">
        <v>1</v>
      </c>
      <c r="Q134" s="48">
        <v>30000000</v>
      </c>
      <c r="R134" s="48">
        <v>0</v>
      </c>
      <c r="S134" s="48">
        <v>0</v>
      </c>
      <c r="T134" s="48">
        <v>0</v>
      </c>
      <c r="U134" s="48">
        <v>0</v>
      </c>
      <c r="V134" s="48">
        <v>0</v>
      </c>
      <c r="W134" s="48">
        <v>0</v>
      </c>
      <c r="X134" s="48">
        <f t="shared" si="7"/>
        <v>30000000</v>
      </c>
      <c r="Y134" s="49">
        <v>60000000</v>
      </c>
      <c r="Z134" s="49">
        <v>0</v>
      </c>
      <c r="AA134" s="49">
        <v>0</v>
      </c>
      <c r="AB134" s="49">
        <v>0</v>
      </c>
      <c r="AC134" s="49">
        <v>0</v>
      </c>
      <c r="AD134" s="49">
        <v>0</v>
      </c>
      <c r="AE134" s="49">
        <v>0</v>
      </c>
      <c r="AF134" s="49">
        <f t="shared" si="8"/>
        <v>60000000</v>
      </c>
      <c r="AG134" s="50">
        <v>75000000</v>
      </c>
      <c r="AH134" s="50">
        <v>0</v>
      </c>
      <c r="AI134" s="50">
        <v>0</v>
      </c>
      <c r="AJ134" s="50">
        <v>0</v>
      </c>
      <c r="AK134" s="50">
        <v>0</v>
      </c>
      <c r="AL134" s="50">
        <v>0</v>
      </c>
      <c r="AM134" s="50">
        <v>0</v>
      </c>
      <c r="AN134" s="50">
        <f t="shared" si="9"/>
        <v>75000000</v>
      </c>
      <c r="AO134" s="53">
        <f t="shared" si="10"/>
        <v>165000000</v>
      </c>
      <c r="AP134" s="18"/>
      <c r="AQ134" s="18"/>
      <c r="AR134" s="18"/>
      <c r="AS134" s="18"/>
      <c r="AT134" s="18"/>
      <c r="AU134" s="18"/>
      <c r="AV134" s="18"/>
    </row>
    <row r="135" spans="1:48" ht="60">
      <c r="A135" s="41">
        <v>1</v>
      </c>
      <c r="B135" s="41" t="s">
        <v>129</v>
      </c>
      <c r="C135" s="41">
        <v>41</v>
      </c>
      <c r="D135" s="41" t="s">
        <v>130</v>
      </c>
      <c r="E135" s="42">
        <v>4102</v>
      </c>
      <c r="F135" s="41" t="s">
        <v>723</v>
      </c>
      <c r="G135" s="43">
        <v>4102043</v>
      </c>
      <c r="H135" s="41" t="s">
        <v>731</v>
      </c>
      <c r="I135" s="44">
        <v>410204300</v>
      </c>
      <c r="J135" s="41" t="s">
        <v>732</v>
      </c>
      <c r="K135" s="41" t="s">
        <v>24</v>
      </c>
      <c r="L135" s="52">
        <v>600</v>
      </c>
      <c r="M135" s="46" t="s">
        <v>725</v>
      </c>
      <c r="N135" s="47">
        <v>80</v>
      </c>
      <c r="O135" s="41">
        <v>260</v>
      </c>
      <c r="P135" s="41">
        <v>260</v>
      </c>
      <c r="Q135" s="48">
        <v>30000000</v>
      </c>
      <c r="R135" s="48">
        <v>0</v>
      </c>
      <c r="S135" s="48">
        <v>0</v>
      </c>
      <c r="T135" s="48">
        <v>0</v>
      </c>
      <c r="U135" s="48">
        <v>0</v>
      </c>
      <c r="V135" s="48">
        <v>0</v>
      </c>
      <c r="W135" s="48">
        <v>0</v>
      </c>
      <c r="X135" s="48">
        <f t="shared" si="7"/>
        <v>30000000</v>
      </c>
      <c r="Y135" s="49">
        <v>115000000</v>
      </c>
      <c r="Z135" s="49">
        <v>0</v>
      </c>
      <c r="AA135" s="49">
        <v>0</v>
      </c>
      <c r="AB135" s="49">
        <v>0</v>
      </c>
      <c r="AC135" s="49">
        <v>0</v>
      </c>
      <c r="AD135" s="49">
        <v>0</v>
      </c>
      <c r="AE135" s="49">
        <v>0</v>
      </c>
      <c r="AF135" s="49">
        <f t="shared" si="8"/>
        <v>115000000</v>
      </c>
      <c r="AG135" s="50">
        <v>120000000</v>
      </c>
      <c r="AH135" s="50">
        <v>0</v>
      </c>
      <c r="AI135" s="50">
        <v>0</v>
      </c>
      <c r="AJ135" s="50">
        <v>0</v>
      </c>
      <c r="AK135" s="50">
        <v>0</v>
      </c>
      <c r="AL135" s="50">
        <v>0</v>
      </c>
      <c r="AM135" s="50">
        <v>0</v>
      </c>
      <c r="AN135" s="50">
        <f t="shared" si="9"/>
        <v>120000000</v>
      </c>
      <c r="AO135" s="53">
        <f t="shared" si="10"/>
        <v>265000000</v>
      </c>
      <c r="AP135" s="18"/>
      <c r="AQ135" s="18"/>
      <c r="AR135" s="18"/>
      <c r="AS135" s="18"/>
      <c r="AT135" s="18"/>
      <c r="AU135" s="18"/>
      <c r="AV135" s="18"/>
    </row>
    <row r="136" spans="1:48" ht="60">
      <c r="A136" s="41">
        <v>1</v>
      </c>
      <c r="B136" s="41" t="s">
        <v>129</v>
      </c>
      <c r="C136" s="41">
        <v>41</v>
      </c>
      <c r="D136" s="41" t="s">
        <v>130</v>
      </c>
      <c r="E136" s="42">
        <v>4102</v>
      </c>
      <c r="F136" s="41" t="s">
        <v>723</v>
      </c>
      <c r="G136" s="43">
        <v>4102052</v>
      </c>
      <c r="H136" s="41" t="s">
        <v>134</v>
      </c>
      <c r="I136" s="44">
        <v>410205200</v>
      </c>
      <c r="J136" s="41" t="s">
        <v>135</v>
      </c>
      <c r="K136" s="41" t="s">
        <v>24</v>
      </c>
      <c r="L136" s="52">
        <v>329</v>
      </c>
      <c r="M136" s="46" t="s">
        <v>725</v>
      </c>
      <c r="N136" s="47">
        <v>54</v>
      </c>
      <c r="O136" s="41">
        <v>135</v>
      </c>
      <c r="P136" s="41">
        <v>140</v>
      </c>
      <c r="Q136" s="48">
        <v>53000000</v>
      </c>
      <c r="R136" s="48">
        <v>0</v>
      </c>
      <c r="S136" s="48">
        <v>0</v>
      </c>
      <c r="T136" s="48">
        <v>0</v>
      </c>
      <c r="U136" s="48">
        <v>0</v>
      </c>
      <c r="V136" s="48">
        <v>0</v>
      </c>
      <c r="W136" s="48">
        <v>0</v>
      </c>
      <c r="X136" s="48">
        <f t="shared" ref="X136:X202" si="11">SUM(Q136:W136)</f>
        <v>53000000</v>
      </c>
      <c r="Y136" s="49">
        <v>150000000</v>
      </c>
      <c r="Z136" s="49">
        <v>0</v>
      </c>
      <c r="AA136" s="49">
        <v>0</v>
      </c>
      <c r="AB136" s="49">
        <v>0</v>
      </c>
      <c r="AC136" s="49">
        <v>0</v>
      </c>
      <c r="AD136" s="49">
        <v>0</v>
      </c>
      <c r="AE136" s="49">
        <v>0</v>
      </c>
      <c r="AF136" s="49">
        <f t="shared" ref="AF136:AF202" si="12">SUM(Y136:AE136)</f>
        <v>150000000</v>
      </c>
      <c r="AG136" s="50">
        <v>155000000</v>
      </c>
      <c r="AH136" s="50">
        <v>0</v>
      </c>
      <c r="AI136" s="50">
        <v>0</v>
      </c>
      <c r="AJ136" s="50">
        <v>0</v>
      </c>
      <c r="AK136" s="50">
        <v>0</v>
      </c>
      <c r="AL136" s="50">
        <v>0</v>
      </c>
      <c r="AM136" s="50">
        <v>0</v>
      </c>
      <c r="AN136" s="50">
        <f t="shared" ref="AN136:AN202" si="13">SUM(AG136:AM136)</f>
        <v>155000000</v>
      </c>
      <c r="AO136" s="53">
        <f t="shared" ref="AO136:AO202" si="14">+AN136+AF136+X136</f>
        <v>358000000</v>
      </c>
      <c r="AP136" s="18"/>
      <c r="AQ136" s="18"/>
      <c r="AR136" s="18"/>
      <c r="AS136" s="18"/>
      <c r="AT136" s="18"/>
      <c r="AU136" s="18"/>
      <c r="AV136" s="18"/>
    </row>
    <row r="137" spans="1:48" ht="60">
      <c r="A137" s="41">
        <v>1</v>
      </c>
      <c r="B137" s="41" t="s">
        <v>129</v>
      </c>
      <c r="C137" s="41">
        <v>41</v>
      </c>
      <c r="D137" s="41" t="s">
        <v>130</v>
      </c>
      <c r="E137" s="42">
        <v>4102</v>
      </c>
      <c r="F137" s="41" t="s">
        <v>723</v>
      </c>
      <c r="G137" s="43">
        <v>4102052</v>
      </c>
      <c r="H137" s="41" t="s">
        <v>134</v>
      </c>
      <c r="I137" s="44">
        <v>410205200</v>
      </c>
      <c r="J137" s="41" t="s">
        <v>733</v>
      </c>
      <c r="K137" s="41" t="s">
        <v>24</v>
      </c>
      <c r="L137" s="52">
        <v>60</v>
      </c>
      <c r="M137" s="46" t="s">
        <v>734</v>
      </c>
      <c r="N137" s="47">
        <v>20</v>
      </c>
      <c r="O137" s="41">
        <v>20</v>
      </c>
      <c r="P137" s="41">
        <v>20</v>
      </c>
      <c r="Q137" s="48">
        <v>80000000</v>
      </c>
      <c r="R137" s="48">
        <v>0</v>
      </c>
      <c r="S137" s="48">
        <v>0</v>
      </c>
      <c r="T137" s="48">
        <v>0</v>
      </c>
      <c r="U137" s="48">
        <v>0</v>
      </c>
      <c r="V137" s="48">
        <v>0</v>
      </c>
      <c r="W137" s="48">
        <v>0</v>
      </c>
      <c r="X137" s="48">
        <f t="shared" si="11"/>
        <v>80000000</v>
      </c>
      <c r="Y137" s="49">
        <v>120000000</v>
      </c>
      <c r="Z137" s="49">
        <v>0</v>
      </c>
      <c r="AA137" s="49">
        <v>0</v>
      </c>
      <c r="AB137" s="49">
        <v>0</v>
      </c>
      <c r="AC137" s="49">
        <v>0</v>
      </c>
      <c r="AD137" s="49">
        <v>0</v>
      </c>
      <c r="AE137" s="49">
        <v>0</v>
      </c>
      <c r="AF137" s="49">
        <f t="shared" si="12"/>
        <v>120000000</v>
      </c>
      <c r="AG137" s="50">
        <v>120000000</v>
      </c>
      <c r="AH137" s="50">
        <v>0</v>
      </c>
      <c r="AI137" s="50">
        <v>0</v>
      </c>
      <c r="AJ137" s="50">
        <v>0</v>
      </c>
      <c r="AK137" s="50">
        <v>0</v>
      </c>
      <c r="AL137" s="50">
        <v>0</v>
      </c>
      <c r="AM137" s="50">
        <v>0</v>
      </c>
      <c r="AN137" s="50">
        <f t="shared" si="13"/>
        <v>120000000</v>
      </c>
      <c r="AO137" s="53">
        <f t="shared" si="14"/>
        <v>320000000</v>
      </c>
      <c r="AP137" s="18"/>
      <c r="AQ137" s="18"/>
      <c r="AR137" s="18"/>
      <c r="AS137" s="18"/>
      <c r="AT137" s="18"/>
      <c r="AU137" s="18"/>
      <c r="AV137" s="18"/>
    </row>
    <row r="138" spans="1:48" ht="60">
      <c r="A138" s="41">
        <v>1</v>
      </c>
      <c r="B138" s="41" t="s">
        <v>129</v>
      </c>
      <c r="C138" s="41">
        <v>41</v>
      </c>
      <c r="D138" s="41" t="s">
        <v>130</v>
      </c>
      <c r="E138" s="42">
        <v>4102</v>
      </c>
      <c r="F138" s="41" t="s">
        <v>723</v>
      </c>
      <c r="G138" s="43">
        <v>4102045</v>
      </c>
      <c r="H138" s="41" t="s">
        <v>735</v>
      </c>
      <c r="I138" s="44">
        <v>410204500</v>
      </c>
      <c r="J138" s="41" t="s">
        <v>157</v>
      </c>
      <c r="K138" s="41" t="s">
        <v>24</v>
      </c>
      <c r="L138" s="52">
        <v>80</v>
      </c>
      <c r="M138" s="46" t="s">
        <v>725</v>
      </c>
      <c r="N138" s="47">
        <v>0</v>
      </c>
      <c r="O138" s="41">
        <v>40</v>
      </c>
      <c r="P138" s="41">
        <v>40</v>
      </c>
      <c r="Q138" s="48">
        <v>0</v>
      </c>
      <c r="R138" s="48">
        <v>0</v>
      </c>
      <c r="S138" s="48">
        <v>0</v>
      </c>
      <c r="T138" s="48">
        <v>0</v>
      </c>
      <c r="U138" s="48">
        <v>0</v>
      </c>
      <c r="V138" s="48">
        <v>0</v>
      </c>
      <c r="W138" s="48">
        <v>0</v>
      </c>
      <c r="X138" s="48">
        <f t="shared" si="11"/>
        <v>0</v>
      </c>
      <c r="Y138" s="49">
        <v>80000000</v>
      </c>
      <c r="Z138" s="49">
        <v>0</v>
      </c>
      <c r="AA138" s="49">
        <v>0</v>
      </c>
      <c r="AB138" s="49">
        <v>0</v>
      </c>
      <c r="AC138" s="49">
        <v>0</v>
      </c>
      <c r="AD138" s="49">
        <v>0</v>
      </c>
      <c r="AE138" s="49">
        <v>0</v>
      </c>
      <c r="AF138" s="49">
        <f t="shared" si="12"/>
        <v>80000000</v>
      </c>
      <c r="AG138" s="50">
        <v>85000000</v>
      </c>
      <c r="AH138" s="50">
        <v>0</v>
      </c>
      <c r="AI138" s="50">
        <v>0</v>
      </c>
      <c r="AJ138" s="50">
        <v>0</v>
      </c>
      <c r="AK138" s="50">
        <v>0</v>
      </c>
      <c r="AL138" s="50">
        <v>0</v>
      </c>
      <c r="AM138" s="50">
        <v>0</v>
      </c>
      <c r="AN138" s="50">
        <f t="shared" si="13"/>
        <v>85000000</v>
      </c>
      <c r="AO138" s="53">
        <f t="shared" si="14"/>
        <v>165000000</v>
      </c>
      <c r="AP138" s="18"/>
      <c r="AQ138" s="18"/>
      <c r="AR138" s="18"/>
      <c r="AS138" s="18"/>
      <c r="AT138" s="18"/>
      <c r="AU138" s="18"/>
      <c r="AV138" s="18"/>
    </row>
    <row r="139" spans="1:48" ht="60">
      <c r="A139" s="41">
        <v>1</v>
      </c>
      <c r="B139" s="41" t="s">
        <v>129</v>
      </c>
      <c r="C139" s="41">
        <v>41</v>
      </c>
      <c r="D139" s="41" t="s">
        <v>130</v>
      </c>
      <c r="E139" s="42">
        <v>4102</v>
      </c>
      <c r="F139" s="41" t="s">
        <v>723</v>
      </c>
      <c r="G139" s="43">
        <v>4102045</v>
      </c>
      <c r="H139" s="41" t="s">
        <v>736</v>
      </c>
      <c r="I139" s="44">
        <v>410204502</v>
      </c>
      <c r="J139" s="41" t="s">
        <v>737</v>
      </c>
      <c r="K139" s="41" t="s">
        <v>24</v>
      </c>
      <c r="L139" s="52">
        <v>120</v>
      </c>
      <c r="M139" s="46" t="s">
        <v>725</v>
      </c>
      <c r="N139" s="47">
        <v>0</v>
      </c>
      <c r="O139" s="41">
        <v>60</v>
      </c>
      <c r="P139" s="41">
        <v>60</v>
      </c>
      <c r="Q139" s="48">
        <v>0</v>
      </c>
      <c r="R139" s="48">
        <v>0</v>
      </c>
      <c r="S139" s="48">
        <v>0</v>
      </c>
      <c r="T139" s="48">
        <v>0</v>
      </c>
      <c r="U139" s="48">
        <v>0</v>
      </c>
      <c r="V139" s="48">
        <v>0</v>
      </c>
      <c r="W139" s="48">
        <v>0</v>
      </c>
      <c r="X139" s="48">
        <f t="shared" si="11"/>
        <v>0</v>
      </c>
      <c r="Y139" s="49">
        <v>120000000</v>
      </c>
      <c r="Z139" s="49">
        <v>0</v>
      </c>
      <c r="AA139" s="49">
        <v>0</v>
      </c>
      <c r="AB139" s="49">
        <v>0</v>
      </c>
      <c r="AC139" s="49">
        <v>0</v>
      </c>
      <c r="AD139" s="49">
        <v>0</v>
      </c>
      <c r="AE139" s="49">
        <v>0</v>
      </c>
      <c r="AF139" s="49">
        <f t="shared" si="12"/>
        <v>120000000</v>
      </c>
      <c r="AG139" s="50">
        <v>126000000</v>
      </c>
      <c r="AH139" s="50">
        <v>0</v>
      </c>
      <c r="AI139" s="50">
        <v>0</v>
      </c>
      <c r="AJ139" s="50">
        <v>0</v>
      </c>
      <c r="AK139" s="50">
        <v>0</v>
      </c>
      <c r="AL139" s="50">
        <v>0</v>
      </c>
      <c r="AM139" s="50">
        <v>0</v>
      </c>
      <c r="AN139" s="50">
        <f t="shared" si="13"/>
        <v>126000000</v>
      </c>
      <c r="AO139" s="53">
        <f t="shared" si="14"/>
        <v>246000000</v>
      </c>
      <c r="AP139" s="18"/>
      <c r="AQ139" s="18"/>
      <c r="AR139" s="18"/>
      <c r="AS139" s="18"/>
      <c r="AT139" s="18"/>
      <c r="AU139" s="18"/>
      <c r="AV139" s="18"/>
    </row>
    <row r="140" spans="1:48" ht="60">
      <c r="A140" s="41">
        <v>1</v>
      </c>
      <c r="B140" s="41" t="s">
        <v>129</v>
      </c>
      <c r="C140" s="41">
        <v>41</v>
      </c>
      <c r="D140" s="41" t="s">
        <v>130</v>
      </c>
      <c r="E140" s="42">
        <v>4102</v>
      </c>
      <c r="F140" s="41" t="s">
        <v>723</v>
      </c>
      <c r="G140" s="43">
        <v>4102046</v>
      </c>
      <c r="H140" s="41" t="s">
        <v>131</v>
      </c>
      <c r="I140" s="44">
        <v>410204600</v>
      </c>
      <c r="J140" s="41" t="s">
        <v>132</v>
      </c>
      <c r="K140" s="41" t="s">
        <v>24</v>
      </c>
      <c r="L140" s="52">
        <v>9</v>
      </c>
      <c r="M140" s="46" t="s">
        <v>725</v>
      </c>
      <c r="N140" s="47">
        <v>3</v>
      </c>
      <c r="O140" s="41">
        <v>3</v>
      </c>
      <c r="P140" s="41">
        <v>3</v>
      </c>
      <c r="Q140" s="48">
        <v>150000000</v>
      </c>
      <c r="R140" s="48">
        <v>0</v>
      </c>
      <c r="S140" s="48">
        <v>0</v>
      </c>
      <c r="T140" s="48">
        <v>0</v>
      </c>
      <c r="U140" s="48">
        <v>0</v>
      </c>
      <c r="V140" s="48">
        <v>0</v>
      </c>
      <c r="W140" s="48">
        <v>0</v>
      </c>
      <c r="X140" s="48">
        <f t="shared" si="11"/>
        <v>150000000</v>
      </c>
      <c r="Y140" s="49">
        <v>160000000</v>
      </c>
      <c r="Z140" s="49">
        <v>0</v>
      </c>
      <c r="AA140" s="49">
        <v>0</v>
      </c>
      <c r="AB140" s="49">
        <v>0</v>
      </c>
      <c r="AC140" s="49">
        <v>0</v>
      </c>
      <c r="AD140" s="49">
        <v>0</v>
      </c>
      <c r="AE140" s="49">
        <v>0</v>
      </c>
      <c r="AF140" s="49">
        <f t="shared" si="12"/>
        <v>160000000</v>
      </c>
      <c r="AG140" s="50">
        <v>170000000</v>
      </c>
      <c r="AH140" s="50">
        <v>0</v>
      </c>
      <c r="AI140" s="50">
        <v>0</v>
      </c>
      <c r="AJ140" s="50">
        <v>0</v>
      </c>
      <c r="AK140" s="50">
        <v>0</v>
      </c>
      <c r="AL140" s="50">
        <v>0</v>
      </c>
      <c r="AM140" s="50">
        <v>0</v>
      </c>
      <c r="AN140" s="50">
        <f t="shared" si="13"/>
        <v>170000000</v>
      </c>
      <c r="AO140" s="53">
        <f t="shared" si="14"/>
        <v>480000000</v>
      </c>
      <c r="AP140" s="18"/>
      <c r="AQ140" s="18"/>
      <c r="AR140" s="18"/>
      <c r="AS140" s="18"/>
      <c r="AT140" s="18"/>
      <c r="AU140" s="18"/>
      <c r="AV140" s="18"/>
    </row>
    <row r="141" spans="1:48" ht="60">
      <c r="A141" s="41">
        <v>1</v>
      </c>
      <c r="B141" s="41" t="s">
        <v>129</v>
      </c>
      <c r="C141" s="41">
        <v>41</v>
      </c>
      <c r="D141" s="41" t="s">
        <v>130</v>
      </c>
      <c r="E141" s="42">
        <v>4102</v>
      </c>
      <c r="F141" s="41" t="s">
        <v>723</v>
      </c>
      <c r="G141" s="43">
        <v>4102035</v>
      </c>
      <c r="H141" s="41" t="s">
        <v>66</v>
      </c>
      <c r="I141" s="44">
        <v>410203500</v>
      </c>
      <c r="J141" s="41" t="s">
        <v>738</v>
      </c>
      <c r="K141" s="41" t="s">
        <v>24</v>
      </c>
      <c r="L141" s="52">
        <v>1</v>
      </c>
      <c r="M141" s="46" t="s">
        <v>725</v>
      </c>
      <c r="N141" s="47">
        <v>1</v>
      </c>
      <c r="O141" s="41">
        <v>0</v>
      </c>
      <c r="P141" s="41">
        <v>0</v>
      </c>
      <c r="Q141" s="48">
        <v>80000000</v>
      </c>
      <c r="R141" s="48">
        <v>0</v>
      </c>
      <c r="S141" s="48">
        <v>0</v>
      </c>
      <c r="T141" s="48">
        <v>0</v>
      </c>
      <c r="U141" s="48">
        <v>0</v>
      </c>
      <c r="V141" s="48">
        <v>0</v>
      </c>
      <c r="W141" s="48">
        <v>0</v>
      </c>
      <c r="X141" s="48">
        <f t="shared" si="11"/>
        <v>80000000</v>
      </c>
      <c r="Y141" s="49">
        <v>0</v>
      </c>
      <c r="Z141" s="49">
        <v>0</v>
      </c>
      <c r="AA141" s="49">
        <v>0</v>
      </c>
      <c r="AB141" s="49">
        <v>0</v>
      </c>
      <c r="AC141" s="49">
        <v>0</v>
      </c>
      <c r="AD141" s="49">
        <v>0</v>
      </c>
      <c r="AE141" s="49">
        <v>0</v>
      </c>
      <c r="AF141" s="49">
        <f t="shared" si="12"/>
        <v>0</v>
      </c>
      <c r="AG141" s="50">
        <v>0</v>
      </c>
      <c r="AH141" s="50">
        <v>0</v>
      </c>
      <c r="AI141" s="50">
        <v>0</v>
      </c>
      <c r="AJ141" s="50">
        <v>0</v>
      </c>
      <c r="AK141" s="50">
        <v>0</v>
      </c>
      <c r="AL141" s="50">
        <v>0</v>
      </c>
      <c r="AM141" s="50">
        <v>0</v>
      </c>
      <c r="AN141" s="50">
        <f t="shared" si="13"/>
        <v>0</v>
      </c>
      <c r="AO141" s="53">
        <f t="shared" si="14"/>
        <v>80000000</v>
      </c>
      <c r="AP141" s="18"/>
      <c r="AQ141" s="18"/>
      <c r="AR141" s="18"/>
      <c r="AS141" s="18"/>
      <c r="AT141" s="18"/>
      <c r="AU141" s="18"/>
      <c r="AV141" s="18"/>
    </row>
    <row r="142" spans="1:48" ht="45">
      <c r="A142" s="41">
        <v>1</v>
      </c>
      <c r="B142" s="41" t="s">
        <v>129</v>
      </c>
      <c r="C142" s="41">
        <v>41</v>
      </c>
      <c r="D142" s="41" t="s">
        <v>130</v>
      </c>
      <c r="E142" s="42">
        <v>4103</v>
      </c>
      <c r="F142" s="41" t="s">
        <v>739</v>
      </c>
      <c r="G142" s="43">
        <v>4103058</v>
      </c>
      <c r="H142" s="41" t="s">
        <v>740</v>
      </c>
      <c r="I142" s="44">
        <v>410305800</v>
      </c>
      <c r="J142" s="41" t="s">
        <v>741</v>
      </c>
      <c r="K142" s="41" t="s">
        <v>24</v>
      </c>
      <c r="L142" s="52">
        <v>5</v>
      </c>
      <c r="M142" s="46" t="s">
        <v>234</v>
      </c>
      <c r="N142" s="47">
        <v>1</v>
      </c>
      <c r="O142" s="41">
        <v>2</v>
      </c>
      <c r="P142" s="41">
        <v>2</v>
      </c>
      <c r="Q142" s="48">
        <v>50000000</v>
      </c>
      <c r="R142" s="48">
        <v>0</v>
      </c>
      <c r="S142" s="48">
        <v>0</v>
      </c>
      <c r="T142" s="48">
        <v>0</v>
      </c>
      <c r="U142" s="48">
        <v>0</v>
      </c>
      <c r="V142" s="48">
        <v>0</v>
      </c>
      <c r="W142" s="48">
        <v>0</v>
      </c>
      <c r="X142" s="48">
        <f t="shared" si="11"/>
        <v>50000000</v>
      </c>
      <c r="Y142" s="49">
        <v>100000000</v>
      </c>
      <c r="Z142" s="49">
        <v>0</v>
      </c>
      <c r="AA142" s="49">
        <v>0</v>
      </c>
      <c r="AB142" s="49">
        <v>0</v>
      </c>
      <c r="AC142" s="49">
        <v>0</v>
      </c>
      <c r="AD142" s="49">
        <v>0</v>
      </c>
      <c r="AE142" s="49">
        <v>0</v>
      </c>
      <c r="AF142" s="49">
        <f t="shared" si="12"/>
        <v>100000000</v>
      </c>
      <c r="AG142" s="50">
        <v>100000000</v>
      </c>
      <c r="AH142" s="50">
        <v>0</v>
      </c>
      <c r="AI142" s="50">
        <v>0</v>
      </c>
      <c r="AJ142" s="50">
        <v>0</v>
      </c>
      <c r="AK142" s="50">
        <v>0</v>
      </c>
      <c r="AL142" s="50">
        <v>0</v>
      </c>
      <c r="AM142" s="50">
        <v>0</v>
      </c>
      <c r="AN142" s="50">
        <f t="shared" si="13"/>
        <v>100000000</v>
      </c>
      <c r="AO142" s="53">
        <f t="shared" si="14"/>
        <v>250000000</v>
      </c>
      <c r="AP142" s="18"/>
      <c r="AQ142" s="18"/>
      <c r="AR142" s="18"/>
      <c r="AS142" s="18"/>
      <c r="AT142" s="18"/>
      <c r="AU142" s="18"/>
      <c r="AV142" s="18"/>
    </row>
    <row r="143" spans="1:48" ht="60">
      <c r="A143" s="41">
        <v>1</v>
      </c>
      <c r="B143" s="41" t="s">
        <v>129</v>
      </c>
      <c r="C143" s="41">
        <v>41</v>
      </c>
      <c r="D143" s="41" t="s">
        <v>130</v>
      </c>
      <c r="E143" s="42">
        <v>4103</v>
      </c>
      <c r="F143" s="41" t="s">
        <v>739</v>
      </c>
      <c r="G143" s="43">
        <v>4103066</v>
      </c>
      <c r="H143" s="41" t="s">
        <v>742</v>
      </c>
      <c r="I143" s="44">
        <v>410306600</v>
      </c>
      <c r="J143" s="41" t="s">
        <v>743</v>
      </c>
      <c r="K143" s="41" t="s">
        <v>24</v>
      </c>
      <c r="L143" s="52">
        <v>600</v>
      </c>
      <c r="M143" s="46" t="s">
        <v>234</v>
      </c>
      <c r="N143" s="47">
        <v>50</v>
      </c>
      <c r="O143" s="41">
        <v>250</v>
      </c>
      <c r="P143" s="41">
        <v>300</v>
      </c>
      <c r="Q143" s="48">
        <v>12500000</v>
      </c>
      <c r="R143" s="48">
        <v>0</v>
      </c>
      <c r="S143" s="48">
        <v>0</v>
      </c>
      <c r="T143" s="48">
        <v>0</v>
      </c>
      <c r="U143" s="48">
        <v>0</v>
      </c>
      <c r="V143" s="48">
        <v>0</v>
      </c>
      <c r="W143" s="48">
        <v>0</v>
      </c>
      <c r="X143" s="48">
        <f t="shared" si="11"/>
        <v>12500000</v>
      </c>
      <c r="Y143" s="49">
        <v>62500000</v>
      </c>
      <c r="Z143" s="49">
        <v>0</v>
      </c>
      <c r="AA143" s="49">
        <v>0</v>
      </c>
      <c r="AB143" s="49">
        <v>0</v>
      </c>
      <c r="AC143" s="49">
        <v>0</v>
      </c>
      <c r="AD143" s="49">
        <v>0</v>
      </c>
      <c r="AE143" s="49">
        <v>0</v>
      </c>
      <c r="AF143" s="49">
        <f t="shared" si="12"/>
        <v>62500000</v>
      </c>
      <c r="AG143" s="50">
        <v>75000000</v>
      </c>
      <c r="AH143" s="50">
        <v>0</v>
      </c>
      <c r="AI143" s="50">
        <v>0</v>
      </c>
      <c r="AJ143" s="50">
        <v>0</v>
      </c>
      <c r="AK143" s="50">
        <v>0</v>
      </c>
      <c r="AL143" s="50">
        <v>0</v>
      </c>
      <c r="AM143" s="50">
        <v>0</v>
      </c>
      <c r="AN143" s="50">
        <f t="shared" si="13"/>
        <v>75000000</v>
      </c>
      <c r="AO143" s="53">
        <f t="shared" si="14"/>
        <v>150000000</v>
      </c>
      <c r="AP143" s="18"/>
      <c r="AQ143" s="18"/>
      <c r="AR143" s="18"/>
      <c r="AS143" s="18"/>
      <c r="AT143" s="18"/>
      <c r="AU143" s="18"/>
      <c r="AV143" s="18"/>
    </row>
    <row r="144" spans="1:48" ht="45">
      <c r="A144" s="41">
        <v>1</v>
      </c>
      <c r="B144" s="41" t="s">
        <v>129</v>
      </c>
      <c r="C144" s="41">
        <v>41</v>
      </c>
      <c r="D144" s="41" t="s">
        <v>130</v>
      </c>
      <c r="E144" s="42">
        <v>4104</v>
      </c>
      <c r="F144" s="41" t="s">
        <v>744</v>
      </c>
      <c r="G144" s="43">
        <v>4104020</v>
      </c>
      <c r="H144" s="41" t="s">
        <v>745</v>
      </c>
      <c r="I144" s="44">
        <v>410402000</v>
      </c>
      <c r="J144" s="41" t="s">
        <v>746</v>
      </c>
      <c r="K144" s="41" t="s">
        <v>24</v>
      </c>
      <c r="L144" s="52">
        <v>600</v>
      </c>
      <c r="M144" s="46" t="s">
        <v>725</v>
      </c>
      <c r="N144" s="47">
        <v>200</v>
      </c>
      <c r="O144" s="41">
        <v>200</v>
      </c>
      <c r="P144" s="41">
        <v>200</v>
      </c>
      <c r="Q144" s="48">
        <v>400000000</v>
      </c>
      <c r="R144" s="48">
        <v>0</v>
      </c>
      <c r="S144" s="48">
        <v>0</v>
      </c>
      <c r="T144" s="48">
        <v>0</v>
      </c>
      <c r="U144" s="48">
        <v>0</v>
      </c>
      <c r="V144" s="48">
        <v>0</v>
      </c>
      <c r="W144" s="48">
        <v>0</v>
      </c>
      <c r="X144" s="48">
        <f t="shared" si="11"/>
        <v>400000000</v>
      </c>
      <c r="Y144" s="49">
        <v>400000000</v>
      </c>
      <c r="Z144" s="49">
        <v>0</v>
      </c>
      <c r="AA144" s="49">
        <v>0</v>
      </c>
      <c r="AB144" s="49">
        <v>0</v>
      </c>
      <c r="AC144" s="49">
        <v>0</v>
      </c>
      <c r="AD144" s="49">
        <v>0</v>
      </c>
      <c r="AE144" s="49">
        <v>0</v>
      </c>
      <c r="AF144" s="49">
        <f t="shared" si="12"/>
        <v>400000000</v>
      </c>
      <c r="AG144" s="50">
        <v>400000000</v>
      </c>
      <c r="AH144" s="50">
        <v>0</v>
      </c>
      <c r="AI144" s="50">
        <v>0</v>
      </c>
      <c r="AJ144" s="50">
        <v>0</v>
      </c>
      <c r="AK144" s="50">
        <v>0</v>
      </c>
      <c r="AL144" s="50">
        <v>0</v>
      </c>
      <c r="AM144" s="50">
        <v>0</v>
      </c>
      <c r="AN144" s="50">
        <f t="shared" si="13"/>
        <v>400000000</v>
      </c>
      <c r="AO144" s="53">
        <f t="shared" si="14"/>
        <v>1200000000</v>
      </c>
      <c r="AP144" s="18"/>
      <c r="AQ144" s="18"/>
      <c r="AR144" s="18"/>
      <c r="AS144" s="18"/>
      <c r="AT144" s="18"/>
      <c r="AU144" s="18"/>
      <c r="AV144" s="18"/>
    </row>
    <row r="145" spans="1:48" ht="45">
      <c r="A145" s="41">
        <v>1</v>
      </c>
      <c r="B145" s="41" t="s">
        <v>129</v>
      </c>
      <c r="C145" s="41">
        <v>41</v>
      </c>
      <c r="D145" s="41" t="s">
        <v>130</v>
      </c>
      <c r="E145" s="42">
        <v>4104</v>
      </c>
      <c r="F145" s="41" t="s">
        <v>744</v>
      </c>
      <c r="G145" s="43">
        <v>4104009</v>
      </c>
      <c r="H145" s="41" t="s">
        <v>747</v>
      </c>
      <c r="I145" s="44">
        <v>410400900</v>
      </c>
      <c r="J145" s="41" t="s">
        <v>748</v>
      </c>
      <c r="K145" s="41" t="s">
        <v>24</v>
      </c>
      <c r="L145" s="52">
        <v>2</v>
      </c>
      <c r="M145" s="46" t="s">
        <v>725</v>
      </c>
      <c r="N145" s="47">
        <v>0</v>
      </c>
      <c r="O145" s="41">
        <v>1</v>
      </c>
      <c r="P145" s="41">
        <v>1</v>
      </c>
      <c r="Q145" s="48">
        <v>0</v>
      </c>
      <c r="R145" s="48">
        <v>0</v>
      </c>
      <c r="S145" s="48">
        <v>0</v>
      </c>
      <c r="T145" s="48">
        <v>0</v>
      </c>
      <c r="U145" s="48">
        <v>0</v>
      </c>
      <c r="V145" s="48">
        <v>0</v>
      </c>
      <c r="W145" s="48">
        <v>0</v>
      </c>
      <c r="X145" s="48">
        <f t="shared" si="11"/>
        <v>0</v>
      </c>
      <c r="Y145" s="49">
        <v>0</v>
      </c>
      <c r="Z145" s="49">
        <v>0</v>
      </c>
      <c r="AA145" s="49">
        <v>300000000</v>
      </c>
      <c r="AB145" s="49">
        <v>0</v>
      </c>
      <c r="AC145" s="49">
        <v>50000000</v>
      </c>
      <c r="AD145" s="49">
        <v>0</v>
      </c>
      <c r="AE145" s="49">
        <v>0</v>
      </c>
      <c r="AF145" s="49">
        <f t="shared" si="12"/>
        <v>350000000</v>
      </c>
      <c r="AG145" s="50">
        <v>0</v>
      </c>
      <c r="AH145" s="50">
        <v>0</v>
      </c>
      <c r="AI145" s="50">
        <v>300000000</v>
      </c>
      <c r="AJ145" s="50">
        <v>0</v>
      </c>
      <c r="AK145" s="50">
        <v>50000000</v>
      </c>
      <c r="AL145" s="50">
        <v>0</v>
      </c>
      <c r="AM145" s="50">
        <v>0</v>
      </c>
      <c r="AN145" s="50">
        <f t="shared" si="13"/>
        <v>350000000</v>
      </c>
      <c r="AO145" s="53">
        <f t="shared" si="14"/>
        <v>700000000</v>
      </c>
      <c r="AP145" s="18"/>
      <c r="AQ145" s="18"/>
      <c r="AR145" s="18"/>
      <c r="AS145" s="18"/>
      <c r="AT145" s="18"/>
      <c r="AU145" s="18"/>
      <c r="AV145" s="18"/>
    </row>
    <row r="146" spans="1:48" ht="45">
      <c r="A146" s="41">
        <v>1</v>
      </c>
      <c r="B146" s="41" t="s">
        <v>129</v>
      </c>
      <c r="C146" s="41">
        <v>41</v>
      </c>
      <c r="D146" s="41" t="s">
        <v>130</v>
      </c>
      <c r="E146" s="42">
        <v>4104</v>
      </c>
      <c r="F146" s="41" t="s">
        <v>744</v>
      </c>
      <c r="G146" s="43">
        <v>4104013</v>
      </c>
      <c r="H146" s="41" t="s">
        <v>749</v>
      </c>
      <c r="I146" s="44">
        <v>410401300</v>
      </c>
      <c r="J146" s="41" t="s">
        <v>750</v>
      </c>
      <c r="K146" s="41" t="s">
        <v>24</v>
      </c>
      <c r="L146" s="52">
        <v>4</v>
      </c>
      <c r="M146" s="46" t="s">
        <v>725</v>
      </c>
      <c r="N146" s="47">
        <v>0</v>
      </c>
      <c r="O146" s="41">
        <v>2</v>
      </c>
      <c r="P146" s="41">
        <v>2</v>
      </c>
      <c r="Q146" s="48">
        <v>0</v>
      </c>
      <c r="R146" s="48">
        <v>0</v>
      </c>
      <c r="S146" s="48">
        <v>0</v>
      </c>
      <c r="T146" s="48">
        <v>0</v>
      </c>
      <c r="U146" s="48">
        <v>0</v>
      </c>
      <c r="V146" s="48">
        <v>0</v>
      </c>
      <c r="W146" s="48">
        <v>0</v>
      </c>
      <c r="X146" s="48">
        <f t="shared" si="11"/>
        <v>0</v>
      </c>
      <c r="Y146" s="49">
        <v>321000000</v>
      </c>
      <c r="Z146" s="49">
        <v>0</v>
      </c>
      <c r="AA146" s="49">
        <v>0</v>
      </c>
      <c r="AB146" s="49">
        <v>7000000000</v>
      </c>
      <c r="AC146" s="49">
        <v>0</v>
      </c>
      <c r="AD146" s="49">
        <v>0</v>
      </c>
      <c r="AE146" s="49">
        <v>0</v>
      </c>
      <c r="AF146" s="49">
        <f t="shared" si="12"/>
        <v>7321000000</v>
      </c>
      <c r="AG146" s="50">
        <v>0</v>
      </c>
      <c r="AH146" s="50">
        <v>0</v>
      </c>
      <c r="AI146" s="50">
        <v>0</v>
      </c>
      <c r="AJ146" s="50">
        <v>0</v>
      </c>
      <c r="AK146" s="50">
        <v>0</v>
      </c>
      <c r="AL146" s="50">
        <v>0</v>
      </c>
      <c r="AM146" s="50">
        <v>0</v>
      </c>
      <c r="AN146" s="50">
        <f t="shared" si="13"/>
        <v>0</v>
      </c>
      <c r="AO146" s="53">
        <f t="shared" si="14"/>
        <v>7321000000</v>
      </c>
      <c r="AP146" s="18"/>
      <c r="AQ146" s="18"/>
      <c r="AR146" s="18"/>
      <c r="AS146" s="18"/>
      <c r="AT146" s="18"/>
      <c r="AU146" s="18"/>
      <c r="AV146" s="18"/>
    </row>
    <row r="147" spans="1:48" ht="45">
      <c r="A147" s="41">
        <v>1</v>
      </c>
      <c r="B147" s="41" t="s">
        <v>129</v>
      </c>
      <c r="C147" s="41">
        <v>41</v>
      </c>
      <c r="D147" s="41" t="s">
        <v>130</v>
      </c>
      <c r="E147" s="42">
        <v>4104</v>
      </c>
      <c r="F147" s="41" t="s">
        <v>744</v>
      </c>
      <c r="G147" s="43">
        <v>4104014</v>
      </c>
      <c r="H147" s="41" t="s">
        <v>751</v>
      </c>
      <c r="I147" s="44">
        <v>410401400</v>
      </c>
      <c r="J147" s="41" t="s">
        <v>752</v>
      </c>
      <c r="K147" s="41" t="s">
        <v>24</v>
      </c>
      <c r="L147" s="52">
        <v>7</v>
      </c>
      <c r="M147" s="46" t="s">
        <v>725</v>
      </c>
      <c r="N147" s="47">
        <v>3</v>
      </c>
      <c r="O147" s="41">
        <v>2</v>
      </c>
      <c r="P147" s="41">
        <v>2</v>
      </c>
      <c r="Q147" s="48">
        <v>0</v>
      </c>
      <c r="R147" s="48">
        <v>0</v>
      </c>
      <c r="S147" s="48">
        <v>0</v>
      </c>
      <c r="T147" s="48">
        <v>0</v>
      </c>
      <c r="U147" s="48">
        <v>0</v>
      </c>
      <c r="V147" s="48">
        <v>0</v>
      </c>
      <c r="W147" s="48">
        <v>0</v>
      </c>
      <c r="X147" s="48">
        <f t="shared" si="11"/>
        <v>0</v>
      </c>
      <c r="Y147" s="49">
        <v>0</v>
      </c>
      <c r="Z147" s="49">
        <v>0</v>
      </c>
      <c r="AA147" s="49">
        <v>0</v>
      </c>
      <c r="AB147" s="49">
        <v>0</v>
      </c>
      <c r="AC147" s="49">
        <v>0</v>
      </c>
      <c r="AD147" s="49">
        <v>0</v>
      </c>
      <c r="AE147" s="49">
        <v>0</v>
      </c>
      <c r="AF147" s="49">
        <f t="shared" si="12"/>
        <v>0</v>
      </c>
      <c r="AG147" s="50">
        <v>0</v>
      </c>
      <c r="AH147" s="50">
        <v>0</v>
      </c>
      <c r="AI147" s="50">
        <v>0</v>
      </c>
      <c r="AJ147" s="50">
        <v>0</v>
      </c>
      <c r="AK147" s="50">
        <v>0</v>
      </c>
      <c r="AL147" s="50">
        <v>0</v>
      </c>
      <c r="AM147" s="50">
        <v>0</v>
      </c>
      <c r="AN147" s="50">
        <f t="shared" si="13"/>
        <v>0</v>
      </c>
      <c r="AO147" s="53">
        <f t="shared" si="14"/>
        <v>0</v>
      </c>
      <c r="AP147" s="18"/>
      <c r="AQ147" s="18"/>
      <c r="AR147" s="18"/>
      <c r="AS147" s="18"/>
      <c r="AT147" s="18"/>
      <c r="AU147" s="18"/>
      <c r="AV147" s="18"/>
    </row>
    <row r="148" spans="1:48" ht="45">
      <c r="A148" s="41">
        <v>1</v>
      </c>
      <c r="B148" s="41" t="s">
        <v>129</v>
      </c>
      <c r="C148" s="41">
        <v>41</v>
      </c>
      <c r="D148" s="41" t="s">
        <v>130</v>
      </c>
      <c r="E148" s="42">
        <v>4104</v>
      </c>
      <c r="F148" s="41" t="s">
        <v>744</v>
      </c>
      <c r="G148" s="43">
        <v>4104003</v>
      </c>
      <c r="H148" s="41" t="s">
        <v>753</v>
      </c>
      <c r="I148" s="44">
        <v>410400300</v>
      </c>
      <c r="J148" s="41" t="s">
        <v>753</v>
      </c>
      <c r="K148" s="41" t="s">
        <v>24</v>
      </c>
      <c r="L148" s="52">
        <v>2</v>
      </c>
      <c r="M148" s="46" t="s">
        <v>725</v>
      </c>
      <c r="N148" s="47">
        <v>0</v>
      </c>
      <c r="O148" s="41">
        <v>1</v>
      </c>
      <c r="P148" s="41">
        <v>1</v>
      </c>
      <c r="Q148" s="48">
        <v>0</v>
      </c>
      <c r="R148" s="48">
        <v>0</v>
      </c>
      <c r="S148" s="48">
        <v>0</v>
      </c>
      <c r="T148" s="48">
        <v>0</v>
      </c>
      <c r="U148" s="48">
        <v>0</v>
      </c>
      <c r="V148" s="48">
        <v>0</v>
      </c>
      <c r="W148" s="48">
        <v>0</v>
      </c>
      <c r="X148" s="48">
        <f t="shared" si="11"/>
        <v>0</v>
      </c>
      <c r="Y148" s="49">
        <v>0</v>
      </c>
      <c r="Z148" s="49">
        <v>0</v>
      </c>
      <c r="AA148" s="49">
        <v>800000000</v>
      </c>
      <c r="AB148" s="49">
        <v>0</v>
      </c>
      <c r="AC148" s="49">
        <v>0</v>
      </c>
      <c r="AD148" s="49">
        <v>0</v>
      </c>
      <c r="AE148" s="49">
        <v>0</v>
      </c>
      <c r="AF148" s="49">
        <f t="shared" si="12"/>
        <v>800000000</v>
      </c>
      <c r="AG148" s="50">
        <v>0</v>
      </c>
      <c r="AH148" s="50">
        <v>0</v>
      </c>
      <c r="AI148" s="50">
        <v>800000000</v>
      </c>
      <c r="AJ148" s="50">
        <v>0</v>
      </c>
      <c r="AK148" s="50">
        <v>0</v>
      </c>
      <c r="AL148" s="50">
        <v>0</v>
      </c>
      <c r="AM148" s="50">
        <v>0</v>
      </c>
      <c r="AN148" s="50">
        <f t="shared" si="13"/>
        <v>800000000</v>
      </c>
      <c r="AO148" s="53">
        <f t="shared" si="14"/>
        <v>1600000000</v>
      </c>
      <c r="AP148" s="18"/>
      <c r="AQ148" s="18"/>
      <c r="AR148" s="18"/>
      <c r="AS148" s="18"/>
      <c r="AT148" s="18"/>
      <c r="AU148" s="18"/>
      <c r="AV148" s="18"/>
    </row>
    <row r="149" spans="1:48" ht="45">
      <c r="A149" s="41">
        <v>1</v>
      </c>
      <c r="B149" s="41" t="s">
        <v>129</v>
      </c>
      <c r="C149" s="41">
        <v>41</v>
      </c>
      <c r="D149" s="41" t="s">
        <v>130</v>
      </c>
      <c r="E149" s="42">
        <v>4104</v>
      </c>
      <c r="F149" s="41" t="s">
        <v>744</v>
      </c>
      <c r="G149" s="43">
        <v>4104008</v>
      </c>
      <c r="H149" s="41" t="s">
        <v>148</v>
      </c>
      <c r="I149" s="44">
        <v>410400800</v>
      </c>
      <c r="J149" s="41" t="s">
        <v>149</v>
      </c>
      <c r="K149" s="41" t="s">
        <v>24</v>
      </c>
      <c r="L149" s="52">
        <v>7500</v>
      </c>
      <c r="M149" s="46" t="s">
        <v>725</v>
      </c>
      <c r="N149" s="47">
        <v>2500</v>
      </c>
      <c r="O149" s="41">
        <v>2500</v>
      </c>
      <c r="P149" s="41">
        <v>2500</v>
      </c>
      <c r="Q149" s="48">
        <v>6000000000</v>
      </c>
      <c r="R149" s="48">
        <v>0</v>
      </c>
      <c r="S149" s="48">
        <v>0</v>
      </c>
      <c r="T149" s="48">
        <v>0</v>
      </c>
      <c r="U149" s="48">
        <v>0</v>
      </c>
      <c r="V149" s="48">
        <v>0</v>
      </c>
      <c r="W149" s="48">
        <v>0</v>
      </c>
      <c r="X149" s="48">
        <f t="shared" si="11"/>
        <v>6000000000</v>
      </c>
      <c r="Y149" s="49">
        <v>6000000000</v>
      </c>
      <c r="Z149" s="49">
        <v>0</v>
      </c>
      <c r="AA149" s="49">
        <v>0</v>
      </c>
      <c r="AB149" s="49">
        <v>0</v>
      </c>
      <c r="AC149" s="49">
        <v>0</v>
      </c>
      <c r="AD149" s="49">
        <v>0</v>
      </c>
      <c r="AE149" s="49">
        <v>0</v>
      </c>
      <c r="AF149" s="49">
        <f t="shared" si="12"/>
        <v>6000000000</v>
      </c>
      <c r="AG149" s="50">
        <v>6000000000</v>
      </c>
      <c r="AH149" s="50">
        <v>0</v>
      </c>
      <c r="AI149" s="50">
        <v>0</v>
      </c>
      <c r="AJ149" s="50">
        <v>0</v>
      </c>
      <c r="AK149" s="50">
        <v>0</v>
      </c>
      <c r="AL149" s="50">
        <v>0</v>
      </c>
      <c r="AM149" s="50">
        <v>0</v>
      </c>
      <c r="AN149" s="50">
        <f t="shared" si="13"/>
        <v>6000000000</v>
      </c>
      <c r="AO149" s="53">
        <f t="shared" si="14"/>
        <v>18000000000</v>
      </c>
      <c r="AP149" s="18"/>
      <c r="AQ149" s="18"/>
      <c r="AR149" s="18"/>
      <c r="AS149" s="18"/>
      <c r="AT149" s="18"/>
      <c r="AU149" s="18"/>
      <c r="AV149" s="18"/>
    </row>
    <row r="150" spans="1:48" ht="45">
      <c r="A150" s="41">
        <v>1</v>
      </c>
      <c r="B150" s="41" t="s">
        <v>129</v>
      </c>
      <c r="C150" s="41">
        <v>41</v>
      </c>
      <c r="D150" s="41" t="s">
        <v>130</v>
      </c>
      <c r="E150" s="42">
        <v>4104</v>
      </c>
      <c r="F150" s="41" t="s">
        <v>744</v>
      </c>
      <c r="G150" s="43">
        <v>4104010</v>
      </c>
      <c r="H150" s="41" t="s">
        <v>154</v>
      </c>
      <c r="I150" s="44">
        <v>410401000</v>
      </c>
      <c r="J150" s="41" t="s">
        <v>155</v>
      </c>
      <c r="K150" s="41" t="s">
        <v>24</v>
      </c>
      <c r="L150" s="52">
        <v>100</v>
      </c>
      <c r="M150" s="46" t="s">
        <v>725</v>
      </c>
      <c r="N150" s="47">
        <v>0</v>
      </c>
      <c r="O150" s="41">
        <v>50</v>
      </c>
      <c r="P150" s="41">
        <v>50</v>
      </c>
      <c r="Q150" s="48">
        <v>0</v>
      </c>
      <c r="R150" s="48">
        <v>0</v>
      </c>
      <c r="S150" s="48">
        <v>0</v>
      </c>
      <c r="T150" s="48">
        <v>0</v>
      </c>
      <c r="U150" s="48">
        <v>0</v>
      </c>
      <c r="V150" s="48">
        <v>0</v>
      </c>
      <c r="W150" s="48">
        <v>0</v>
      </c>
      <c r="X150" s="48">
        <f t="shared" si="11"/>
        <v>0</v>
      </c>
      <c r="Y150" s="49">
        <v>100000000</v>
      </c>
      <c r="Z150" s="49">
        <v>0</v>
      </c>
      <c r="AA150" s="49">
        <v>0</v>
      </c>
      <c r="AB150" s="49">
        <v>0</v>
      </c>
      <c r="AC150" s="49">
        <v>0</v>
      </c>
      <c r="AD150" s="49">
        <v>0</v>
      </c>
      <c r="AE150" s="49">
        <v>0</v>
      </c>
      <c r="AF150" s="49">
        <f t="shared" si="12"/>
        <v>100000000</v>
      </c>
      <c r="AG150" s="50">
        <v>100000000</v>
      </c>
      <c r="AH150" s="50">
        <v>0</v>
      </c>
      <c r="AI150" s="50">
        <v>0</v>
      </c>
      <c r="AJ150" s="50">
        <v>0</v>
      </c>
      <c r="AK150" s="50">
        <v>0</v>
      </c>
      <c r="AL150" s="50">
        <v>0</v>
      </c>
      <c r="AM150" s="50">
        <v>0</v>
      </c>
      <c r="AN150" s="50">
        <f t="shared" si="13"/>
        <v>100000000</v>
      </c>
      <c r="AO150" s="53">
        <f t="shared" si="14"/>
        <v>200000000</v>
      </c>
      <c r="AP150" s="18"/>
      <c r="AQ150" s="18"/>
      <c r="AR150" s="18"/>
      <c r="AS150" s="18"/>
      <c r="AT150" s="18"/>
      <c r="AU150" s="18"/>
      <c r="AV150" s="18"/>
    </row>
    <row r="151" spans="1:48" ht="45">
      <c r="A151" s="41">
        <v>1</v>
      </c>
      <c r="B151" s="41" t="s">
        <v>129</v>
      </c>
      <c r="C151" s="41">
        <v>43</v>
      </c>
      <c r="D151" s="41" t="s">
        <v>316</v>
      </c>
      <c r="E151" s="42">
        <v>4301</v>
      </c>
      <c r="F151" s="41" t="s">
        <v>317</v>
      </c>
      <c r="G151" s="43">
        <v>4301029</v>
      </c>
      <c r="H151" s="41" t="s">
        <v>318</v>
      </c>
      <c r="I151" s="44">
        <v>430102900</v>
      </c>
      <c r="J151" s="41" t="s">
        <v>318</v>
      </c>
      <c r="K151" s="41" t="s">
        <v>24</v>
      </c>
      <c r="L151" s="52">
        <v>2</v>
      </c>
      <c r="M151" s="46" t="s">
        <v>300</v>
      </c>
      <c r="N151" s="47">
        <v>1</v>
      </c>
      <c r="O151" s="41">
        <v>1</v>
      </c>
      <c r="P151" s="41">
        <v>0</v>
      </c>
      <c r="Q151" s="48">
        <v>472000000</v>
      </c>
      <c r="R151" s="48">
        <v>0</v>
      </c>
      <c r="S151" s="48">
        <v>0</v>
      </c>
      <c r="T151" s="48">
        <v>0</v>
      </c>
      <c r="U151" s="48">
        <v>0</v>
      </c>
      <c r="V151" s="48">
        <v>0</v>
      </c>
      <c r="W151" s="48">
        <v>0</v>
      </c>
      <c r="X151" s="48">
        <f t="shared" si="11"/>
        <v>472000000</v>
      </c>
      <c r="Y151" s="49">
        <v>300000000</v>
      </c>
      <c r="Z151" s="49">
        <v>0</v>
      </c>
      <c r="AA151" s="49">
        <v>0</v>
      </c>
      <c r="AB151" s="49">
        <v>0</v>
      </c>
      <c r="AC151" s="49">
        <v>0</v>
      </c>
      <c r="AD151" s="49">
        <v>0</v>
      </c>
      <c r="AE151" s="49">
        <v>0</v>
      </c>
      <c r="AF151" s="49">
        <f t="shared" si="12"/>
        <v>300000000</v>
      </c>
      <c r="AG151" s="50">
        <v>0</v>
      </c>
      <c r="AH151" s="50">
        <v>0</v>
      </c>
      <c r="AI151" s="50">
        <v>0</v>
      </c>
      <c r="AJ151" s="50">
        <v>0</v>
      </c>
      <c r="AK151" s="50">
        <v>0</v>
      </c>
      <c r="AL151" s="50">
        <v>0</v>
      </c>
      <c r="AM151" s="50">
        <v>0</v>
      </c>
      <c r="AN151" s="50">
        <f t="shared" si="13"/>
        <v>0</v>
      </c>
      <c r="AO151" s="53">
        <f t="shared" si="14"/>
        <v>772000000</v>
      </c>
      <c r="AP151" s="18"/>
      <c r="AQ151" s="18"/>
      <c r="AR151" s="18"/>
      <c r="AS151" s="18"/>
      <c r="AT151" s="18"/>
      <c r="AU151" s="18"/>
      <c r="AV151" s="18"/>
    </row>
    <row r="152" spans="1:48" ht="45">
      <c r="A152" s="41">
        <v>1</v>
      </c>
      <c r="B152" s="41" t="s">
        <v>129</v>
      </c>
      <c r="C152" s="41">
        <v>43</v>
      </c>
      <c r="D152" s="41" t="s">
        <v>316</v>
      </c>
      <c r="E152" s="42">
        <v>4301</v>
      </c>
      <c r="F152" s="41" t="s">
        <v>317</v>
      </c>
      <c r="G152" s="43">
        <v>4301010</v>
      </c>
      <c r="H152" s="41" t="s">
        <v>754</v>
      </c>
      <c r="I152" s="44">
        <v>430101000</v>
      </c>
      <c r="J152" s="41" t="s">
        <v>755</v>
      </c>
      <c r="K152" s="41" t="s">
        <v>24</v>
      </c>
      <c r="L152" s="52">
        <v>2</v>
      </c>
      <c r="M152" s="46" t="s">
        <v>300</v>
      </c>
      <c r="N152" s="47">
        <v>1</v>
      </c>
      <c r="O152" s="41">
        <v>0</v>
      </c>
      <c r="P152" s="41">
        <v>1</v>
      </c>
      <c r="Q152" s="48">
        <v>244000000</v>
      </c>
      <c r="R152" s="48">
        <v>0</v>
      </c>
      <c r="S152" s="48">
        <v>0</v>
      </c>
      <c r="T152" s="48">
        <v>0</v>
      </c>
      <c r="U152" s="48">
        <v>0</v>
      </c>
      <c r="V152" s="48">
        <v>0</v>
      </c>
      <c r="W152" s="48">
        <v>0</v>
      </c>
      <c r="X152" s="48">
        <f t="shared" si="11"/>
        <v>244000000</v>
      </c>
      <c r="Y152" s="49">
        <v>0</v>
      </c>
      <c r="Z152" s="49">
        <v>0</v>
      </c>
      <c r="AA152" s="49">
        <v>0</v>
      </c>
      <c r="AB152" s="49">
        <v>0</v>
      </c>
      <c r="AC152" s="49">
        <v>0</v>
      </c>
      <c r="AD152" s="49">
        <v>0</v>
      </c>
      <c r="AE152" s="49">
        <v>0</v>
      </c>
      <c r="AF152" s="49">
        <f t="shared" si="12"/>
        <v>0</v>
      </c>
      <c r="AG152" s="50">
        <v>300000000</v>
      </c>
      <c r="AH152" s="50">
        <v>0</v>
      </c>
      <c r="AI152" s="50">
        <v>0</v>
      </c>
      <c r="AJ152" s="50">
        <v>0</v>
      </c>
      <c r="AK152" s="50">
        <v>0</v>
      </c>
      <c r="AL152" s="50">
        <v>0</v>
      </c>
      <c r="AM152" s="50">
        <v>0</v>
      </c>
      <c r="AN152" s="50">
        <f t="shared" si="13"/>
        <v>300000000</v>
      </c>
      <c r="AO152" s="53">
        <f t="shared" si="14"/>
        <v>544000000</v>
      </c>
      <c r="AP152" s="18"/>
      <c r="AQ152" s="18"/>
      <c r="AR152" s="18"/>
      <c r="AS152" s="18"/>
      <c r="AT152" s="18"/>
      <c r="AU152" s="18"/>
      <c r="AV152" s="18"/>
    </row>
    <row r="153" spans="1:48" ht="45">
      <c r="A153" s="41">
        <v>1</v>
      </c>
      <c r="B153" s="41" t="s">
        <v>129</v>
      </c>
      <c r="C153" s="41">
        <v>43</v>
      </c>
      <c r="D153" s="41" t="s">
        <v>316</v>
      </c>
      <c r="E153" s="42">
        <v>4301</v>
      </c>
      <c r="F153" s="41" t="s">
        <v>317</v>
      </c>
      <c r="G153" s="43">
        <v>4301011</v>
      </c>
      <c r="H153" s="41" t="s">
        <v>756</v>
      </c>
      <c r="I153" s="44">
        <v>430101100</v>
      </c>
      <c r="J153" s="41" t="s">
        <v>757</v>
      </c>
      <c r="K153" s="41" t="s">
        <v>24</v>
      </c>
      <c r="L153" s="52">
        <v>16</v>
      </c>
      <c r="M153" s="46" t="s">
        <v>300</v>
      </c>
      <c r="N153" s="47">
        <v>7</v>
      </c>
      <c r="O153" s="41">
        <v>9</v>
      </c>
      <c r="P153" s="41">
        <v>0</v>
      </c>
      <c r="Q153" s="48">
        <v>200000000</v>
      </c>
      <c r="R153" s="48">
        <v>0</v>
      </c>
      <c r="S153" s="48">
        <v>0</v>
      </c>
      <c r="T153" s="48">
        <v>0</v>
      </c>
      <c r="U153" s="48">
        <v>0</v>
      </c>
      <c r="V153" s="48">
        <v>0</v>
      </c>
      <c r="W153" s="48">
        <v>0</v>
      </c>
      <c r="X153" s="48">
        <f t="shared" si="11"/>
        <v>200000000</v>
      </c>
      <c r="Y153" s="49">
        <v>270000000</v>
      </c>
      <c r="Z153" s="49">
        <v>0</v>
      </c>
      <c r="AA153" s="49">
        <v>0</v>
      </c>
      <c r="AB153" s="49">
        <v>0</v>
      </c>
      <c r="AC153" s="49">
        <v>0</v>
      </c>
      <c r="AD153" s="49">
        <v>0</v>
      </c>
      <c r="AE153" s="49">
        <v>0</v>
      </c>
      <c r="AF153" s="49">
        <f t="shared" si="12"/>
        <v>270000000</v>
      </c>
      <c r="AG153" s="50">
        <v>0</v>
      </c>
      <c r="AH153" s="50">
        <v>0</v>
      </c>
      <c r="AI153" s="50">
        <v>0</v>
      </c>
      <c r="AJ153" s="50">
        <v>0</v>
      </c>
      <c r="AK153" s="50">
        <v>0</v>
      </c>
      <c r="AL153" s="50">
        <v>0</v>
      </c>
      <c r="AM153" s="50">
        <v>0</v>
      </c>
      <c r="AN153" s="50">
        <f t="shared" si="13"/>
        <v>0</v>
      </c>
      <c r="AO153" s="53">
        <f t="shared" si="14"/>
        <v>470000000</v>
      </c>
      <c r="AP153" s="18"/>
      <c r="AQ153" s="18"/>
      <c r="AR153" s="18"/>
      <c r="AS153" s="18"/>
      <c r="AT153" s="18"/>
      <c r="AU153" s="18"/>
      <c r="AV153" s="18"/>
    </row>
    <row r="154" spans="1:48" ht="45">
      <c r="A154" s="41">
        <v>1</v>
      </c>
      <c r="B154" s="41" t="s">
        <v>129</v>
      </c>
      <c r="C154" s="41">
        <v>43</v>
      </c>
      <c r="D154" s="41" t="s">
        <v>316</v>
      </c>
      <c r="E154" s="42">
        <v>4301</v>
      </c>
      <c r="F154" s="41" t="s">
        <v>317</v>
      </c>
      <c r="G154" s="43">
        <v>4301019</v>
      </c>
      <c r="H154" s="41" t="s">
        <v>758</v>
      </c>
      <c r="I154" s="44">
        <v>430101900</v>
      </c>
      <c r="J154" s="41" t="s">
        <v>759</v>
      </c>
      <c r="K154" s="41" t="s">
        <v>24</v>
      </c>
      <c r="L154" s="52">
        <v>1</v>
      </c>
      <c r="M154" s="46" t="s">
        <v>300</v>
      </c>
      <c r="N154" s="47">
        <v>0</v>
      </c>
      <c r="O154" s="41">
        <v>1</v>
      </c>
      <c r="P154" s="41">
        <v>0</v>
      </c>
      <c r="Q154" s="48">
        <v>0</v>
      </c>
      <c r="R154" s="48">
        <v>0</v>
      </c>
      <c r="S154" s="48">
        <v>0</v>
      </c>
      <c r="T154" s="48">
        <v>0</v>
      </c>
      <c r="U154" s="48">
        <v>0</v>
      </c>
      <c r="V154" s="48">
        <v>0</v>
      </c>
      <c r="W154" s="48">
        <v>0</v>
      </c>
      <c r="X154" s="48">
        <f t="shared" si="11"/>
        <v>0</v>
      </c>
      <c r="Y154" s="49">
        <v>80000000</v>
      </c>
      <c r="Z154" s="49">
        <v>0</v>
      </c>
      <c r="AA154" s="49">
        <v>0</v>
      </c>
      <c r="AB154" s="49">
        <v>0</v>
      </c>
      <c r="AC154" s="49">
        <v>0</v>
      </c>
      <c r="AD154" s="49">
        <v>0</v>
      </c>
      <c r="AE154" s="49">
        <v>0</v>
      </c>
      <c r="AF154" s="49">
        <f t="shared" si="12"/>
        <v>80000000</v>
      </c>
      <c r="AG154" s="50">
        <v>0</v>
      </c>
      <c r="AH154" s="50">
        <v>0</v>
      </c>
      <c r="AI154" s="50">
        <v>0</v>
      </c>
      <c r="AJ154" s="50">
        <v>0</v>
      </c>
      <c r="AK154" s="50">
        <v>0</v>
      </c>
      <c r="AL154" s="50">
        <v>0</v>
      </c>
      <c r="AM154" s="50">
        <v>0</v>
      </c>
      <c r="AN154" s="50">
        <f t="shared" si="13"/>
        <v>0</v>
      </c>
      <c r="AO154" s="53">
        <f t="shared" si="14"/>
        <v>80000000</v>
      </c>
      <c r="AP154" s="18"/>
      <c r="AQ154" s="18"/>
      <c r="AR154" s="18"/>
      <c r="AS154" s="18"/>
      <c r="AT154" s="18"/>
      <c r="AU154" s="18"/>
      <c r="AV154" s="18"/>
    </row>
    <row r="155" spans="1:48" ht="45">
      <c r="A155" s="41">
        <v>1</v>
      </c>
      <c r="B155" s="41" t="s">
        <v>129</v>
      </c>
      <c r="C155" s="41">
        <v>43</v>
      </c>
      <c r="D155" s="41" t="s">
        <v>316</v>
      </c>
      <c r="E155" s="42">
        <v>4301</v>
      </c>
      <c r="F155" s="41" t="s">
        <v>317</v>
      </c>
      <c r="G155" s="43">
        <v>4301023</v>
      </c>
      <c r="H155" s="41" t="s">
        <v>322</v>
      </c>
      <c r="I155" s="44">
        <v>430102300</v>
      </c>
      <c r="J155" s="41" t="s">
        <v>322</v>
      </c>
      <c r="K155" s="41" t="s">
        <v>24</v>
      </c>
      <c r="L155" s="52">
        <v>20</v>
      </c>
      <c r="M155" s="46" t="s">
        <v>300</v>
      </c>
      <c r="N155" s="47">
        <v>0</v>
      </c>
      <c r="O155" s="41">
        <v>10</v>
      </c>
      <c r="P155" s="41">
        <v>10</v>
      </c>
      <c r="Q155" s="48">
        <v>0</v>
      </c>
      <c r="R155" s="48">
        <v>0</v>
      </c>
      <c r="S155" s="48">
        <v>0</v>
      </c>
      <c r="T155" s="48">
        <v>0</v>
      </c>
      <c r="U155" s="48">
        <v>0</v>
      </c>
      <c r="V155" s="48">
        <v>0</v>
      </c>
      <c r="W155" s="48">
        <v>0</v>
      </c>
      <c r="X155" s="48">
        <f t="shared" si="11"/>
        <v>0</v>
      </c>
      <c r="Y155" s="49">
        <v>400000000</v>
      </c>
      <c r="Z155" s="49">
        <v>0</v>
      </c>
      <c r="AA155" s="49">
        <v>0</v>
      </c>
      <c r="AB155" s="49">
        <v>0</v>
      </c>
      <c r="AC155" s="49">
        <v>0</v>
      </c>
      <c r="AD155" s="49">
        <v>0</v>
      </c>
      <c r="AE155" s="49">
        <v>0</v>
      </c>
      <c r="AF155" s="49">
        <f t="shared" si="12"/>
        <v>400000000</v>
      </c>
      <c r="AG155" s="50">
        <v>450000000</v>
      </c>
      <c r="AH155" s="50">
        <v>0</v>
      </c>
      <c r="AI155" s="50">
        <v>0</v>
      </c>
      <c r="AJ155" s="50">
        <v>0</v>
      </c>
      <c r="AK155" s="50">
        <v>0</v>
      </c>
      <c r="AL155" s="50">
        <v>0</v>
      </c>
      <c r="AM155" s="50">
        <v>0</v>
      </c>
      <c r="AN155" s="50">
        <f t="shared" si="13"/>
        <v>450000000</v>
      </c>
      <c r="AO155" s="53">
        <f t="shared" si="14"/>
        <v>850000000</v>
      </c>
      <c r="AP155" s="18"/>
      <c r="AQ155" s="18"/>
      <c r="AR155" s="18"/>
      <c r="AS155" s="18"/>
      <c r="AT155" s="18"/>
      <c r="AU155" s="18"/>
      <c r="AV155" s="18"/>
    </row>
    <row r="156" spans="1:48" ht="45">
      <c r="A156" s="41">
        <v>1</v>
      </c>
      <c r="B156" s="41" t="s">
        <v>129</v>
      </c>
      <c r="C156" s="41">
        <v>43</v>
      </c>
      <c r="D156" s="41" t="s">
        <v>316</v>
      </c>
      <c r="E156" s="42">
        <v>4301</v>
      </c>
      <c r="F156" s="41" t="s">
        <v>317</v>
      </c>
      <c r="G156" s="43">
        <v>4301031</v>
      </c>
      <c r="H156" s="41" t="s">
        <v>760</v>
      </c>
      <c r="I156" s="44">
        <v>430103100</v>
      </c>
      <c r="J156" s="41" t="s">
        <v>677</v>
      </c>
      <c r="K156" s="41" t="s">
        <v>24</v>
      </c>
      <c r="L156" s="52">
        <v>1</v>
      </c>
      <c r="M156" s="46" t="s">
        <v>300</v>
      </c>
      <c r="N156" s="47">
        <v>1</v>
      </c>
      <c r="O156" s="41">
        <v>0</v>
      </c>
      <c r="P156" s="41">
        <v>0</v>
      </c>
      <c r="Q156" s="48">
        <v>60000000</v>
      </c>
      <c r="R156" s="48">
        <v>0</v>
      </c>
      <c r="S156" s="48">
        <v>0</v>
      </c>
      <c r="T156" s="48">
        <v>0</v>
      </c>
      <c r="U156" s="48">
        <v>0</v>
      </c>
      <c r="V156" s="48">
        <v>0</v>
      </c>
      <c r="W156" s="48">
        <v>0</v>
      </c>
      <c r="X156" s="48">
        <f t="shared" si="11"/>
        <v>60000000</v>
      </c>
      <c r="Y156" s="49">
        <v>0</v>
      </c>
      <c r="Z156" s="49">
        <v>0</v>
      </c>
      <c r="AA156" s="49">
        <v>0</v>
      </c>
      <c r="AB156" s="49">
        <v>0</v>
      </c>
      <c r="AC156" s="49">
        <v>0</v>
      </c>
      <c r="AD156" s="49">
        <v>0</v>
      </c>
      <c r="AE156" s="49">
        <v>0</v>
      </c>
      <c r="AF156" s="49">
        <f t="shared" si="12"/>
        <v>0</v>
      </c>
      <c r="AG156" s="50">
        <v>0</v>
      </c>
      <c r="AH156" s="50">
        <v>0</v>
      </c>
      <c r="AI156" s="50">
        <v>0</v>
      </c>
      <c r="AJ156" s="50">
        <v>0</v>
      </c>
      <c r="AK156" s="50">
        <v>0</v>
      </c>
      <c r="AL156" s="50">
        <v>0</v>
      </c>
      <c r="AM156" s="50">
        <v>0</v>
      </c>
      <c r="AN156" s="50">
        <f t="shared" si="13"/>
        <v>0</v>
      </c>
      <c r="AO156" s="53">
        <f t="shared" si="14"/>
        <v>60000000</v>
      </c>
      <c r="AP156" s="18"/>
      <c r="AQ156" s="18"/>
      <c r="AR156" s="18"/>
      <c r="AS156" s="18"/>
      <c r="AT156" s="18"/>
      <c r="AU156" s="18"/>
      <c r="AV156" s="18"/>
    </row>
    <row r="157" spans="1:48" ht="45">
      <c r="A157" s="41">
        <v>1</v>
      </c>
      <c r="B157" s="41" t="s">
        <v>129</v>
      </c>
      <c r="C157" s="41">
        <v>43</v>
      </c>
      <c r="D157" s="41" t="s">
        <v>316</v>
      </c>
      <c r="E157" s="42">
        <v>4301</v>
      </c>
      <c r="F157" s="41" t="s">
        <v>317</v>
      </c>
      <c r="G157" s="43">
        <v>4301007</v>
      </c>
      <c r="H157" s="41" t="s">
        <v>323</v>
      </c>
      <c r="I157" s="44">
        <v>430100700</v>
      </c>
      <c r="J157" s="41" t="s">
        <v>324</v>
      </c>
      <c r="K157" s="41" t="s">
        <v>24</v>
      </c>
      <c r="L157" s="52">
        <v>3000</v>
      </c>
      <c r="M157" s="46" t="s">
        <v>300</v>
      </c>
      <c r="N157" s="47">
        <v>1000</v>
      </c>
      <c r="O157" s="41">
        <v>1000</v>
      </c>
      <c r="P157" s="41">
        <v>1000</v>
      </c>
      <c r="Q157" s="48">
        <v>770000000</v>
      </c>
      <c r="R157" s="48">
        <v>0</v>
      </c>
      <c r="S157" s="48">
        <v>0</v>
      </c>
      <c r="T157" s="48">
        <v>0</v>
      </c>
      <c r="U157" s="48">
        <v>0</v>
      </c>
      <c r="V157" s="48">
        <v>0</v>
      </c>
      <c r="W157" s="48">
        <v>0</v>
      </c>
      <c r="X157" s="48">
        <f t="shared" si="11"/>
        <v>770000000</v>
      </c>
      <c r="Y157" s="49">
        <v>800000000</v>
      </c>
      <c r="Z157" s="49">
        <v>0</v>
      </c>
      <c r="AA157" s="49">
        <v>0</v>
      </c>
      <c r="AB157" s="49">
        <v>0</v>
      </c>
      <c r="AC157" s="49">
        <v>0</v>
      </c>
      <c r="AD157" s="49">
        <v>0</v>
      </c>
      <c r="AE157" s="49">
        <v>0</v>
      </c>
      <c r="AF157" s="49">
        <f t="shared" si="12"/>
        <v>800000000</v>
      </c>
      <c r="AG157" s="50">
        <v>850000000</v>
      </c>
      <c r="AH157" s="50">
        <v>0</v>
      </c>
      <c r="AI157" s="50">
        <v>0</v>
      </c>
      <c r="AJ157" s="50">
        <v>0</v>
      </c>
      <c r="AK157" s="50">
        <v>0</v>
      </c>
      <c r="AL157" s="50">
        <v>0</v>
      </c>
      <c r="AM157" s="50">
        <v>0</v>
      </c>
      <c r="AN157" s="50">
        <f t="shared" si="13"/>
        <v>850000000</v>
      </c>
      <c r="AO157" s="53">
        <f t="shared" si="14"/>
        <v>2420000000</v>
      </c>
      <c r="AP157" s="18"/>
      <c r="AQ157" s="18"/>
      <c r="AR157" s="18"/>
      <c r="AS157" s="18"/>
      <c r="AT157" s="18"/>
      <c r="AU157" s="18"/>
      <c r="AV157" s="18"/>
    </row>
    <row r="158" spans="1:48" ht="45">
      <c r="A158" s="41">
        <v>1</v>
      </c>
      <c r="B158" s="41" t="s">
        <v>129</v>
      </c>
      <c r="C158" s="41">
        <v>43</v>
      </c>
      <c r="D158" s="41" t="s">
        <v>316</v>
      </c>
      <c r="E158" s="42">
        <v>4301</v>
      </c>
      <c r="F158" s="41" t="s">
        <v>317</v>
      </c>
      <c r="G158" s="43">
        <v>4301032</v>
      </c>
      <c r="H158" s="41" t="s">
        <v>327</v>
      </c>
      <c r="I158" s="44">
        <v>430103200</v>
      </c>
      <c r="J158" s="41" t="s">
        <v>328</v>
      </c>
      <c r="K158" s="41" t="s">
        <v>24</v>
      </c>
      <c r="L158" s="52">
        <v>75</v>
      </c>
      <c r="M158" s="46" t="s">
        <v>300</v>
      </c>
      <c r="N158" s="47">
        <v>25</v>
      </c>
      <c r="O158" s="41">
        <v>25</v>
      </c>
      <c r="P158" s="41">
        <v>25</v>
      </c>
      <c r="Q158" s="48">
        <v>1107000000</v>
      </c>
      <c r="R158" s="48">
        <v>0</v>
      </c>
      <c r="S158" s="48">
        <v>0</v>
      </c>
      <c r="T158" s="48">
        <v>0</v>
      </c>
      <c r="U158" s="48">
        <v>0</v>
      </c>
      <c r="V158" s="48">
        <v>0</v>
      </c>
      <c r="W158" s="48">
        <v>0</v>
      </c>
      <c r="X158" s="48">
        <f t="shared" si="11"/>
        <v>1107000000</v>
      </c>
      <c r="Y158" s="49">
        <v>1200000000</v>
      </c>
      <c r="Z158" s="49">
        <v>0</v>
      </c>
      <c r="AA158" s="49">
        <v>0</v>
      </c>
      <c r="AB158" s="49">
        <v>0</v>
      </c>
      <c r="AC158" s="49">
        <v>0</v>
      </c>
      <c r="AD158" s="49">
        <v>0</v>
      </c>
      <c r="AE158" s="49">
        <v>0</v>
      </c>
      <c r="AF158" s="49">
        <f t="shared" si="12"/>
        <v>1200000000</v>
      </c>
      <c r="AG158" s="50">
        <v>1300000000</v>
      </c>
      <c r="AH158" s="50">
        <v>0</v>
      </c>
      <c r="AI158" s="50">
        <v>0</v>
      </c>
      <c r="AJ158" s="50">
        <v>0</v>
      </c>
      <c r="AK158" s="50">
        <v>0</v>
      </c>
      <c r="AL158" s="50">
        <v>0</v>
      </c>
      <c r="AM158" s="50">
        <v>0</v>
      </c>
      <c r="AN158" s="50">
        <f t="shared" si="13"/>
        <v>1300000000</v>
      </c>
      <c r="AO158" s="53">
        <f t="shared" si="14"/>
        <v>3607000000</v>
      </c>
      <c r="AP158" s="18"/>
      <c r="AQ158" s="18"/>
      <c r="AR158" s="18"/>
      <c r="AS158" s="18"/>
      <c r="AT158" s="18"/>
      <c r="AU158" s="18"/>
      <c r="AV158" s="18"/>
    </row>
    <row r="159" spans="1:48" ht="45">
      <c r="A159" s="41">
        <v>1</v>
      </c>
      <c r="B159" s="41" t="s">
        <v>129</v>
      </c>
      <c r="C159" s="41">
        <v>43</v>
      </c>
      <c r="D159" s="41" t="s">
        <v>316</v>
      </c>
      <c r="E159" s="42">
        <v>4301</v>
      </c>
      <c r="F159" s="41" t="s">
        <v>317</v>
      </c>
      <c r="G159" s="43">
        <v>4301037</v>
      </c>
      <c r="H159" s="41" t="s">
        <v>330</v>
      </c>
      <c r="I159" s="44">
        <v>430103700</v>
      </c>
      <c r="J159" s="41" t="s">
        <v>331</v>
      </c>
      <c r="K159" s="41" t="s">
        <v>24</v>
      </c>
      <c r="L159" s="52">
        <v>36000</v>
      </c>
      <c r="M159" s="46" t="s">
        <v>300</v>
      </c>
      <c r="N159" s="47">
        <v>12000</v>
      </c>
      <c r="O159" s="41">
        <v>12000</v>
      </c>
      <c r="P159" s="41">
        <v>12000</v>
      </c>
      <c r="Q159" s="48">
        <v>720000000</v>
      </c>
      <c r="R159" s="48">
        <v>0</v>
      </c>
      <c r="S159" s="48">
        <v>0</v>
      </c>
      <c r="T159" s="48">
        <v>0</v>
      </c>
      <c r="U159" s="48">
        <v>0</v>
      </c>
      <c r="V159" s="48">
        <v>0</v>
      </c>
      <c r="W159" s="48">
        <v>0</v>
      </c>
      <c r="X159" s="48">
        <f t="shared" si="11"/>
        <v>720000000</v>
      </c>
      <c r="Y159" s="49">
        <v>750000000</v>
      </c>
      <c r="Z159" s="49">
        <v>0</v>
      </c>
      <c r="AA159" s="49">
        <v>0</v>
      </c>
      <c r="AB159" s="49">
        <v>0</v>
      </c>
      <c r="AC159" s="49">
        <v>0</v>
      </c>
      <c r="AD159" s="49">
        <v>0</v>
      </c>
      <c r="AE159" s="49">
        <v>0</v>
      </c>
      <c r="AF159" s="49">
        <f t="shared" si="12"/>
        <v>750000000</v>
      </c>
      <c r="AG159" s="50">
        <v>775000000</v>
      </c>
      <c r="AH159" s="50">
        <v>0</v>
      </c>
      <c r="AI159" s="50">
        <v>0</v>
      </c>
      <c r="AJ159" s="50">
        <v>0</v>
      </c>
      <c r="AK159" s="50">
        <v>0</v>
      </c>
      <c r="AL159" s="50">
        <v>0</v>
      </c>
      <c r="AM159" s="50">
        <v>0</v>
      </c>
      <c r="AN159" s="50">
        <f t="shared" si="13"/>
        <v>775000000</v>
      </c>
      <c r="AO159" s="53">
        <f t="shared" si="14"/>
        <v>2245000000</v>
      </c>
      <c r="AP159" s="18"/>
      <c r="AQ159" s="18"/>
      <c r="AR159" s="18"/>
      <c r="AS159" s="18"/>
      <c r="AT159" s="18"/>
      <c r="AU159" s="18"/>
      <c r="AV159" s="18"/>
    </row>
    <row r="160" spans="1:48" ht="45">
      <c r="A160" s="41">
        <v>1</v>
      </c>
      <c r="B160" s="41" t="s">
        <v>129</v>
      </c>
      <c r="C160" s="41">
        <v>43</v>
      </c>
      <c r="D160" s="41" t="s">
        <v>316</v>
      </c>
      <c r="E160" s="42">
        <v>4302</v>
      </c>
      <c r="F160" s="41" t="s">
        <v>332</v>
      </c>
      <c r="G160" s="43">
        <v>4302004</v>
      </c>
      <c r="H160" s="41" t="s">
        <v>333</v>
      </c>
      <c r="I160" s="44">
        <v>430200400</v>
      </c>
      <c r="J160" s="41" t="s">
        <v>334</v>
      </c>
      <c r="K160" s="41" t="s">
        <v>24</v>
      </c>
      <c r="L160" s="45">
        <v>2000</v>
      </c>
      <c r="M160" s="46" t="s">
        <v>300</v>
      </c>
      <c r="N160" s="47">
        <v>500</v>
      </c>
      <c r="O160" s="41">
        <v>750</v>
      </c>
      <c r="P160" s="41">
        <v>750</v>
      </c>
      <c r="Q160" s="48">
        <v>720000000</v>
      </c>
      <c r="R160" s="48">
        <v>0</v>
      </c>
      <c r="S160" s="48">
        <v>0</v>
      </c>
      <c r="T160" s="48">
        <v>0</v>
      </c>
      <c r="U160" s="48">
        <v>0</v>
      </c>
      <c r="V160" s="48">
        <v>0</v>
      </c>
      <c r="W160" s="48">
        <v>0</v>
      </c>
      <c r="X160" s="48">
        <f t="shared" si="11"/>
        <v>720000000</v>
      </c>
      <c r="Y160" s="49">
        <v>750000000</v>
      </c>
      <c r="Z160" s="49">
        <v>0</v>
      </c>
      <c r="AA160" s="49">
        <v>0</v>
      </c>
      <c r="AB160" s="49">
        <v>0</v>
      </c>
      <c r="AC160" s="49">
        <v>0</v>
      </c>
      <c r="AD160" s="49">
        <v>0</v>
      </c>
      <c r="AE160" s="49">
        <v>0</v>
      </c>
      <c r="AF160" s="49">
        <f t="shared" si="12"/>
        <v>750000000</v>
      </c>
      <c r="AG160" s="50">
        <v>775000000</v>
      </c>
      <c r="AH160" s="50">
        <v>0</v>
      </c>
      <c r="AI160" s="50">
        <v>0</v>
      </c>
      <c r="AJ160" s="50">
        <v>0</v>
      </c>
      <c r="AK160" s="50">
        <v>0</v>
      </c>
      <c r="AL160" s="50">
        <v>0</v>
      </c>
      <c r="AM160" s="50">
        <v>0</v>
      </c>
      <c r="AN160" s="50">
        <f t="shared" si="13"/>
        <v>775000000</v>
      </c>
      <c r="AO160" s="53">
        <f t="shared" si="14"/>
        <v>2245000000</v>
      </c>
      <c r="AP160" s="18"/>
      <c r="AQ160" s="18"/>
      <c r="AR160" s="18"/>
      <c r="AS160" s="18"/>
      <c r="AT160" s="18"/>
      <c r="AU160" s="18"/>
      <c r="AV160" s="18"/>
    </row>
    <row r="161" spans="1:48" ht="39" customHeight="1">
      <c r="A161" s="41">
        <v>1</v>
      </c>
      <c r="B161" s="41" t="s">
        <v>129</v>
      </c>
      <c r="C161" s="41">
        <v>43</v>
      </c>
      <c r="D161" s="41" t="s">
        <v>316</v>
      </c>
      <c r="E161" s="42">
        <v>4302</v>
      </c>
      <c r="F161" s="41" t="s">
        <v>332</v>
      </c>
      <c r="G161" s="43">
        <v>4302024</v>
      </c>
      <c r="H161" s="41" t="s">
        <v>761</v>
      </c>
      <c r="I161" s="44">
        <v>430202400</v>
      </c>
      <c r="J161" s="41" t="s">
        <v>762</v>
      </c>
      <c r="K161" s="41" t="s">
        <v>24</v>
      </c>
      <c r="L161" s="52">
        <v>1</v>
      </c>
      <c r="M161" s="46" t="s">
        <v>300</v>
      </c>
      <c r="N161" s="47">
        <v>0</v>
      </c>
      <c r="O161" s="41">
        <v>0</v>
      </c>
      <c r="P161" s="41">
        <v>1</v>
      </c>
      <c r="Q161" s="48">
        <v>0</v>
      </c>
      <c r="R161" s="48">
        <v>0</v>
      </c>
      <c r="S161" s="48">
        <v>0</v>
      </c>
      <c r="T161" s="48">
        <v>0</v>
      </c>
      <c r="U161" s="48">
        <v>0</v>
      </c>
      <c r="V161" s="48">
        <v>0</v>
      </c>
      <c r="W161" s="48">
        <v>0</v>
      </c>
      <c r="X161" s="48">
        <f t="shared" si="11"/>
        <v>0</v>
      </c>
      <c r="Y161" s="49">
        <v>0</v>
      </c>
      <c r="Z161" s="49">
        <v>0</v>
      </c>
      <c r="AA161" s="49">
        <v>0</v>
      </c>
      <c r="AB161" s="49">
        <v>0</v>
      </c>
      <c r="AC161" s="49">
        <v>0</v>
      </c>
      <c r="AD161" s="49">
        <v>0</v>
      </c>
      <c r="AE161" s="49">
        <v>0</v>
      </c>
      <c r="AF161" s="49">
        <f t="shared" si="12"/>
        <v>0</v>
      </c>
      <c r="AG161" s="50">
        <v>0</v>
      </c>
      <c r="AH161" s="50">
        <v>0</v>
      </c>
      <c r="AI161" s="50">
        <v>0</v>
      </c>
      <c r="AJ161" s="50">
        <v>5500000000</v>
      </c>
      <c r="AK161" s="50">
        <v>0</v>
      </c>
      <c r="AL161" s="50">
        <v>0</v>
      </c>
      <c r="AM161" s="50">
        <v>0</v>
      </c>
      <c r="AN161" s="50">
        <f t="shared" si="13"/>
        <v>5500000000</v>
      </c>
      <c r="AO161" s="53">
        <f t="shared" si="14"/>
        <v>5500000000</v>
      </c>
      <c r="AP161" s="18"/>
      <c r="AQ161" s="18"/>
      <c r="AR161" s="18"/>
      <c r="AS161" s="18"/>
      <c r="AT161" s="18"/>
      <c r="AU161" s="18"/>
      <c r="AV161" s="18"/>
    </row>
    <row r="162" spans="1:48" ht="39" customHeight="1">
      <c r="A162" s="41">
        <v>1</v>
      </c>
      <c r="B162" s="41" t="s">
        <v>129</v>
      </c>
      <c r="C162" s="41">
        <v>43</v>
      </c>
      <c r="D162" s="41" t="s">
        <v>316</v>
      </c>
      <c r="E162" s="42">
        <v>4302</v>
      </c>
      <c r="F162" s="41" t="s">
        <v>332</v>
      </c>
      <c r="G162" s="43">
        <v>4302013</v>
      </c>
      <c r="H162" s="41" t="s">
        <v>763</v>
      </c>
      <c r="I162" s="44">
        <v>430201300</v>
      </c>
      <c r="J162" s="41" t="s">
        <v>763</v>
      </c>
      <c r="K162" s="41" t="s">
        <v>24</v>
      </c>
      <c r="L162" s="52">
        <v>1</v>
      </c>
      <c r="M162" s="46" t="s">
        <v>300</v>
      </c>
      <c r="N162" s="47">
        <v>1</v>
      </c>
      <c r="O162" s="41">
        <v>0</v>
      </c>
      <c r="P162" s="41">
        <v>0</v>
      </c>
      <c r="Q162" s="48">
        <v>478000000</v>
      </c>
      <c r="R162" s="48">
        <v>0</v>
      </c>
      <c r="S162" s="48">
        <v>0</v>
      </c>
      <c r="T162" s="48">
        <v>0</v>
      </c>
      <c r="U162" s="48">
        <v>0</v>
      </c>
      <c r="V162" s="48">
        <v>0</v>
      </c>
      <c r="W162" s="48">
        <v>0</v>
      </c>
      <c r="X162" s="48">
        <f t="shared" si="11"/>
        <v>478000000</v>
      </c>
      <c r="Y162" s="49">
        <v>0</v>
      </c>
      <c r="Z162" s="49">
        <v>0</v>
      </c>
      <c r="AA162" s="49">
        <v>0</v>
      </c>
      <c r="AB162" s="49">
        <v>0</v>
      </c>
      <c r="AC162" s="49">
        <v>0</v>
      </c>
      <c r="AD162" s="49">
        <v>0</v>
      </c>
      <c r="AE162" s="49">
        <v>0</v>
      </c>
      <c r="AF162" s="49">
        <f t="shared" si="12"/>
        <v>0</v>
      </c>
      <c r="AG162" s="50">
        <v>0</v>
      </c>
      <c r="AH162" s="50">
        <v>0</v>
      </c>
      <c r="AI162" s="50">
        <v>0</v>
      </c>
      <c r="AJ162" s="50">
        <v>0</v>
      </c>
      <c r="AK162" s="50">
        <v>0</v>
      </c>
      <c r="AL162" s="50">
        <v>0</v>
      </c>
      <c r="AM162" s="50">
        <v>0</v>
      </c>
      <c r="AN162" s="50">
        <f t="shared" si="13"/>
        <v>0</v>
      </c>
      <c r="AO162" s="53">
        <f t="shared" si="14"/>
        <v>478000000</v>
      </c>
      <c r="AP162" s="18"/>
      <c r="AQ162" s="18"/>
      <c r="AR162" s="18"/>
      <c r="AS162" s="18"/>
      <c r="AT162" s="18"/>
      <c r="AU162" s="18"/>
      <c r="AV162" s="18"/>
    </row>
    <row r="163" spans="1:48" ht="39" customHeight="1">
      <c r="A163" s="41">
        <v>1</v>
      </c>
      <c r="B163" s="41" t="s">
        <v>129</v>
      </c>
      <c r="C163" s="41">
        <v>43</v>
      </c>
      <c r="D163" s="41" t="s">
        <v>316</v>
      </c>
      <c r="E163" s="42">
        <v>4302</v>
      </c>
      <c r="F163" s="41" t="s">
        <v>332</v>
      </c>
      <c r="G163" s="43">
        <v>4302014</v>
      </c>
      <c r="H163" s="41" t="s">
        <v>764</v>
      </c>
      <c r="I163" s="44">
        <v>430201400</v>
      </c>
      <c r="J163" s="41" t="s">
        <v>764</v>
      </c>
      <c r="K163" s="41" t="s">
        <v>24</v>
      </c>
      <c r="L163" s="52">
        <v>1</v>
      </c>
      <c r="M163" s="46" t="s">
        <v>300</v>
      </c>
      <c r="N163" s="47">
        <v>0</v>
      </c>
      <c r="O163" s="41">
        <v>0</v>
      </c>
      <c r="P163" s="41">
        <v>1</v>
      </c>
      <c r="Q163" s="48">
        <v>0</v>
      </c>
      <c r="R163" s="48">
        <v>0</v>
      </c>
      <c r="S163" s="48">
        <v>0</v>
      </c>
      <c r="T163" s="48">
        <v>0</v>
      </c>
      <c r="U163" s="48">
        <v>0</v>
      </c>
      <c r="V163" s="48">
        <v>0</v>
      </c>
      <c r="W163" s="48">
        <v>0</v>
      </c>
      <c r="X163" s="48">
        <f t="shared" si="11"/>
        <v>0</v>
      </c>
      <c r="Y163" s="49">
        <v>0</v>
      </c>
      <c r="Z163" s="49">
        <v>0</v>
      </c>
      <c r="AA163" s="49">
        <v>0</v>
      </c>
      <c r="AB163" s="49">
        <v>0</v>
      </c>
      <c r="AC163" s="49">
        <v>0</v>
      </c>
      <c r="AD163" s="49">
        <v>0</v>
      </c>
      <c r="AE163" s="49">
        <v>0</v>
      </c>
      <c r="AF163" s="49">
        <f t="shared" si="12"/>
        <v>0</v>
      </c>
      <c r="AG163" s="50">
        <v>0</v>
      </c>
      <c r="AH163" s="50">
        <v>0</v>
      </c>
      <c r="AI163" s="50">
        <v>2000000000</v>
      </c>
      <c r="AJ163" s="50">
        <v>7000000000</v>
      </c>
      <c r="AK163" s="50">
        <v>0</v>
      </c>
      <c r="AL163" s="50">
        <v>0</v>
      </c>
      <c r="AM163" s="50">
        <v>0</v>
      </c>
      <c r="AN163" s="50">
        <f t="shared" si="13"/>
        <v>9000000000</v>
      </c>
      <c r="AO163" s="53">
        <f t="shared" si="14"/>
        <v>9000000000</v>
      </c>
      <c r="AP163" s="18"/>
      <c r="AQ163" s="18"/>
      <c r="AR163" s="18"/>
      <c r="AS163" s="18"/>
      <c r="AT163" s="18"/>
      <c r="AU163" s="18"/>
      <c r="AV163" s="18"/>
    </row>
    <row r="164" spans="1:48" ht="39" customHeight="1">
      <c r="A164" s="41">
        <v>1</v>
      </c>
      <c r="B164" s="41" t="s">
        <v>129</v>
      </c>
      <c r="C164" s="41">
        <v>43</v>
      </c>
      <c r="D164" s="41" t="s">
        <v>316</v>
      </c>
      <c r="E164" s="42">
        <v>4302</v>
      </c>
      <c r="F164" s="41" t="s">
        <v>332</v>
      </c>
      <c r="G164" s="43">
        <v>4302069</v>
      </c>
      <c r="H164" s="41" t="s">
        <v>336</v>
      </c>
      <c r="I164" s="44">
        <v>430206900</v>
      </c>
      <c r="J164" s="41" t="s">
        <v>336</v>
      </c>
      <c r="K164" s="41" t="s">
        <v>24</v>
      </c>
      <c r="L164" s="52">
        <v>3</v>
      </c>
      <c r="M164" s="46" t="s">
        <v>300</v>
      </c>
      <c r="N164" s="47">
        <v>2</v>
      </c>
      <c r="O164" s="41">
        <v>1</v>
      </c>
      <c r="P164" s="41">
        <v>0</v>
      </c>
      <c r="Q164" s="48">
        <v>159000000</v>
      </c>
      <c r="R164" s="48">
        <v>0</v>
      </c>
      <c r="S164" s="48">
        <v>0</v>
      </c>
      <c r="T164" s="48">
        <v>0</v>
      </c>
      <c r="U164" s="48">
        <v>0</v>
      </c>
      <c r="V164" s="48">
        <v>0</v>
      </c>
      <c r="W164" s="48">
        <v>0</v>
      </c>
      <c r="X164" s="48">
        <f t="shared" si="11"/>
        <v>159000000</v>
      </c>
      <c r="Y164" s="49">
        <v>70000000</v>
      </c>
      <c r="Z164" s="49">
        <v>0</v>
      </c>
      <c r="AA164" s="49">
        <v>0</v>
      </c>
      <c r="AB164" s="49">
        <v>0</v>
      </c>
      <c r="AC164" s="49">
        <v>0</v>
      </c>
      <c r="AD164" s="49">
        <v>0</v>
      </c>
      <c r="AE164" s="49">
        <v>0</v>
      </c>
      <c r="AF164" s="49">
        <f t="shared" si="12"/>
        <v>70000000</v>
      </c>
      <c r="AG164" s="50">
        <v>0</v>
      </c>
      <c r="AH164" s="50">
        <v>0</v>
      </c>
      <c r="AI164" s="50">
        <v>0</v>
      </c>
      <c r="AJ164" s="50">
        <v>0</v>
      </c>
      <c r="AK164" s="50">
        <v>0</v>
      </c>
      <c r="AL164" s="50">
        <v>0</v>
      </c>
      <c r="AM164" s="50">
        <v>0</v>
      </c>
      <c r="AN164" s="50">
        <f t="shared" si="13"/>
        <v>0</v>
      </c>
      <c r="AO164" s="53">
        <f t="shared" si="14"/>
        <v>229000000</v>
      </c>
      <c r="AP164" s="18"/>
      <c r="AQ164" s="18"/>
      <c r="AR164" s="18"/>
      <c r="AS164" s="18"/>
      <c r="AT164" s="18"/>
      <c r="AU164" s="18"/>
      <c r="AV164" s="18"/>
    </row>
    <row r="165" spans="1:48" ht="39" customHeight="1">
      <c r="A165" s="41">
        <v>1</v>
      </c>
      <c r="B165" s="41" t="s">
        <v>129</v>
      </c>
      <c r="C165" s="41">
        <v>43</v>
      </c>
      <c r="D165" s="41" t="s">
        <v>316</v>
      </c>
      <c r="E165" s="42">
        <v>4302</v>
      </c>
      <c r="F165" s="41" t="s">
        <v>332</v>
      </c>
      <c r="G165" s="43">
        <v>4302002</v>
      </c>
      <c r="H165" s="41" t="s">
        <v>338</v>
      </c>
      <c r="I165" s="44">
        <v>430200200</v>
      </c>
      <c r="J165" s="41" t="s">
        <v>339</v>
      </c>
      <c r="K165" s="41" t="s">
        <v>24</v>
      </c>
      <c r="L165" s="52">
        <v>30</v>
      </c>
      <c r="M165" s="46" t="s">
        <v>300</v>
      </c>
      <c r="N165" s="47">
        <v>5</v>
      </c>
      <c r="O165" s="41">
        <v>15</v>
      </c>
      <c r="P165" s="41">
        <v>10</v>
      </c>
      <c r="Q165" s="48">
        <v>100000000</v>
      </c>
      <c r="R165" s="48">
        <v>0</v>
      </c>
      <c r="S165" s="48">
        <v>0</v>
      </c>
      <c r="T165" s="48">
        <v>0</v>
      </c>
      <c r="U165" s="48">
        <v>0</v>
      </c>
      <c r="V165" s="48">
        <v>0</v>
      </c>
      <c r="W165" s="48">
        <v>0</v>
      </c>
      <c r="X165" s="48">
        <f t="shared" si="11"/>
        <v>100000000</v>
      </c>
      <c r="Y165" s="49">
        <v>150000000</v>
      </c>
      <c r="Z165" s="49">
        <v>0</v>
      </c>
      <c r="AA165" s="49">
        <v>0</v>
      </c>
      <c r="AB165" s="49">
        <v>0</v>
      </c>
      <c r="AC165" s="49">
        <v>0</v>
      </c>
      <c r="AD165" s="49">
        <v>0</v>
      </c>
      <c r="AE165" s="49">
        <v>0</v>
      </c>
      <c r="AF165" s="49">
        <f t="shared" si="12"/>
        <v>150000000</v>
      </c>
      <c r="AG165" s="50">
        <v>200000000</v>
      </c>
      <c r="AH165" s="50">
        <v>0</v>
      </c>
      <c r="AI165" s="50">
        <v>0</v>
      </c>
      <c r="AJ165" s="50">
        <v>0</v>
      </c>
      <c r="AK165" s="50">
        <v>0</v>
      </c>
      <c r="AL165" s="50">
        <v>0</v>
      </c>
      <c r="AM165" s="50">
        <v>0</v>
      </c>
      <c r="AN165" s="50">
        <f t="shared" si="13"/>
        <v>200000000</v>
      </c>
      <c r="AO165" s="53">
        <f t="shared" si="14"/>
        <v>450000000</v>
      </c>
      <c r="AP165" s="18"/>
      <c r="AQ165" s="18"/>
      <c r="AR165" s="18"/>
      <c r="AS165" s="18"/>
      <c r="AT165" s="18"/>
      <c r="AU165" s="18"/>
      <c r="AV165" s="18"/>
    </row>
    <row r="166" spans="1:48" ht="39" customHeight="1">
      <c r="A166" s="41">
        <v>1</v>
      </c>
      <c r="B166" s="41" t="s">
        <v>129</v>
      </c>
      <c r="C166" s="41">
        <v>43</v>
      </c>
      <c r="D166" s="41" t="s">
        <v>316</v>
      </c>
      <c r="E166" s="42">
        <v>4302</v>
      </c>
      <c r="F166" s="41" t="s">
        <v>332</v>
      </c>
      <c r="G166" s="43">
        <v>4302062</v>
      </c>
      <c r="H166" s="41" t="s">
        <v>141</v>
      </c>
      <c r="I166" s="44">
        <v>430206200</v>
      </c>
      <c r="J166" s="41" t="s">
        <v>340</v>
      </c>
      <c r="K166" s="41" t="s">
        <v>24</v>
      </c>
      <c r="L166" s="52">
        <v>9</v>
      </c>
      <c r="M166" s="46" t="s">
        <v>300</v>
      </c>
      <c r="N166" s="47">
        <v>3</v>
      </c>
      <c r="O166" s="41">
        <v>3</v>
      </c>
      <c r="P166" s="41">
        <v>3</v>
      </c>
      <c r="Q166" s="48">
        <v>100000000</v>
      </c>
      <c r="R166" s="48">
        <v>0</v>
      </c>
      <c r="S166" s="48">
        <v>0</v>
      </c>
      <c r="T166" s="48">
        <v>0</v>
      </c>
      <c r="U166" s="48">
        <v>0</v>
      </c>
      <c r="V166" s="48">
        <v>0</v>
      </c>
      <c r="W166" s="48">
        <v>0</v>
      </c>
      <c r="X166" s="48">
        <f t="shared" si="11"/>
        <v>100000000</v>
      </c>
      <c r="Y166" s="49">
        <v>120000000</v>
      </c>
      <c r="Z166" s="49">
        <v>0</v>
      </c>
      <c r="AA166" s="49">
        <v>0</v>
      </c>
      <c r="AB166" s="49">
        <v>0</v>
      </c>
      <c r="AC166" s="49">
        <v>0</v>
      </c>
      <c r="AD166" s="49">
        <v>0</v>
      </c>
      <c r="AE166" s="49">
        <v>0</v>
      </c>
      <c r="AF166" s="49">
        <f t="shared" si="12"/>
        <v>120000000</v>
      </c>
      <c r="AG166" s="50">
        <v>150000000</v>
      </c>
      <c r="AH166" s="50">
        <v>0</v>
      </c>
      <c r="AI166" s="50">
        <v>0</v>
      </c>
      <c r="AJ166" s="50">
        <v>0</v>
      </c>
      <c r="AK166" s="50">
        <v>0</v>
      </c>
      <c r="AL166" s="50">
        <v>0</v>
      </c>
      <c r="AM166" s="50">
        <v>0</v>
      </c>
      <c r="AN166" s="50">
        <f t="shared" si="13"/>
        <v>150000000</v>
      </c>
      <c r="AO166" s="53">
        <f t="shared" si="14"/>
        <v>370000000</v>
      </c>
      <c r="AP166" s="18"/>
      <c r="AQ166" s="18"/>
      <c r="AR166" s="18"/>
      <c r="AS166" s="18"/>
      <c r="AT166" s="18"/>
      <c r="AU166" s="18"/>
      <c r="AV166" s="18"/>
    </row>
    <row r="167" spans="1:48" ht="39" customHeight="1">
      <c r="A167" s="41">
        <v>1</v>
      </c>
      <c r="B167" s="41" t="s">
        <v>129</v>
      </c>
      <c r="C167" s="41">
        <v>43</v>
      </c>
      <c r="D167" s="41" t="s">
        <v>316</v>
      </c>
      <c r="E167" s="42">
        <v>4302</v>
      </c>
      <c r="F167" s="41" t="s">
        <v>332</v>
      </c>
      <c r="G167" s="43">
        <v>4302001</v>
      </c>
      <c r="H167" s="41" t="s">
        <v>341</v>
      </c>
      <c r="I167" s="44">
        <v>430200100</v>
      </c>
      <c r="J167" s="41" t="s">
        <v>342</v>
      </c>
      <c r="K167" s="41" t="s">
        <v>24</v>
      </c>
      <c r="L167" s="52">
        <v>600</v>
      </c>
      <c r="M167" s="46" t="s">
        <v>300</v>
      </c>
      <c r="N167" s="47">
        <v>200</v>
      </c>
      <c r="O167" s="41">
        <v>200</v>
      </c>
      <c r="P167" s="41">
        <v>200</v>
      </c>
      <c r="Q167" s="48">
        <v>500000000</v>
      </c>
      <c r="R167" s="48">
        <v>0</v>
      </c>
      <c r="S167" s="48">
        <v>0</v>
      </c>
      <c r="T167" s="48">
        <v>0</v>
      </c>
      <c r="U167" s="48">
        <v>0</v>
      </c>
      <c r="V167" s="48">
        <v>0</v>
      </c>
      <c r="W167" s="48">
        <v>0</v>
      </c>
      <c r="X167" s="48">
        <f t="shared" si="11"/>
        <v>500000000</v>
      </c>
      <c r="Y167" s="49">
        <v>600000000</v>
      </c>
      <c r="Z167" s="49">
        <v>0</v>
      </c>
      <c r="AA167" s="49">
        <v>0</v>
      </c>
      <c r="AB167" s="49">
        <v>0</v>
      </c>
      <c r="AC167" s="49">
        <v>0</v>
      </c>
      <c r="AD167" s="49">
        <v>0</v>
      </c>
      <c r="AE167" s="49">
        <v>0</v>
      </c>
      <c r="AF167" s="49">
        <f t="shared" si="12"/>
        <v>600000000</v>
      </c>
      <c r="AG167" s="50">
        <v>700000000</v>
      </c>
      <c r="AH167" s="50">
        <v>0</v>
      </c>
      <c r="AI167" s="50">
        <v>0</v>
      </c>
      <c r="AJ167" s="50">
        <v>0</v>
      </c>
      <c r="AK167" s="50">
        <v>0</v>
      </c>
      <c r="AL167" s="50">
        <v>0</v>
      </c>
      <c r="AM167" s="50">
        <v>0</v>
      </c>
      <c r="AN167" s="50">
        <f t="shared" si="13"/>
        <v>700000000</v>
      </c>
      <c r="AO167" s="53">
        <f t="shared" si="14"/>
        <v>1800000000</v>
      </c>
      <c r="AP167" s="18"/>
      <c r="AQ167" s="18"/>
      <c r="AR167" s="18"/>
      <c r="AS167" s="18"/>
      <c r="AT167" s="18"/>
      <c r="AU167" s="18"/>
      <c r="AV167" s="18"/>
    </row>
    <row r="168" spans="1:48" ht="39" customHeight="1">
      <c r="A168" s="41">
        <v>1</v>
      </c>
      <c r="B168" s="41" t="s">
        <v>129</v>
      </c>
      <c r="C168" s="41">
        <v>43</v>
      </c>
      <c r="D168" s="41" t="s">
        <v>316</v>
      </c>
      <c r="E168" s="42">
        <v>4302</v>
      </c>
      <c r="F168" s="41" t="s">
        <v>332</v>
      </c>
      <c r="G168" s="43">
        <v>4302089</v>
      </c>
      <c r="H168" s="41" t="s">
        <v>22</v>
      </c>
      <c r="I168" s="44">
        <v>430208900</v>
      </c>
      <c r="J168" s="41" t="s">
        <v>343</v>
      </c>
      <c r="K168" s="41" t="s">
        <v>24</v>
      </c>
      <c r="L168" s="52">
        <v>12</v>
      </c>
      <c r="M168" s="46" t="s">
        <v>300</v>
      </c>
      <c r="N168" s="47">
        <v>4</v>
      </c>
      <c r="O168" s="41">
        <v>4</v>
      </c>
      <c r="P168" s="41">
        <v>4</v>
      </c>
      <c r="Q168" s="48">
        <v>750000000</v>
      </c>
      <c r="R168" s="48">
        <v>0</v>
      </c>
      <c r="S168" s="48">
        <v>0</v>
      </c>
      <c r="T168" s="48">
        <v>0</v>
      </c>
      <c r="U168" s="48">
        <v>0</v>
      </c>
      <c r="V168" s="48">
        <v>0</v>
      </c>
      <c r="W168" s="48">
        <v>0</v>
      </c>
      <c r="X168" s="48">
        <f t="shared" si="11"/>
        <v>750000000</v>
      </c>
      <c r="Y168" s="49">
        <v>750000000</v>
      </c>
      <c r="Z168" s="49">
        <v>0</v>
      </c>
      <c r="AA168" s="49">
        <v>0</v>
      </c>
      <c r="AB168" s="49">
        <v>0</v>
      </c>
      <c r="AC168" s="49">
        <v>0</v>
      </c>
      <c r="AD168" s="49">
        <v>0</v>
      </c>
      <c r="AE168" s="49">
        <v>0</v>
      </c>
      <c r="AF168" s="49">
        <f t="shared" si="12"/>
        <v>750000000</v>
      </c>
      <c r="AG168" s="50">
        <v>750000000</v>
      </c>
      <c r="AH168" s="50">
        <v>0</v>
      </c>
      <c r="AI168" s="50">
        <v>0</v>
      </c>
      <c r="AJ168" s="50">
        <v>0</v>
      </c>
      <c r="AK168" s="50">
        <v>0</v>
      </c>
      <c r="AL168" s="50">
        <v>0</v>
      </c>
      <c r="AM168" s="50">
        <v>0</v>
      </c>
      <c r="AN168" s="50">
        <f t="shared" si="13"/>
        <v>750000000</v>
      </c>
      <c r="AO168" s="53">
        <f t="shared" si="14"/>
        <v>2250000000</v>
      </c>
      <c r="AP168" s="18"/>
      <c r="AQ168" s="18"/>
      <c r="AR168" s="18"/>
      <c r="AS168" s="18"/>
      <c r="AT168" s="18"/>
      <c r="AU168" s="18"/>
      <c r="AV168" s="18"/>
    </row>
    <row r="169" spans="1:48" ht="30">
      <c r="A169" s="41">
        <v>4</v>
      </c>
      <c r="B169" s="41" t="s">
        <v>19</v>
      </c>
      <c r="C169" s="41">
        <v>45</v>
      </c>
      <c r="D169" s="41" t="s">
        <v>20</v>
      </c>
      <c r="E169" s="42">
        <v>4501</v>
      </c>
      <c r="F169" s="41" t="s">
        <v>246</v>
      </c>
      <c r="G169" s="43">
        <v>4501003</v>
      </c>
      <c r="H169" s="41" t="s">
        <v>765</v>
      </c>
      <c r="I169" s="44">
        <v>450100300</v>
      </c>
      <c r="J169" s="41" t="s">
        <v>766</v>
      </c>
      <c r="K169" s="41" t="s">
        <v>24</v>
      </c>
      <c r="L169" s="52">
        <v>2</v>
      </c>
      <c r="M169" s="46" t="s">
        <v>234</v>
      </c>
      <c r="N169" s="47">
        <v>1</v>
      </c>
      <c r="O169" s="41">
        <v>0</v>
      </c>
      <c r="P169" s="41">
        <v>1</v>
      </c>
      <c r="Q169" s="48">
        <v>197000000</v>
      </c>
      <c r="R169" s="48">
        <v>0</v>
      </c>
      <c r="S169" s="48">
        <v>0</v>
      </c>
      <c r="T169" s="48">
        <v>0</v>
      </c>
      <c r="U169" s="48">
        <v>0</v>
      </c>
      <c r="V169" s="48">
        <v>0</v>
      </c>
      <c r="W169" s="48">
        <v>0</v>
      </c>
      <c r="X169" s="48">
        <f t="shared" si="11"/>
        <v>197000000</v>
      </c>
      <c r="Y169" s="49">
        <v>0</v>
      </c>
      <c r="Z169" s="49">
        <v>0</v>
      </c>
      <c r="AA169" s="49">
        <v>0</v>
      </c>
      <c r="AB169" s="49">
        <v>0</v>
      </c>
      <c r="AC169" s="49">
        <v>0</v>
      </c>
      <c r="AD169" s="49">
        <v>0</v>
      </c>
      <c r="AE169" s="49">
        <v>0</v>
      </c>
      <c r="AF169" s="49">
        <f t="shared" si="12"/>
        <v>0</v>
      </c>
      <c r="AG169" s="50">
        <v>197000000</v>
      </c>
      <c r="AH169" s="50">
        <v>0</v>
      </c>
      <c r="AI169" s="50">
        <v>0</v>
      </c>
      <c r="AJ169" s="50">
        <v>0</v>
      </c>
      <c r="AK169" s="50">
        <v>0</v>
      </c>
      <c r="AL169" s="50">
        <v>0</v>
      </c>
      <c r="AM169" s="50">
        <v>0</v>
      </c>
      <c r="AN169" s="50">
        <f t="shared" si="13"/>
        <v>197000000</v>
      </c>
      <c r="AO169" s="53">
        <f t="shared" si="14"/>
        <v>394000000</v>
      </c>
      <c r="AP169" s="18"/>
      <c r="AQ169" s="18"/>
      <c r="AR169" s="18"/>
      <c r="AS169" s="18"/>
      <c r="AT169" s="18"/>
      <c r="AU169" s="18"/>
      <c r="AV169" s="18"/>
    </row>
    <row r="170" spans="1:48" ht="30">
      <c r="A170" s="41">
        <v>4</v>
      </c>
      <c r="B170" s="41" t="s">
        <v>19</v>
      </c>
      <c r="C170" s="41">
        <v>45</v>
      </c>
      <c r="D170" s="41" t="s">
        <v>20</v>
      </c>
      <c r="E170" s="42">
        <v>4501</v>
      </c>
      <c r="F170" s="41" t="s">
        <v>246</v>
      </c>
      <c r="G170" s="43">
        <v>4501007</v>
      </c>
      <c r="H170" s="41" t="s">
        <v>767</v>
      </c>
      <c r="I170" s="44">
        <v>450100700</v>
      </c>
      <c r="J170" s="41" t="s">
        <v>768</v>
      </c>
      <c r="K170" s="41" t="s">
        <v>24</v>
      </c>
      <c r="L170" s="52">
        <v>1</v>
      </c>
      <c r="M170" s="46" t="s">
        <v>234</v>
      </c>
      <c r="N170" s="47">
        <v>1</v>
      </c>
      <c r="O170" s="41">
        <v>1</v>
      </c>
      <c r="P170" s="41">
        <v>1</v>
      </c>
      <c r="Q170" s="48">
        <v>36000000</v>
      </c>
      <c r="R170" s="48">
        <v>0</v>
      </c>
      <c r="S170" s="48">
        <v>0</v>
      </c>
      <c r="T170" s="48">
        <v>0</v>
      </c>
      <c r="U170" s="48">
        <v>0</v>
      </c>
      <c r="V170" s="48">
        <v>0</v>
      </c>
      <c r="W170" s="48">
        <v>0</v>
      </c>
      <c r="X170" s="48">
        <f t="shared" si="11"/>
        <v>36000000</v>
      </c>
      <c r="Y170" s="49">
        <v>100000000</v>
      </c>
      <c r="Z170" s="49">
        <v>0</v>
      </c>
      <c r="AA170" s="49">
        <v>0</v>
      </c>
      <c r="AB170" s="49">
        <v>0</v>
      </c>
      <c r="AC170" s="49">
        <v>0</v>
      </c>
      <c r="AD170" s="49">
        <v>0</v>
      </c>
      <c r="AE170" s="49">
        <v>0</v>
      </c>
      <c r="AF170" s="49">
        <f t="shared" si="12"/>
        <v>100000000</v>
      </c>
      <c r="AG170" s="50">
        <v>100000000</v>
      </c>
      <c r="AH170" s="50">
        <v>0</v>
      </c>
      <c r="AI170" s="50">
        <v>0</v>
      </c>
      <c r="AJ170" s="50">
        <v>0</v>
      </c>
      <c r="AK170" s="50">
        <v>0</v>
      </c>
      <c r="AL170" s="50">
        <v>0</v>
      </c>
      <c r="AM170" s="50">
        <v>0</v>
      </c>
      <c r="AN170" s="50">
        <f t="shared" si="13"/>
        <v>100000000</v>
      </c>
      <c r="AO170" s="53">
        <f t="shared" si="14"/>
        <v>236000000</v>
      </c>
      <c r="AP170" s="18"/>
      <c r="AQ170" s="18"/>
      <c r="AR170" s="18"/>
      <c r="AS170" s="18"/>
      <c r="AT170" s="18"/>
      <c r="AU170" s="18"/>
      <c r="AV170" s="18"/>
    </row>
    <row r="171" spans="1:48" ht="30">
      <c r="A171" s="41">
        <v>4</v>
      </c>
      <c r="B171" s="41" t="s">
        <v>19</v>
      </c>
      <c r="C171" s="41">
        <v>45</v>
      </c>
      <c r="D171" s="41" t="s">
        <v>20</v>
      </c>
      <c r="E171" s="42">
        <v>4501</v>
      </c>
      <c r="F171" s="41" t="s">
        <v>246</v>
      </c>
      <c r="G171" s="43">
        <v>4501028</v>
      </c>
      <c r="H171" s="41" t="s">
        <v>769</v>
      </c>
      <c r="I171" s="44">
        <v>450102800</v>
      </c>
      <c r="J171" s="41" t="s">
        <v>770</v>
      </c>
      <c r="K171" s="41" t="s">
        <v>24</v>
      </c>
      <c r="L171" s="52">
        <v>84</v>
      </c>
      <c r="M171" s="46" t="s">
        <v>234</v>
      </c>
      <c r="N171" s="47">
        <v>0</v>
      </c>
      <c r="O171" s="41">
        <v>84</v>
      </c>
      <c r="P171" s="41">
        <v>0</v>
      </c>
      <c r="Q171" s="48">
        <v>0</v>
      </c>
      <c r="R171" s="48">
        <v>0</v>
      </c>
      <c r="S171" s="48">
        <v>0</v>
      </c>
      <c r="T171" s="48">
        <v>0</v>
      </c>
      <c r="U171" s="48">
        <v>0</v>
      </c>
      <c r="V171" s="48">
        <v>0</v>
      </c>
      <c r="W171" s="48">
        <v>0</v>
      </c>
      <c r="X171" s="48">
        <f t="shared" si="11"/>
        <v>0</v>
      </c>
      <c r="Y171" s="49">
        <v>700000000</v>
      </c>
      <c r="Z171" s="49">
        <v>0</v>
      </c>
      <c r="AA171" s="49">
        <v>0</v>
      </c>
      <c r="AB171" s="49">
        <v>14000000000</v>
      </c>
      <c r="AC171" s="49">
        <v>300000000</v>
      </c>
      <c r="AD171" s="49">
        <v>0</v>
      </c>
      <c r="AE171" s="49">
        <v>0</v>
      </c>
      <c r="AF171" s="49">
        <f t="shared" si="12"/>
        <v>15000000000</v>
      </c>
      <c r="AG171" s="50">
        <v>0</v>
      </c>
      <c r="AH171" s="50">
        <v>0</v>
      </c>
      <c r="AI171" s="50">
        <v>0</v>
      </c>
      <c r="AJ171" s="50">
        <v>0</v>
      </c>
      <c r="AK171" s="50">
        <v>0</v>
      </c>
      <c r="AL171" s="50">
        <v>0</v>
      </c>
      <c r="AM171" s="50">
        <v>0</v>
      </c>
      <c r="AN171" s="50">
        <f t="shared" si="13"/>
        <v>0</v>
      </c>
      <c r="AO171" s="53">
        <f t="shared" si="14"/>
        <v>15000000000</v>
      </c>
      <c r="AP171" s="18"/>
      <c r="AQ171" s="18"/>
      <c r="AR171" s="18"/>
      <c r="AS171" s="18"/>
      <c r="AT171" s="18"/>
      <c r="AU171" s="18"/>
      <c r="AV171" s="18"/>
    </row>
    <row r="172" spans="1:48" ht="30">
      <c r="A172" s="41">
        <v>4</v>
      </c>
      <c r="B172" s="41" t="s">
        <v>19</v>
      </c>
      <c r="C172" s="41">
        <v>45</v>
      </c>
      <c r="D172" s="41" t="s">
        <v>20</v>
      </c>
      <c r="E172" s="42">
        <v>4501</v>
      </c>
      <c r="F172" s="41" t="s">
        <v>246</v>
      </c>
      <c r="G172" s="43">
        <v>4501028</v>
      </c>
      <c r="H172" s="41" t="s">
        <v>769</v>
      </c>
      <c r="I172" s="44">
        <v>450102801</v>
      </c>
      <c r="J172" s="41" t="s">
        <v>771</v>
      </c>
      <c r="K172" s="41" t="s">
        <v>24</v>
      </c>
      <c r="L172" s="52">
        <v>80</v>
      </c>
      <c r="M172" s="46" t="s">
        <v>234</v>
      </c>
      <c r="N172" s="47">
        <v>0</v>
      </c>
      <c r="O172" s="41">
        <v>0</v>
      </c>
      <c r="P172" s="41">
        <v>80</v>
      </c>
      <c r="Q172" s="48">
        <v>0</v>
      </c>
      <c r="R172" s="48">
        <v>0</v>
      </c>
      <c r="S172" s="48">
        <v>0</v>
      </c>
      <c r="T172" s="48">
        <v>0</v>
      </c>
      <c r="U172" s="48">
        <v>0</v>
      </c>
      <c r="V172" s="48">
        <v>0</v>
      </c>
      <c r="W172" s="48">
        <v>0</v>
      </c>
      <c r="X172" s="48">
        <f t="shared" si="11"/>
        <v>0</v>
      </c>
      <c r="Y172" s="49">
        <v>0</v>
      </c>
      <c r="Z172" s="49">
        <v>0</v>
      </c>
      <c r="AA172" s="49">
        <v>0</v>
      </c>
      <c r="AB172" s="49">
        <v>0</v>
      </c>
      <c r="AC172" s="49">
        <v>0</v>
      </c>
      <c r="AD172" s="49">
        <v>0</v>
      </c>
      <c r="AE172" s="49">
        <v>0</v>
      </c>
      <c r="AF172" s="49">
        <f t="shared" si="12"/>
        <v>0</v>
      </c>
      <c r="AG172" s="50">
        <v>400000000</v>
      </c>
      <c r="AH172" s="50">
        <v>0</v>
      </c>
      <c r="AI172" s="50">
        <v>0</v>
      </c>
      <c r="AJ172" s="50">
        <v>0</v>
      </c>
      <c r="AK172" s="50">
        <v>0</v>
      </c>
      <c r="AL172" s="50">
        <v>0</v>
      </c>
      <c r="AM172" s="50">
        <v>0</v>
      </c>
      <c r="AN172" s="50">
        <f t="shared" si="13"/>
        <v>400000000</v>
      </c>
      <c r="AO172" s="53">
        <f t="shared" si="14"/>
        <v>400000000</v>
      </c>
      <c r="AP172" s="18"/>
      <c r="AQ172" s="18"/>
      <c r="AR172" s="18"/>
      <c r="AS172" s="18"/>
      <c r="AT172" s="18"/>
      <c r="AU172" s="18"/>
      <c r="AV172" s="18"/>
    </row>
    <row r="173" spans="1:48" ht="30">
      <c r="A173" s="41">
        <v>4</v>
      </c>
      <c r="B173" s="41" t="s">
        <v>19</v>
      </c>
      <c r="C173" s="41">
        <v>45</v>
      </c>
      <c r="D173" s="41" t="s">
        <v>20</v>
      </c>
      <c r="E173" s="42">
        <v>4501</v>
      </c>
      <c r="F173" s="41" t="s">
        <v>246</v>
      </c>
      <c r="G173" s="43">
        <v>4501029</v>
      </c>
      <c r="H173" s="41" t="s">
        <v>772</v>
      </c>
      <c r="I173" s="44">
        <v>450102900</v>
      </c>
      <c r="J173" s="41" t="s">
        <v>773</v>
      </c>
      <c r="K173" s="41" t="s">
        <v>24</v>
      </c>
      <c r="L173" s="52">
        <v>8</v>
      </c>
      <c r="M173" s="46" t="s">
        <v>234</v>
      </c>
      <c r="N173" s="47">
        <v>3</v>
      </c>
      <c r="O173" s="41">
        <v>3</v>
      </c>
      <c r="P173" s="41">
        <v>2</v>
      </c>
      <c r="Q173" s="48">
        <v>1500000000</v>
      </c>
      <c r="R173" s="48">
        <v>0</v>
      </c>
      <c r="S173" s="48">
        <v>0</v>
      </c>
      <c r="T173" s="48">
        <v>0</v>
      </c>
      <c r="U173" s="48">
        <v>0</v>
      </c>
      <c r="V173" s="48">
        <v>0</v>
      </c>
      <c r="W173" s="48">
        <v>0</v>
      </c>
      <c r="X173" s="48">
        <f t="shared" si="11"/>
        <v>1500000000</v>
      </c>
      <c r="Y173" s="49">
        <v>1000000000</v>
      </c>
      <c r="Z173" s="49">
        <v>0</v>
      </c>
      <c r="AA173" s="49">
        <v>0</v>
      </c>
      <c r="AB173" s="49">
        <v>0</v>
      </c>
      <c r="AC173" s="49">
        <v>0</v>
      </c>
      <c r="AD173" s="49">
        <v>0</v>
      </c>
      <c r="AE173" s="49">
        <v>0</v>
      </c>
      <c r="AF173" s="49">
        <f t="shared" si="12"/>
        <v>1000000000</v>
      </c>
      <c r="AG173" s="50">
        <v>800000000</v>
      </c>
      <c r="AH173" s="50">
        <v>0</v>
      </c>
      <c r="AI173" s="50">
        <v>0</v>
      </c>
      <c r="AJ173" s="50">
        <v>0</v>
      </c>
      <c r="AK173" s="50">
        <v>0</v>
      </c>
      <c r="AL173" s="50">
        <v>0</v>
      </c>
      <c r="AM173" s="50">
        <v>0</v>
      </c>
      <c r="AN173" s="50">
        <f t="shared" si="13"/>
        <v>800000000</v>
      </c>
      <c r="AO173" s="53">
        <f t="shared" si="14"/>
        <v>3300000000</v>
      </c>
      <c r="AP173" s="18"/>
      <c r="AQ173" s="18"/>
      <c r="AR173" s="18"/>
      <c r="AS173" s="18"/>
      <c r="AT173" s="18"/>
      <c r="AU173" s="18"/>
      <c r="AV173" s="18"/>
    </row>
    <row r="174" spans="1:48" ht="30">
      <c r="A174" s="41">
        <v>4</v>
      </c>
      <c r="B174" s="41" t="s">
        <v>19</v>
      </c>
      <c r="C174" s="41">
        <v>45</v>
      </c>
      <c r="D174" s="41" t="s">
        <v>20</v>
      </c>
      <c r="E174" s="42">
        <v>4501</v>
      </c>
      <c r="F174" s="41" t="s">
        <v>246</v>
      </c>
      <c r="G174" s="43">
        <v>4501056</v>
      </c>
      <c r="H174" s="41" t="s">
        <v>774</v>
      </c>
      <c r="I174" s="44">
        <v>450105600</v>
      </c>
      <c r="J174" s="41" t="s">
        <v>775</v>
      </c>
      <c r="K174" s="41" t="s">
        <v>24</v>
      </c>
      <c r="L174" s="52">
        <v>10</v>
      </c>
      <c r="M174" s="46" t="s">
        <v>234</v>
      </c>
      <c r="N174" s="47">
        <v>3</v>
      </c>
      <c r="O174" s="41">
        <v>4</v>
      </c>
      <c r="P174" s="41">
        <v>3</v>
      </c>
      <c r="Q174" s="48">
        <v>30000000</v>
      </c>
      <c r="R174" s="48">
        <v>0</v>
      </c>
      <c r="S174" s="48">
        <v>0</v>
      </c>
      <c r="T174" s="48">
        <v>0</v>
      </c>
      <c r="U174" s="48">
        <v>0</v>
      </c>
      <c r="V174" s="48">
        <v>0</v>
      </c>
      <c r="W174" s="48">
        <v>0</v>
      </c>
      <c r="X174" s="48">
        <f t="shared" si="11"/>
        <v>30000000</v>
      </c>
      <c r="Y174" s="49">
        <v>40000000</v>
      </c>
      <c r="Z174" s="49">
        <v>0</v>
      </c>
      <c r="AA174" s="49">
        <v>0</v>
      </c>
      <c r="AB174" s="49">
        <v>0</v>
      </c>
      <c r="AC174" s="49">
        <v>0</v>
      </c>
      <c r="AD174" s="49">
        <v>0</v>
      </c>
      <c r="AE174" s="49">
        <v>0</v>
      </c>
      <c r="AF174" s="49">
        <f t="shared" si="12"/>
        <v>40000000</v>
      </c>
      <c r="AG174" s="50">
        <v>30000000</v>
      </c>
      <c r="AH174" s="50">
        <v>0</v>
      </c>
      <c r="AI174" s="50">
        <v>0</v>
      </c>
      <c r="AJ174" s="50">
        <v>0</v>
      </c>
      <c r="AK174" s="50">
        <v>0</v>
      </c>
      <c r="AL174" s="50">
        <v>0</v>
      </c>
      <c r="AM174" s="50">
        <v>0</v>
      </c>
      <c r="AN174" s="50">
        <f t="shared" si="13"/>
        <v>30000000</v>
      </c>
      <c r="AO174" s="53">
        <f t="shared" si="14"/>
        <v>100000000</v>
      </c>
      <c r="AP174" s="18"/>
      <c r="AQ174" s="18"/>
      <c r="AR174" s="18"/>
      <c r="AS174" s="18"/>
      <c r="AT174" s="18"/>
      <c r="AU174" s="18"/>
      <c r="AV174" s="18"/>
    </row>
    <row r="175" spans="1:48" ht="30">
      <c r="A175" s="41">
        <v>4</v>
      </c>
      <c r="B175" s="41" t="s">
        <v>19</v>
      </c>
      <c r="C175" s="41">
        <v>45</v>
      </c>
      <c r="D175" s="41" t="s">
        <v>20</v>
      </c>
      <c r="E175" s="42">
        <v>4501</v>
      </c>
      <c r="F175" s="41" t="s">
        <v>246</v>
      </c>
      <c r="G175" s="43">
        <v>4501066</v>
      </c>
      <c r="H175" s="41" t="s">
        <v>255</v>
      </c>
      <c r="I175" s="44">
        <v>450106600</v>
      </c>
      <c r="J175" s="41" t="s">
        <v>255</v>
      </c>
      <c r="K175" s="41" t="s">
        <v>24</v>
      </c>
      <c r="L175" s="52">
        <v>1</v>
      </c>
      <c r="M175" s="46" t="s">
        <v>234</v>
      </c>
      <c r="N175" s="47">
        <v>0</v>
      </c>
      <c r="O175" s="41">
        <v>1</v>
      </c>
      <c r="P175" s="41">
        <v>0</v>
      </c>
      <c r="Q175" s="48">
        <v>0</v>
      </c>
      <c r="R175" s="48">
        <v>0</v>
      </c>
      <c r="S175" s="48">
        <v>0</v>
      </c>
      <c r="T175" s="48">
        <v>0</v>
      </c>
      <c r="U175" s="48">
        <v>0</v>
      </c>
      <c r="V175" s="48">
        <v>0</v>
      </c>
      <c r="W175" s="48">
        <v>0</v>
      </c>
      <c r="X175" s="48">
        <f t="shared" si="11"/>
        <v>0</v>
      </c>
      <c r="Y175" s="49">
        <v>500000000</v>
      </c>
      <c r="Z175" s="49">
        <v>0</v>
      </c>
      <c r="AA175" s="49">
        <v>500000000</v>
      </c>
      <c r="AB175" s="49">
        <v>19000000000</v>
      </c>
      <c r="AC175" s="49">
        <v>0</v>
      </c>
      <c r="AD175" s="49">
        <v>0</v>
      </c>
      <c r="AE175" s="49">
        <v>0</v>
      </c>
      <c r="AF175" s="49">
        <f t="shared" si="12"/>
        <v>20000000000</v>
      </c>
      <c r="AG175" s="50">
        <v>0</v>
      </c>
      <c r="AH175" s="50">
        <v>0</v>
      </c>
      <c r="AI175" s="50">
        <v>0</v>
      </c>
      <c r="AJ175" s="50">
        <v>0</v>
      </c>
      <c r="AK175" s="50">
        <v>0</v>
      </c>
      <c r="AL175" s="50">
        <v>0</v>
      </c>
      <c r="AM175" s="50">
        <v>0</v>
      </c>
      <c r="AN175" s="50">
        <f t="shared" si="13"/>
        <v>0</v>
      </c>
      <c r="AO175" s="53">
        <f t="shared" si="14"/>
        <v>20000000000</v>
      </c>
      <c r="AP175" s="18"/>
      <c r="AQ175" s="18"/>
      <c r="AR175" s="18"/>
      <c r="AS175" s="18"/>
      <c r="AT175" s="18"/>
      <c r="AU175" s="18"/>
      <c r="AV175" s="18"/>
    </row>
    <row r="176" spans="1:48" ht="30">
      <c r="A176" s="41">
        <v>4</v>
      </c>
      <c r="B176" s="41" t="s">
        <v>19</v>
      </c>
      <c r="C176" s="41">
        <v>45</v>
      </c>
      <c r="D176" s="41" t="s">
        <v>20</v>
      </c>
      <c r="E176" s="42">
        <v>4501</v>
      </c>
      <c r="F176" s="41" t="s">
        <v>246</v>
      </c>
      <c r="G176" s="43">
        <v>4501077</v>
      </c>
      <c r="H176" s="41" t="s">
        <v>252</v>
      </c>
      <c r="I176" s="44">
        <v>450107700</v>
      </c>
      <c r="J176" s="41" t="s">
        <v>253</v>
      </c>
      <c r="K176" s="41" t="s">
        <v>24</v>
      </c>
      <c r="L176" s="52">
        <v>11</v>
      </c>
      <c r="M176" s="46" t="s">
        <v>234</v>
      </c>
      <c r="N176" s="47">
        <v>4</v>
      </c>
      <c r="O176" s="41">
        <v>4</v>
      </c>
      <c r="P176" s="41">
        <v>3</v>
      </c>
      <c r="Q176" s="48">
        <v>1100000000</v>
      </c>
      <c r="R176" s="48">
        <v>0</v>
      </c>
      <c r="S176" s="48">
        <v>0</v>
      </c>
      <c r="T176" s="48">
        <v>0</v>
      </c>
      <c r="U176" s="48">
        <v>0</v>
      </c>
      <c r="V176" s="48">
        <v>0</v>
      </c>
      <c r="W176" s="48">
        <v>0</v>
      </c>
      <c r="X176" s="48">
        <f t="shared" si="11"/>
        <v>1100000000</v>
      </c>
      <c r="Y176" s="49">
        <v>400000000</v>
      </c>
      <c r="Z176" s="49">
        <v>0</v>
      </c>
      <c r="AA176" s="49">
        <v>0</v>
      </c>
      <c r="AB176" s="49">
        <v>0</v>
      </c>
      <c r="AC176" s="49">
        <v>0</v>
      </c>
      <c r="AD176" s="49">
        <v>0</v>
      </c>
      <c r="AE176" s="49">
        <v>0</v>
      </c>
      <c r="AF176" s="49">
        <f t="shared" si="12"/>
        <v>400000000</v>
      </c>
      <c r="AG176" s="50">
        <v>400000000</v>
      </c>
      <c r="AH176" s="50">
        <v>0</v>
      </c>
      <c r="AI176" s="50">
        <v>0</v>
      </c>
      <c r="AJ176" s="50">
        <v>0</v>
      </c>
      <c r="AK176" s="50">
        <v>0</v>
      </c>
      <c r="AL176" s="50">
        <v>0</v>
      </c>
      <c r="AM176" s="50">
        <v>0</v>
      </c>
      <c r="AN176" s="50">
        <f t="shared" si="13"/>
        <v>400000000</v>
      </c>
      <c r="AO176" s="53">
        <f t="shared" si="14"/>
        <v>1900000000</v>
      </c>
      <c r="AP176" s="18"/>
      <c r="AQ176" s="18"/>
      <c r="AR176" s="18"/>
      <c r="AS176" s="18"/>
      <c r="AT176" s="18"/>
      <c r="AU176" s="18"/>
      <c r="AV176" s="18"/>
    </row>
    <row r="177" spans="1:48" ht="30">
      <c r="A177" s="41">
        <v>4</v>
      </c>
      <c r="B177" s="41" t="s">
        <v>19</v>
      </c>
      <c r="C177" s="41">
        <v>45</v>
      </c>
      <c r="D177" s="41" t="s">
        <v>20</v>
      </c>
      <c r="E177" s="42">
        <v>4501</v>
      </c>
      <c r="F177" s="41" t="s">
        <v>246</v>
      </c>
      <c r="G177" s="43">
        <v>4501091</v>
      </c>
      <c r="H177" s="41" t="s">
        <v>776</v>
      </c>
      <c r="I177" s="44">
        <v>450109100</v>
      </c>
      <c r="J177" s="41" t="s">
        <v>777</v>
      </c>
      <c r="K177" s="41" t="s">
        <v>24</v>
      </c>
      <c r="L177" s="52">
        <v>4</v>
      </c>
      <c r="M177" s="46" t="s">
        <v>234</v>
      </c>
      <c r="N177" s="47">
        <v>1</v>
      </c>
      <c r="O177" s="41">
        <v>2</v>
      </c>
      <c r="P177" s="41">
        <v>1</v>
      </c>
      <c r="Q177" s="48">
        <v>275000000</v>
      </c>
      <c r="R177" s="48">
        <v>0</v>
      </c>
      <c r="S177" s="48">
        <v>0</v>
      </c>
      <c r="T177" s="48">
        <v>0</v>
      </c>
      <c r="U177" s="48">
        <v>0</v>
      </c>
      <c r="V177" s="48">
        <v>0</v>
      </c>
      <c r="W177" s="48">
        <v>0</v>
      </c>
      <c r="X177" s="48">
        <f t="shared" si="11"/>
        <v>275000000</v>
      </c>
      <c r="Y177" s="49">
        <v>300000000</v>
      </c>
      <c r="Z177" s="49">
        <v>0</v>
      </c>
      <c r="AA177" s="49">
        <v>0</v>
      </c>
      <c r="AB177" s="49">
        <v>0</v>
      </c>
      <c r="AC177" s="49">
        <v>0</v>
      </c>
      <c r="AD177" s="49">
        <v>0</v>
      </c>
      <c r="AE177" s="49">
        <v>0</v>
      </c>
      <c r="AF177" s="49">
        <f t="shared" si="12"/>
        <v>300000000</v>
      </c>
      <c r="AG177" s="50">
        <v>200000000</v>
      </c>
      <c r="AH177" s="50">
        <v>0</v>
      </c>
      <c r="AI177" s="50">
        <v>0</v>
      </c>
      <c r="AJ177" s="50">
        <v>0</v>
      </c>
      <c r="AK177" s="50">
        <v>0</v>
      </c>
      <c r="AL177" s="50">
        <v>0</v>
      </c>
      <c r="AM177" s="50">
        <v>0</v>
      </c>
      <c r="AN177" s="50">
        <f t="shared" si="13"/>
        <v>200000000</v>
      </c>
      <c r="AO177" s="53">
        <f t="shared" si="14"/>
        <v>775000000</v>
      </c>
      <c r="AP177" s="18"/>
      <c r="AQ177" s="18"/>
      <c r="AR177" s="18"/>
      <c r="AS177" s="18"/>
      <c r="AT177" s="18"/>
      <c r="AU177" s="18"/>
      <c r="AV177" s="18"/>
    </row>
    <row r="178" spans="1:48" ht="30">
      <c r="A178" s="41">
        <v>4</v>
      </c>
      <c r="B178" s="41" t="s">
        <v>19</v>
      </c>
      <c r="C178" s="41">
        <v>45</v>
      </c>
      <c r="D178" s="41" t="s">
        <v>20</v>
      </c>
      <c r="E178" s="42">
        <v>4501</v>
      </c>
      <c r="F178" s="41" t="s">
        <v>246</v>
      </c>
      <c r="G178" s="43">
        <v>4501004</v>
      </c>
      <c r="H178" s="41" t="s">
        <v>247</v>
      </c>
      <c r="I178" s="44">
        <v>450100400</v>
      </c>
      <c r="J178" s="41" t="s">
        <v>248</v>
      </c>
      <c r="K178" s="41" t="s">
        <v>24</v>
      </c>
      <c r="L178" s="52">
        <v>5</v>
      </c>
      <c r="M178" s="46" t="s">
        <v>234</v>
      </c>
      <c r="N178" s="47">
        <v>1</v>
      </c>
      <c r="O178" s="41">
        <v>2</v>
      </c>
      <c r="P178" s="41">
        <v>2</v>
      </c>
      <c r="Q178" s="48">
        <v>10000000</v>
      </c>
      <c r="R178" s="48">
        <v>0</v>
      </c>
      <c r="S178" s="48">
        <v>0</v>
      </c>
      <c r="T178" s="48">
        <v>0</v>
      </c>
      <c r="U178" s="48">
        <v>0</v>
      </c>
      <c r="V178" s="48">
        <v>0</v>
      </c>
      <c r="W178" s="48">
        <v>0</v>
      </c>
      <c r="X178" s="48">
        <f t="shared" si="11"/>
        <v>10000000</v>
      </c>
      <c r="Y178" s="49">
        <v>20000000</v>
      </c>
      <c r="Z178" s="49">
        <v>0</v>
      </c>
      <c r="AA178" s="49">
        <v>0</v>
      </c>
      <c r="AB178" s="49">
        <v>0</v>
      </c>
      <c r="AC178" s="49">
        <v>0</v>
      </c>
      <c r="AD178" s="49">
        <v>0</v>
      </c>
      <c r="AE178" s="49">
        <v>0</v>
      </c>
      <c r="AF178" s="49">
        <f t="shared" si="12"/>
        <v>20000000</v>
      </c>
      <c r="AG178" s="50">
        <v>20000000</v>
      </c>
      <c r="AH178" s="50">
        <v>0</v>
      </c>
      <c r="AI178" s="50">
        <v>0</v>
      </c>
      <c r="AJ178" s="50">
        <v>0</v>
      </c>
      <c r="AK178" s="50">
        <v>0</v>
      </c>
      <c r="AL178" s="50">
        <v>0</v>
      </c>
      <c r="AM178" s="50">
        <v>0</v>
      </c>
      <c r="AN178" s="50">
        <f t="shared" si="13"/>
        <v>20000000</v>
      </c>
      <c r="AO178" s="53">
        <f t="shared" si="14"/>
        <v>50000000</v>
      </c>
      <c r="AP178" s="18"/>
      <c r="AQ178" s="18"/>
      <c r="AR178" s="18"/>
      <c r="AS178" s="18"/>
      <c r="AT178" s="18"/>
      <c r="AU178" s="18"/>
      <c r="AV178" s="18"/>
    </row>
    <row r="179" spans="1:48" ht="30">
      <c r="A179" s="41">
        <v>4</v>
      </c>
      <c r="B179" s="41" t="s">
        <v>19</v>
      </c>
      <c r="C179" s="41">
        <v>45</v>
      </c>
      <c r="D179" s="41" t="s">
        <v>20</v>
      </c>
      <c r="E179" s="42">
        <v>4501</v>
      </c>
      <c r="F179" s="41" t="s">
        <v>246</v>
      </c>
      <c r="G179" s="43">
        <v>4501049</v>
      </c>
      <c r="H179" s="41" t="s">
        <v>141</v>
      </c>
      <c r="I179" s="44">
        <v>450104900</v>
      </c>
      <c r="J179" s="41" t="s">
        <v>778</v>
      </c>
      <c r="K179" s="41" t="s">
        <v>24</v>
      </c>
      <c r="L179" s="52">
        <v>100</v>
      </c>
      <c r="M179" s="46" t="s">
        <v>234</v>
      </c>
      <c r="N179" s="47">
        <v>30</v>
      </c>
      <c r="O179" s="41">
        <v>50</v>
      </c>
      <c r="P179" s="41">
        <v>20</v>
      </c>
      <c r="Q179" s="48">
        <v>20000000</v>
      </c>
      <c r="R179" s="48">
        <v>0</v>
      </c>
      <c r="S179" s="48">
        <v>0</v>
      </c>
      <c r="T179" s="48">
        <v>0</v>
      </c>
      <c r="U179" s="48">
        <v>0</v>
      </c>
      <c r="V179" s="48">
        <v>0</v>
      </c>
      <c r="W179" s="48">
        <v>0</v>
      </c>
      <c r="X179" s="48">
        <f t="shared" si="11"/>
        <v>20000000</v>
      </c>
      <c r="Y179" s="49">
        <v>40000000</v>
      </c>
      <c r="Z179" s="49">
        <v>0</v>
      </c>
      <c r="AA179" s="49">
        <v>0</v>
      </c>
      <c r="AB179" s="49">
        <v>0</v>
      </c>
      <c r="AC179" s="49">
        <v>0</v>
      </c>
      <c r="AD179" s="49">
        <v>0</v>
      </c>
      <c r="AE179" s="49">
        <v>0</v>
      </c>
      <c r="AF179" s="49">
        <f t="shared" si="12"/>
        <v>40000000</v>
      </c>
      <c r="AG179" s="50">
        <v>20000000</v>
      </c>
      <c r="AH179" s="50">
        <v>0</v>
      </c>
      <c r="AI179" s="50">
        <v>0</v>
      </c>
      <c r="AJ179" s="50">
        <v>0</v>
      </c>
      <c r="AK179" s="50">
        <v>0</v>
      </c>
      <c r="AL179" s="50">
        <v>0</v>
      </c>
      <c r="AM179" s="50">
        <v>0</v>
      </c>
      <c r="AN179" s="50">
        <f t="shared" si="13"/>
        <v>20000000</v>
      </c>
      <c r="AO179" s="53">
        <f t="shared" si="14"/>
        <v>80000000</v>
      </c>
      <c r="AP179" s="18"/>
      <c r="AQ179" s="18"/>
      <c r="AR179" s="18"/>
      <c r="AS179" s="18"/>
      <c r="AT179" s="18"/>
      <c r="AU179" s="18"/>
      <c r="AV179" s="18"/>
    </row>
    <row r="180" spans="1:48" ht="45">
      <c r="A180" s="41">
        <v>4</v>
      </c>
      <c r="B180" s="41" t="s">
        <v>19</v>
      </c>
      <c r="C180" s="41">
        <v>45</v>
      </c>
      <c r="D180" s="41" t="s">
        <v>20</v>
      </c>
      <c r="E180" s="42">
        <v>4501</v>
      </c>
      <c r="F180" s="41" t="s">
        <v>246</v>
      </c>
      <c r="G180" s="43">
        <v>4501061</v>
      </c>
      <c r="H180" s="41" t="s">
        <v>779</v>
      </c>
      <c r="I180" s="44">
        <v>450106100</v>
      </c>
      <c r="J180" s="41" t="s">
        <v>159</v>
      </c>
      <c r="K180" s="41" t="s">
        <v>24</v>
      </c>
      <c r="L180" s="52">
        <v>1200</v>
      </c>
      <c r="M180" s="46" t="s">
        <v>780</v>
      </c>
      <c r="N180" s="47">
        <v>200</v>
      </c>
      <c r="O180" s="41">
        <v>500</v>
      </c>
      <c r="P180" s="41">
        <v>500</v>
      </c>
      <c r="Q180" s="48">
        <v>150000000</v>
      </c>
      <c r="R180" s="48">
        <v>0</v>
      </c>
      <c r="S180" s="48">
        <v>0</v>
      </c>
      <c r="T180" s="48">
        <v>0</v>
      </c>
      <c r="U180" s="48">
        <v>0</v>
      </c>
      <c r="V180" s="48">
        <v>0</v>
      </c>
      <c r="W180" s="48">
        <v>0</v>
      </c>
      <c r="X180" s="48">
        <f t="shared" si="11"/>
        <v>150000000</v>
      </c>
      <c r="Y180" s="49">
        <v>150000000</v>
      </c>
      <c r="Z180" s="49">
        <v>0</v>
      </c>
      <c r="AA180" s="49">
        <v>0</v>
      </c>
      <c r="AB180" s="49">
        <v>0</v>
      </c>
      <c r="AC180" s="49">
        <v>0</v>
      </c>
      <c r="AD180" s="49">
        <v>0</v>
      </c>
      <c r="AE180" s="49">
        <v>0</v>
      </c>
      <c r="AF180" s="49">
        <f t="shared" si="12"/>
        <v>150000000</v>
      </c>
      <c r="AG180" s="50">
        <v>150000000</v>
      </c>
      <c r="AH180" s="50">
        <v>0</v>
      </c>
      <c r="AI180" s="50">
        <v>0</v>
      </c>
      <c r="AJ180" s="50">
        <v>0</v>
      </c>
      <c r="AK180" s="50">
        <v>0</v>
      </c>
      <c r="AL180" s="50">
        <v>0</v>
      </c>
      <c r="AM180" s="50">
        <v>0</v>
      </c>
      <c r="AN180" s="50">
        <f t="shared" si="13"/>
        <v>150000000</v>
      </c>
      <c r="AO180" s="53">
        <f t="shared" si="14"/>
        <v>450000000</v>
      </c>
      <c r="AP180" s="18"/>
      <c r="AQ180" s="18"/>
      <c r="AR180" s="18"/>
      <c r="AS180" s="18"/>
      <c r="AT180" s="18"/>
      <c r="AU180" s="18"/>
      <c r="AV180" s="18"/>
    </row>
    <row r="181" spans="1:48" ht="45">
      <c r="A181" s="41">
        <v>4</v>
      </c>
      <c r="B181" s="41" t="s">
        <v>19</v>
      </c>
      <c r="C181" s="41">
        <v>45</v>
      </c>
      <c r="D181" s="41" t="s">
        <v>20</v>
      </c>
      <c r="E181" s="42">
        <v>4501</v>
      </c>
      <c r="F181" s="41" t="s">
        <v>246</v>
      </c>
      <c r="G181" s="43">
        <v>4501050</v>
      </c>
      <c r="H181" s="41" t="s">
        <v>781</v>
      </c>
      <c r="I181" s="44">
        <v>450105003</v>
      </c>
      <c r="J181" s="41" t="s">
        <v>782</v>
      </c>
      <c r="K181" s="41" t="s">
        <v>24</v>
      </c>
      <c r="L181" s="52">
        <v>30</v>
      </c>
      <c r="M181" s="46" t="s">
        <v>725</v>
      </c>
      <c r="N181" s="47">
        <v>0</v>
      </c>
      <c r="O181" s="41">
        <v>15</v>
      </c>
      <c r="P181" s="41">
        <v>15</v>
      </c>
      <c r="Q181" s="48">
        <v>0</v>
      </c>
      <c r="R181" s="48">
        <v>0</v>
      </c>
      <c r="S181" s="48">
        <v>0</v>
      </c>
      <c r="T181" s="48">
        <v>0</v>
      </c>
      <c r="U181" s="48">
        <v>0</v>
      </c>
      <c r="V181" s="48">
        <v>0</v>
      </c>
      <c r="W181" s="48">
        <v>0</v>
      </c>
      <c r="X181" s="48">
        <f t="shared" si="11"/>
        <v>0</v>
      </c>
      <c r="Y181" s="49">
        <v>80000000</v>
      </c>
      <c r="Z181" s="49">
        <v>0</v>
      </c>
      <c r="AA181" s="49">
        <v>0</v>
      </c>
      <c r="AB181" s="49">
        <v>0</v>
      </c>
      <c r="AC181" s="49">
        <v>0</v>
      </c>
      <c r="AD181" s="49">
        <v>0</v>
      </c>
      <c r="AE181" s="49">
        <v>0</v>
      </c>
      <c r="AF181" s="49">
        <f t="shared" si="12"/>
        <v>80000000</v>
      </c>
      <c r="AG181" s="50">
        <v>80000000</v>
      </c>
      <c r="AH181" s="50">
        <v>0</v>
      </c>
      <c r="AI181" s="50">
        <v>0</v>
      </c>
      <c r="AJ181" s="50">
        <v>0</v>
      </c>
      <c r="AK181" s="50">
        <v>0</v>
      </c>
      <c r="AL181" s="50">
        <v>0</v>
      </c>
      <c r="AM181" s="50">
        <v>0</v>
      </c>
      <c r="AN181" s="50">
        <f t="shared" si="13"/>
        <v>80000000</v>
      </c>
      <c r="AO181" s="53">
        <f t="shared" si="14"/>
        <v>160000000</v>
      </c>
      <c r="AP181" s="18"/>
      <c r="AQ181" s="18"/>
      <c r="AR181" s="18"/>
      <c r="AS181" s="18"/>
      <c r="AT181" s="18"/>
      <c r="AU181" s="18"/>
      <c r="AV181" s="18"/>
    </row>
    <row r="182" spans="1:48" ht="45">
      <c r="A182" s="41">
        <v>4</v>
      </c>
      <c r="B182" s="41" t="s">
        <v>19</v>
      </c>
      <c r="C182" s="41">
        <v>45</v>
      </c>
      <c r="D182" s="41" t="s">
        <v>20</v>
      </c>
      <c r="E182" s="42">
        <v>4501</v>
      </c>
      <c r="F182" s="41" t="s">
        <v>246</v>
      </c>
      <c r="G182" s="43">
        <v>4501050</v>
      </c>
      <c r="H182" s="41" t="s">
        <v>781</v>
      </c>
      <c r="I182" s="44">
        <v>450105001</v>
      </c>
      <c r="J182" s="41" t="s">
        <v>145</v>
      </c>
      <c r="K182" s="41" t="s">
        <v>24</v>
      </c>
      <c r="L182" s="52">
        <v>140</v>
      </c>
      <c r="M182" s="46" t="s">
        <v>725</v>
      </c>
      <c r="N182" s="47">
        <v>40</v>
      </c>
      <c r="O182" s="41">
        <v>50</v>
      </c>
      <c r="P182" s="41">
        <v>50</v>
      </c>
      <c r="Q182" s="48">
        <v>80000000</v>
      </c>
      <c r="R182" s="48">
        <v>0</v>
      </c>
      <c r="S182" s="48">
        <v>0</v>
      </c>
      <c r="T182" s="48">
        <v>0</v>
      </c>
      <c r="U182" s="48">
        <v>0</v>
      </c>
      <c r="V182" s="48">
        <v>0</v>
      </c>
      <c r="W182" s="48">
        <v>0</v>
      </c>
      <c r="X182" s="48">
        <f t="shared" si="11"/>
        <v>80000000</v>
      </c>
      <c r="Y182" s="49">
        <v>150000000</v>
      </c>
      <c r="Z182" s="49">
        <v>0</v>
      </c>
      <c r="AA182" s="49">
        <v>0</v>
      </c>
      <c r="AB182" s="49">
        <v>0</v>
      </c>
      <c r="AC182" s="49">
        <v>0</v>
      </c>
      <c r="AD182" s="49">
        <v>0</v>
      </c>
      <c r="AE182" s="49">
        <v>0</v>
      </c>
      <c r="AF182" s="49">
        <f t="shared" si="12"/>
        <v>150000000</v>
      </c>
      <c r="AG182" s="50">
        <v>150000000</v>
      </c>
      <c r="AH182" s="50">
        <v>0</v>
      </c>
      <c r="AI182" s="50">
        <v>0</v>
      </c>
      <c r="AJ182" s="50">
        <v>0</v>
      </c>
      <c r="AK182" s="50">
        <v>0</v>
      </c>
      <c r="AL182" s="50">
        <v>0</v>
      </c>
      <c r="AM182" s="50">
        <v>0</v>
      </c>
      <c r="AN182" s="50">
        <f t="shared" si="13"/>
        <v>150000000</v>
      </c>
      <c r="AO182" s="53">
        <f t="shared" si="14"/>
        <v>380000000</v>
      </c>
      <c r="AP182" s="18"/>
      <c r="AQ182" s="18"/>
      <c r="AR182" s="18"/>
      <c r="AS182" s="18"/>
      <c r="AT182" s="18"/>
      <c r="AU182" s="18"/>
      <c r="AV182" s="18"/>
    </row>
    <row r="183" spans="1:48" ht="35.25" customHeight="1">
      <c r="A183" s="41">
        <v>4</v>
      </c>
      <c r="B183" s="41" t="s">
        <v>19</v>
      </c>
      <c r="C183" s="41">
        <v>45</v>
      </c>
      <c r="D183" s="41" t="s">
        <v>20</v>
      </c>
      <c r="E183" s="42">
        <v>4502</v>
      </c>
      <c r="F183" s="41" t="s">
        <v>28</v>
      </c>
      <c r="G183" s="43">
        <v>4502001</v>
      </c>
      <c r="H183" s="41" t="s">
        <v>29</v>
      </c>
      <c r="I183" s="44">
        <v>450200100</v>
      </c>
      <c r="J183" s="41" t="s">
        <v>137</v>
      </c>
      <c r="K183" s="41" t="s">
        <v>24</v>
      </c>
      <c r="L183" s="52">
        <v>42</v>
      </c>
      <c r="M183" s="46" t="s">
        <v>783</v>
      </c>
      <c r="N183" s="47">
        <v>14</v>
      </c>
      <c r="O183" s="41">
        <v>14</v>
      </c>
      <c r="P183" s="41">
        <v>14</v>
      </c>
      <c r="Q183" s="48">
        <v>546000000</v>
      </c>
      <c r="R183" s="48">
        <v>0</v>
      </c>
      <c r="S183" s="48">
        <v>0</v>
      </c>
      <c r="T183" s="48">
        <v>0</v>
      </c>
      <c r="U183" s="48">
        <v>0</v>
      </c>
      <c r="V183" s="48">
        <v>0</v>
      </c>
      <c r="W183" s="48">
        <v>0</v>
      </c>
      <c r="X183" s="48">
        <f t="shared" si="11"/>
        <v>546000000</v>
      </c>
      <c r="Y183" s="49">
        <v>690000000</v>
      </c>
      <c r="Z183" s="49">
        <v>0</v>
      </c>
      <c r="AA183" s="49">
        <v>0</v>
      </c>
      <c r="AB183" s="49">
        <v>0</v>
      </c>
      <c r="AC183" s="49">
        <v>0</v>
      </c>
      <c r="AD183" s="49">
        <v>0</v>
      </c>
      <c r="AE183" s="49">
        <v>0</v>
      </c>
      <c r="AF183" s="49">
        <f t="shared" si="12"/>
        <v>690000000</v>
      </c>
      <c r="AG183" s="50">
        <v>720000000</v>
      </c>
      <c r="AH183" s="50">
        <v>0</v>
      </c>
      <c r="AI183" s="50">
        <v>0</v>
      </c>
      <c r="AJ183" s="50">
        <v>0</v>
      </c>
      <c r="AK183" s="50">
        <v>0</v>
      </c>
      <c r="AL183" s="50">
        <v>0</v>
      </c>
      <c r="AM183" s="50">
        <v>0</v>
      </c>
      <c r="AN183" s="50">
        <f t="shared" si="13"/>
        <v>720000000</v>
      </c>
      <c r="AO183" s="53">
        <f t="shared" si="14"/>
        <v>1956000000</v>
      </c>
      <c r="AP183" s="18"/>
      <c r="AQ183" s="18"/>
      <c r="AR183" s="18"/>
      <c r="AS183" s="18"/>
      <c r="AT183" s="18"/>
      <c r="AU183" s="18"/>
      <c r="AV183" s="18"/>
    </row>
    <row r="184" spans="1:48" ht="75">
      <c r="A184" s="41">
        <v>4</v>
      </c>
      <c r="B184" s="41" t="s">
        <v>19</v>
      </c>
      <c r="C184" s="41">
        <v>45</v>
      </c>
      <c r="D184" s="41" t="s">
        <v>20</v>
      </c>
      <c r="E184" s="42">
        <v>4502</v>
      </c>
      <c r="F184" s="41" t="s">
        <v>28</v>
      </c>
      <c r="G184" s="43">
        <v>4502001</v>
      </c>
      <c r="H184" s="41" t="s">
        <v>29</v>
      </c>
      <c r="I184" s="44">
        <v>450200101</v>
      </c>
      <c r="J184" s="41" t="s">
        <v>30</v>
      </c>
      <c r="K184" s="41" t="s">
        <v>24</v>
      </c>
      <c r="L184" s="52">
        <v>4</v>
      </c>
      <c r="M184" s="46" t="s">
        <v>784</v>
      </c>
      <c r="N184" s="47">
        <v>1</v>
      </c>
      <c r="O184" s="41">
        <v>1</v>
      </c>
      <c r="P184" s="41">
        <v>2</v>
      </c>
      <c r="Q184" s="48">
        <v>80000000</v>
      </c>
      <c r="R184" s="48">
        <v>0</v>
      </c>
      <c r="S184" s="48">
        <v>0</v>
      </c>
      <c r="T184" s="48">
        <v>0</v>
      </c>
      <c r="U184" s="48">
        <v>0</v>
      </c>
      <c r="V184" s="48">
        <v>0</v>
      </c>
      <c r="W184" s="48">
        <v>0</v>
      </c>
      <c r="X184" s="48">
        <f t="shared" si="11"/>
        <v>80000000</v>
      </c>
      <c r="Y184" s="49">
        <v>120000000</v>
      </c>
      <c r="Z184" s="49">
        <v>0</v>
      </c>
      <c r="AA184" s="49">
        <v>0</v>
      </c>
      <c r="AB184" s="49">
        <v>0</v>
      </c>
      <c r="AC184" s="49">
        <v>0</v>
      </c>
      <c r="AD184" s="49">
        <v>0</v>
      </c>
      <c r="AE184" s="49">
        <v>0</v>
      </c>
      <c r="AF184" s="49">
        <f t="shared" si="12"/>
        <v>120000000</v>
      </c>
      <c r="AG184" s="50">
        <v>320000000</v>
      </c>
      <c r="AH184" s="50">
        <v>0</v>
      </c>
      <c r="AI184" s="50">
        <v>0</v>
      </c>
      <c r="AJ184" s="50">
        <v>0</v>
      </c>
      <c r="AK184" s="50">
        <v>0</v>
      </c>
      <c r="AL184" s="50">
        <v>0</v>
      </c>
      <c r="AM184" s="50">
        <v>0</v>
      </c>
      <c r="AN184" s="50">
        <f t="shared" si="13"/>
        <v>320000000</v>
      </c>
      <c r="AO184" s="53">
        <f t="shared" si="14"/>
        <v>520000000</v>
      </c>
      <c r="AP184" s="18"/>
      <c r="AQ184" s="18"/>
      <c r="AR184" s="18"/>
      <c r="AS184" s="18"/>
      <c r="AT184" s="18"/>
      <c r="AU184" s="18"/>
      <c r="AV184" s="18"/>
    </row>
    <row r="185" spans="1:48" ht="45">
      <c r="A185" s="41">
        <v>4</v>
      </c>
      <c r="B185" s="41" t="s">
        <v>19</v>
      </c>
      <c r="C185" s="41">
        <v>45</v>
      </c>
      <c r="D185" s="41" t="s">
        <v>20</v>
      </c>
      <c r="E185" s="42">
        <v>4502</v>
      </c>
      <c r="F185" s="41" t="s">
        <v>28</v>
      </c>
      <c r="G185" s="43">
        <v>4502035</v>
      </c>
      <c r="H185" s="41" t="s">
        <v>311</v>
      </c>
      <c r="I185" s="44">
        <v>450203500</v>
      </c>
      <c r="J185" s="41" t="s">
        <v>692</v>
      </c>
      <c r="K185" s="41" t="s">
        <v>24</v>
      </c>
      <c r="L185" s="52">
        <v>3</v>
      </c>
      <c r="M185" s="46" t="s">
        <v>785</v>
      </c>
      <c r="N185" s="47">
        <v>0</v>
      </c>
      <c r="O185" s="41">
        <v>1</v>
      </c>
      <c r="P185" s="41">
        <v>2</v>
      </c>
      <c r="Q185" s="48">
        <v>0</v>
      </c>
      <c r="R185" s="48">
        <v>0</v>
      </c>
      <c r="S185" s="48">
        <v>0</v>
      </c>
      <c r="T185" s="48">
        <v>0</v>
      </c>
      <c r="U185" s="48">
        <v>0</v>
      </c>
      <c r="V185" s="48">
        <v>0</v>
      </c>
      <c r="W185" s="48">
        <v>0</v>
      </c>
      <c r="X185" s="48">
        <f t="shared" si="11"/>
        <v>0</v>
      </c>
      <c r="Y185" s="49">
        <v>100000000</v>
      </c>
      <c r="Z185" s="49">
        <v>0</v>
      </c>
      <c r="AA185" s="49">
        <v>0</v>
      </c>
      <c r="AB185" s="49">
        <v>0</v>
      </c>
      <c r="AC185" s="49">
        <v>0</v>
      </c>
      <c r="AD185" s="49">
        <v>0</v>
      </c>
      <c r="AE185" s="49">
        <v>0</v>
      </c>
      <c r="AF185" s="49">
        <f t="shared" si="12"/>
        <v>100000000</v>
      </c>
      <c r="AG185" s="50">
        <v>350000000</v>
      </c>
      <c r="AH185" s="50">
        <v>0</v>
      </c>
      <c r="AI185" s="50">
        <v>0</v>
      </c>
      <c r="AJ185" s="50">
        <v>0</v>
      </c>
      <c r="AK185" s="50">
        <v>0</v>
      </c>
      <c r="AL185" s="50">
        <v>0</v>
      </c>
      <c r="AM185" s="50">
        <v>0</v>
      </c>
      <c r="AN185" s="50">
        <f t="shared" si="13"/>
        <v>350000000</v>
      </c>
      <c r="AO185" s="53">
        <f t="shared" si="14"/>
        <v>450000000</v>
      </c>
      <c r="AP185" s="18"/>
      <c r="AQ185" s="18"/>
      <c r="AR185" s="18"/>
      <c r="AS185" s="18"/>
      <c r="AT185" s="18"/>
      <c r="AU185" s="18"/>
      <c r="AV185" s="18"/>
    </row>
    <row r="186" spans="1:48" ht="75">
      <c r="A186" s="41">
        <v>4</v>
      </c>
      <c r="B186" s="41" t="s">
        <v>19</v>
      </c>
      <c r="C186" s="41">
        <v>45</v>
      </c>
      <c r="D186" s="41" t="s">
        <v>20</v>
      </c>
      <c r="E186" s="42">
        <v>4502</v>
      </c>
      <c r="F186" s="41" t="s">
        <v>28</v>
      </c>
      <c r="G186" s="43">
        <v>4502025</v>
      </c>
      <c r="H186" s="41" t="s">
        <v>786</v>
      </c>
      <c r="I186" s="44">
        <v>450202500</v>
      </c>
      <c r="J186" s="41" t="s">
        <v>787</v>
      </c>
      <c r="K186" s="41" t="s">
        <v>24</v>
      </c>
      <c r="L186" s="52">
        <v>5</v>
      </c>
      <c r="M186" s="46" t="s">
        <v>783</v>
      </c>
      <c r="N186" s="47">
        <v>1</v>
      </c>
      <c r="O186" s="41">
        <v>3</v>
      </c>
      <c r="P186" s="41">
        <v>1</v>
      </c>
      <c r="Q186" s="48">
        <v>30000000</v>
      </c>
      <c r="R186" s="48">
        <v>0</v>
      </c>
      <c r="S186" s="48">
        <v>0</v>
      </c>
      <c r="T186" s="48">
        <v>0</v>
      </c>
      <c r="U186" s="48">
        <v>0</v>
      </c>
      <c r="V186" s="48">
        <v>0</v>
      </c>
      <c r="W186" s="48">
        <v>0</v>
      </c>
      <c r="X186" s="48">
        <f t="shared" si="11"/>
        <v>30000000</v>
      </c>
      <c r="Y186" s="49">
        <v>210000000</v>
      </c>
      <c r="Z186" s="49">
        <v>0</v>
      </c>
      <c r="AA186" s="49">
        <v>0</v>
      </c>
      <c r="AB186" s="49">
        <v>0</v>
      </c>
      <c r="AC186" s="49">
        <v>0</v>
      </c>
      <c r="AD186" s="49">
        <v>0</v>
      </c>
      <c r="AE186" s="49">
        <v>0</v>
      </c>
      <c r="AF186" s="49">
        <f t="shared" si="12"/>
        <v>210000000</v>
      </c>
      <c r="AG186" s="50">
        <v>70000000</v>
      </c>
      <c r="AH186" s="50">
        <v>0</v>
      </c>
      <c r="AI186" s="50">
        <v>0</v>
      </c>
      <c r="AJ186" s="50">
        <v>0</v>
      </c>
      <c r="AK186" s="50">
        <v>0</v>
      </c>
      <c r="AL186" s="50">
        <v>0</v>
      </c>
      <c r="AM186" s="50">
        <v>0</v>
      </c>
      <c r="AN186" s="50">
        <f t="shared" si="13"/>
        <v>70000000</v>
      </c>
      <c r="AO186" s="53">
        <f t="shared" si="14"/>
        <v>310000000</v>
      </c>
      <c r="AP186" s="18"/>
      <c r="AQ186" s="18"/>
      <c r="AR186" s="18"/>
      <c r="AS186" s="18"/>
      <c r="AT186" s="18"/>
      <c r="AU186" s="18"/>
      <c r="AV186" s="18"/>
    </row>
    <row r="187" spans="1:48" ht="45">
      <c r="A187" s="41">
        <v>4</v>
      </c>
      <c r="B187" s="41" t="s">
        <v>19</v>
      </c>
      <c r="C187" s="41">
        <v>45</v>
      </c>
      <c r="D187" s="41" t="s">
        <v>20</v>
      </c>
      <c r="E187" s="42">
        <v>4502</v>
      </c>
      <c r="F187" s="41" t="s">
        <v>28</v>
      </c>
      <c r="G187" s="43">
        <v>4502003</v>
      </c>
      <c r="H187" s="41" t="s">
        <v>788</v>
      </c>
      <c r="I187" s="44">
        <v>450200300</v>
      </c>
      <c r="J187" s="41" t="s">
        <v>789</v>
      </c>
      <c r="K187" s="41" t="s">
        <v>24</v>
      </c>
      <c r="L187" s="52">
        <v>70</v>
      </c>
      <c r="M187" s="46" t="s">
        <v>234</v>
      </c>
      <c r="N187" s="47">
        <v>30</v>
      </c>
      <c r="O187" s="41">
        <v>20</v>
      </c>
      <c r="P187" s="41">
        <v>20</v>
      </c>
      <c r="Q187" s="48">
        <v>442000000</v>
      </c>
      <c r="R187" s="48">
        <v>0</v>
      </c>
      <c r="S187" s="48">
        <v>0</v>
      </c>
      <c r="T187" s="48">
        <v>0</v>
      </c>
      <c r="U187" s="48">
        <v>0</v>
      </c>
      <c r="V187" s="48">
        <v>0</v>
      </c>
      <c r="W187" s="48">
        <v>0</v>
      </c>
      <c r="X187" s="48">
        <f t="shared" si="11"/>
        <v>442000000</v>
      </c>
      <c r="Y187" s="49">
        <v>400000000</v>
      </c>
      <c r="Z187" s="49">
        <v>0</v>
      </c>
      <c r="AA187" s="49">
        <v>0</v>
      </c>
      <c r="AB187" s="49">
        <v>0</v>
      </c>
      <c r="AC187" s="49">
        <v>0</v>
      </c>
      <c r="AD187" s="49">
        <v>0</v>
      </c>
      <c r="AE187" s="49">
        <v>0</v>
      </c>
      <c r="AF187" s="49">
        <f t="shared" si="12"/>
        <v>400000000</v>
      </c>
      <c r="AG187" s="50">
        <v>300000000</v>
      </c>
      <c r="AH187" s="50">
        <v>0</v>
      </c>
      <c r="AI187" s="50">
        <v>0</v>
      </c>
      <c r="AJ187" s="50">
        <v>0</v>
      </c>
      <c r="AK187" s="50">
        <v>0</v>
      </c>
      <c r="AL187" s="50">
        <v>0</v>
      </c>
      <c r="AM187" s="50">
        <v>0</v>
      </c>
      <c r="AN187" s="50">
        <f t="shared" si="13"/>
        <v>300000000</v>
      </c>
      <c r="AO187" s="53">
        <f t="shared" si="14"/>
        <v>1142000000</v>
      </c>
      <c r="AP187" s="18"/>
      <c r="AQ187" s="18"/>
      <c r="AR187" s="18"/>
      <c r="AS187" s="18"/>
      <c r="AT187" s="18"/>
      <c r="AU187" s="18"/>
      <c r="AV187" s="18"/>
    </row>
    <row r="188" spans="1:48" ht="45">
      <c r="A188" s="41">
        <v>4</v>
      </c>
      <c r="B188" s="41" t="s">
        <v>19</v>
      </c>
      <c r="C188" s="41">
        <v>45</v>
      </c>
      <c r="D188" s="41" t="s">
        <v>20</v>
      </c>
      <c r="E188" s="42">
        <v>4502</v>
      </c>
      <c r="F188" s="41" t="s">
        <v>28</v>
      </c>
      <c r="G188" s="43">
        <v>4502022</v>
      </c>
      <c r="H188" s="41" t="s">
        <v>22</v>
      </c>
      <c r="I188" s="44">
        <v>450202200</v>
      </c>
      <c r="J188" s="41" t="s">
        <v>243</v>
      </c>
      <c r="K188" s="41" t="s">
        <v>24</v>
      </c>
      <c r="L188" s="52">
        <v>13</v>
      </c>
      <c r="M188" s="46" t="s">
        <v>234</v>
      </c>
      <c r="N188" s="47">
        <v>13</v>
      </c>
      <c r="O188" s="41">
        <v>13</v>
      </c>
      <c r="P188" s="41">
        <v>13</v>
      </c>
      <c r="Q188" s="48">
        <v>420000000</v>
      </c>
      <c r="R188" s="48">
        <v>0</v>
      </c>
      <c r="S188" s="48">
        <v>0</v>
      </c>
      <c r="T188" s="48">
        <v>0</v>
      </c>
      <c r="U188" s="48">
        <v>0</v>
      </c>
      <c r="V188" s="48">
        <v>0</v>
      </c>
      <c r="W188" s="48">
        <v>0</v>
      </c>
      <c r="X188" s="48">
        <f t="shared" si="11"/>
        <v>420000000</v>
      </c>
      <c r="Y188" s="49">
        <v>360000000</v>
      </c>
      <c r="Z188" s="49">
        <v>0</v>
      </c>
      <c r="AA188" s="49">
        <v>0</v>
      </c>
      <c r="AB188" s="49">
        <v>0</v>
      </c>
      <c r="AC188" s="49">
        <v>0</v>
      </c>
      <c r="AD188" s="49">
        <v>0</v>
      </c>
      <c r="AE188" s="49">
        <v>0</v>
      </c>
      <c r="AF188" s="49">
        <f t="shared" si="12"/>
        <v>360000000</v>
      </c>
      <c r="AG188" s="50">
        <v>360000000</v>
      </c>
      <c r="AH188" s="50">
        <v>0</v>
      </c>
      <c r="AI188" s="50">
        <v>0</v>
      </c>
      <c r="AJ188" s="50">
        <v>0</v>
      </c>
      <c r="AK188" s="50">
        <v>0</v>
      </c>
      <c r="AL188" s="50">
        <v>0</v>
      </c>
      <c r="AM188" s="50">
        <v>0</v>
      </c>
      <c r="AN188" s="50">
        <f t="shared" si="13"/>
        <v>360000000</v>
      </c>
      <c r="AO188" s="53">
        <f t="shared" si="14"/>
        <v>1140000000</v>
      </c>
      <c r="AP188" s="18"/>
      <c r="AQ188" s="18"/>
      <c r="AR188" s="18"/>
      <c r="AS188" s="18"/>
      <c r="AT188" s="18"/>
      <c r="AU188" s="18"/>
      <c r="AV188" s="18"/>
    </row>
    <row r="189" spans="1:48" ht="45">
      <c r="A189" s="41">
        <v>4</v>
      </c>
      <c r="B189" s="41" t="s">
        <v>19</v>
      </c>
      <c r="C189" s="41">
        <v>45</v>
      </c>
      <c r="D189" s="41" t="s">
        <v>20</v>
      </c>
      <c r="E189" s="42">
        <v>4502</v>
      </c>
      <c r="F189" s="41" t="s">
        <v>28</v>
      </c>
      <c r="G189" s="43">
        <v>4502022</v>
      </c>
      <c r="H189" s="41" t="s">
        <v>22</v>
      </c>
      <c r="I189" s="44">
        <v>450202201</v>
      </c>
      <c r="J189" s="41" t="s">
        <v>231</v>
      </c>
      <c r="K189" s="41" t="s">
        <v>24</v>
      </c>
      <c r="L189" s="52">
        <v>2</v>
      </c>
      <c r="M189" s="46" t="s">
        <v>234</v>
      </c>
      <c r="N189" s="47">
        <v>2</v>
      </c>
      <c r="O189" s="41">
        <v>2</v>
      </c>
      <c r="P189" s="41">
        <v>2</v>
      </c>
      <c r="Q189" s="48">
        <v>240000000</v>
      </c>
      <c r="R189" s="48">
        <v>0</v>
      </c>
      <c r="S189" s="48">
        <v>0</v>
      </c>
      <c r="T189" s="48">
        <v>0</v>
      </c>
      <c r="U189" s="48">
        <v>0</v>
      </c>
      <c r="V189" s="48">
        <v>0</v>
      </c>
      <c r="W189" s="48">
        <v>0</v>
      </c>
      <c r="X189" s="48">
        <f t="shared" si="11"/>
        <v>240000000</v>
      </c>
      <c r="Y189" s="49">
        <v>140000000</v>
      </c>
      <c r="Z189" s="49">
        <v>0</v>
      </c>
      <c r="AA189" s="49">
        <v>0</v>
      </c>
      <c r="AB189" s="49">
        <v>0</v>
      </c>
      <c r="AC189" s="49">
        <v>0</v>
      </c>
      <c r="AD189" s="49">
        <v>0</v>
      </c>
      <c r="AE189" s="49">
        <v>0</v>
      </c>
      <c r="AF189" s="49">
        <f t="shared" si="12"/>
        <v>140000000</v>
      </c>
      <c r="AG189" s="50">
        <v>240000000</v>
      </c>
      <c r="AH189" s="50">
        <v>0</v>
      </c>
      <c r="AI189" s="50">
        <v>0</v>
      </c>
      <c r="AJ189" s="50">
        <v>0</v>
      </c>
      <c r="AK189" s="50">
        <v>0</v>
      </c>
      <c r="AL189" s="50">
        <v>0</v>
      </c>
      <c r="AM189" s="50">
        <v>0</v>
      </c>
      <c r="AN189" s="50">
        <f t="shared" si="13"/>
        <v>240000000</v>
      </c>
      <c r="AO189" s="53">
        <f t="shared" si="14"/>
        <v>620000000</v>
      </c>
      <c r="AP189" s="18"/>
      <c r="AQ189" s="18"/>
      <c r="AR189" s="18"/>
      <c r="AS189" s="18"/>
      <c r="AT189" s="18"/>
      <c r="AU189" s="18"/>
      <c r="AV189" s="18"/>
    </row>
    <row r="190" spans="1:48" ht="45">
      <c r="A190" s="41">
        <v>4</v>
      </c>
      <c r="B190" s="41" t="s">
        <v>19</v>
      </c>
      <c r="C190" s="41">
        <v>45</v>
      </c>
      <c r="D190" s="41" t="s">
        <v>20</v>
      </c>
      <c r="E190" s="42">
        <v>4502</v>
      </c>
      <c r="F190" s="41" t="s">
        <v>28</v>
      </c>
      <c r="G190" s="43">
        <v>4502032</v>
      </c>
      <c r="H190" s="41" t="s">
        <v>790</v>
      </c>
      <c r="I190" s="44">
        <v>450203201</v>
      </c>
      <c r="J190" s="41" t="s">
        <v>791</v>
      </c>
      <c r="K190" s="41" t="s">
        <v>24</v>
      </c>
      <c r="L190" s="52">
        <v>3</v>
      </c>
      <c r="M190" s="46" t="s">
        <v>234</v>
      </c>
      <c r="N190" s="47">
        <v>1</v>
      </c>
      <c r="O190" s="41">
        <v>1</v>
      </c>
      <c r="P190" s="41">
        <v>1</v>
      </c>
      <c r="Q190" s="48">
        <v>150000000</v>
      </c>
      <c r="R190" s="48">
        <v>0</v>
      </c>
      <c r="S190" s="48">
        <v>0</v>
      </c>
      <c r="T190" s="48">
        <v>0</v>
      </c>
      <c r="U190" s="48">
        <v>0</v>
      </c>
      <c r="V190" s="48">
        <v>0</v>
      </c>
      <c r="W190" s="48">
        <v>0</v>
      </c>
      <c r="X190" s="48">
        <f t="shared" si="11"/>
        <v>150000000</v>
      </c>
      <c r="Y190" s="49">
        <v>150000000</v>
      </c>
      <c r="Z190" s="49">
        <v>0</v>
      </c>
      <c r="AA190" s="49">
        <v>0</v>
      </c>
      <c r="AB190" s="49">
        <v>0</v>
      </c>
      <c r="AC190" s="49">
        <v>0</v>
      </c>
      <c r="AD190" s="49">
        <v>0</v>
      </c>
      <c r="AE190" s="49">
        <v>0</v>
      </c>
      <c r="AF190" s="49">
        <f t="shared" si="12"/>
        <v>150000000</v>
      </c>
      <c r="AG190" s="50">
        <v>150000000</v>
      </c>
      <c r="AH190" s="50">
        <v>0</v>
      </c>
      <c r="AI190" s="50">
        <v>0</v>
      </c>
      <c r="AJ190" s="50">
        <v>0</v>
      </c>
      <c r="AK190" s="50">
        <v>0</v>
      </c>
      <c r="AL190" s="50">
        <v>0</v>
      </c>
      <c r="AM190" s="50">
        <v>0</v>
      </c>
      <c r="AN190" s="50">
        <f t="shared" si="13"/>
        <v>150000000</v>
      </c>
      <c r="AO190" s="53">
        <f t="shared" si="14"/>
        <v>450000000</v>
      </c>
      <c r="AP190" s="18"/>
      <c r="AQ190" s="18"/>
      <c r="AR190" s="18"/>
      <c r="AS190" s="18"/>
      <c r="AT190" s="18"/>
      <c r="AU190" s="18"/>
      <c r="AV190" s="18"/>
    </row>
    <row r="191" spans="1:48" ht="45">
      <c r="A191" s="41">
        <v>4</v>
      </c>
      <c r="B191" s="41" t="s">
        <v>19</v>
      </c>
      <c r="C191" s="41">
        <v>45</v>
      </c>
      <c r="D191" s="41" t="s">
        <v>20</v>
      </c>
      <c r="E191" s="42">
        <v>4502</v>
      </c>
      <c r="F191" s="41" t="s">
        <v>28</v>
      </c>
      <c r="G191" s="43">
        <v>4502034</v>
      </c>
      <c r="H191" s="41" t="s">
        <v>141</v>
      </c>
      <c r="I191" s="44">
        <v>450203406</v>
      </c>
      <c r="J191" s="41" t="s">
        <v>792</v>
      </c>
      <c r="K191" s="41" t="s">
        <v>24</v>
      </c>
      <c r="L191" s="52">
        <v>3</v>
      </c>
      <c r="M191" s="46" t="s">
        <v>725</v>
      </c>
      <c r="N191" s="47">
        <v>1</v>
      </c>
      <c r="O191" s="41">
        <v>1</v>
      </c>
      <c r="P191" s="41">
        <v>1</v>
      </c>
      <c r="Q191" s="48">
        <v>100000000</v>
      </c>
      <c r="R191" s="48">
        <v>0</v>
      </c>
      <c r="S191" s="48">
        <v>0</v>
      </c>
      <c r="T191" s="48">
        <v>0</v>
      </c>
      <c r="U191" s="48">
        <v>0</v>
      </c>
      <c r="V191" s="48">
        <v>0</v>
      </c>
      <c r="W191" s="48">
        <v>0</v>
      </c>
      <c r="X191" s="48">
        <f t="shared" si="11"/>
        <v>100000000</v>
      </c>
      <c r="Y191" s="49">
        <v>130000000</v>
      </c>
      <c r="Z191" s="49">
        <v>0</v>
      </c>
      <c r="AA191" s="49">
        <v>0</v>
      </c>
      <c r="AB191" s="49">
        <v>0</v>
      </c>
      <c r="AC191" s="49">
        <v>0</v>
      </c>
      <c r="AD191" s="49">
        <v>0</v>
      </c>
      <c r="AE191" s="49">
        <v>0</v>
      </c>
      <c r="AF191" s="49">
        <f t="shared" si="12"/>
        <v>130000000</v>
      </c>
      <c r="AG191" s="50">
        <v>130000000</v>
      </c>
      <c r="AH191" s="50">
        <v>0</v>
      </c>
      <c r="AI191" s="50">
        <v>0</v>
      </c>
      <c r="AJ191" s="50">
        <v>0</v>
      </c>
      <c r="AK191" s="50">
        <v>0</v>
      </c>
      <c r="AL191" s="50">
        <v>0</v>
      </c>
      <c r="AM191" s="50">
        <v>0</v>
      </c>
      <c r="AN191" s="50">
        <f t="shared" si="13"/>
        <v>130000000</v>
      </c>
      <c r="AO191" s="53">
        <f t="shared" si="14"/>
        <v>360000000</v>
      </c>
      <c r="AP191" s="18"/>
      <c r="AQ191" s="18"/>
      <c r="AR191" s="18"/>
      <c r="AS191" s="18"/>
      <c r="AT191" s="18"/>
      <c r="AU191" s="18"/>
      <c r="AV191" s="18"/>
    </row>
    <row r="192" spans="1:48" ht="45">
      <c r="A192" s="41">
        <v>4</v>
      </c>
      <c r="B192" s="41" t="s">
        <v>19</v>
      </c>
      <c r="C192" s="41">
        <v>45</v>
      </c>
      <c r="D192" s="41" t="s">
        <v>20</v>
      </c>
      <c r="E192" s="42">
        <v>4502</v>
      </c>
      <c r="F192" s="41" t="s">
        <v>28</v>
      </c>
      <c r="G192" s="43">
        <v>4502034</v>
      </c>
      <c r="H192" s="41" t="s">
        <v>141</v>
      </c>
      <c r="I192" s="44">
        <v>450203407</v>
      </c>
      <c r="J192" s="41" t="s">
        <v>142</v>
      </c>
      <c r="K192" s="41" t="s">
        <v>24</v>
      </c>
      <c r="L192" s="52">
        <v>3</v>
      </c>
      <c r="M192" s="46" t="s">
        <v>725</v>
      </c>
      <c r="N192" s="47">
        <v>1</v>
      </c>
      <c r="O192" s="41">
        <v>1</v>
      </c>
      <c r="P192" s="41">
        <v>1</v>
      </c>
      <c r="Q192" s="48">
        <v>70000000</v>
      </c>
      <c r="R192" s="48">
        <v>0</v>
      </c>
      <c r="S192" s="48">
        <v>0</v>
      </c>
      <c r="T192" s="48">
        <v>0</v>
      </c>
      <c r="U192" s="48">
        <v>0</v>
      </c>
      <c r="V192" s="48">
        <v>0</v>
      </c>
      <c r="W192" s="48">
        <v>0</v>
      </c>
      <c r="X192" s="48">
        <f t="shared" si="11"/>
        <v>70000000</v>
      </c>
      <c r="Y192" s="49">
        <v>100000000</v>
      </c>
      <c r="Z192" s="49">
        <v>0</v>
      </c>
      <c r="AA192" s="49">
        <v>0</v>
      </c>
      <c r="AB192" s="49">
        <v>0</v>
      </c>
      <c r="AC192" s="49">
        <v>0</v>
      </c>
      <c r="AD192" s="49">
        <v>0</v>
      </c>
      <c r="AE192" s="49">
        <v>0</v>
      </c>
      <c r="AF192" s="49">
        <f t="shared" si="12"/>
        <v>100000000</v>
      </c>
      <c r="AG192" s="50">
        <v>100000000</v>
      </c>
      <c r="AH192" s="50">
        <v>0</v>
      </c>
      <c r="AI192" s="50">
        <v>0</v>
      </c>
      <c r="AJ192" s="50">
        <v>0</v>
      </c>
      <c r="AK192" s="50">
        <v>0</v>
      </c>
      <c r="AL192" s="50">
        <v>0</v>
      </c>
      <c r="AM192" s="50">
        <v>0</v>
      </c>
      <c r="AN192" s="50">
        <f t="shared" si="13"/>
        <v>100000000</v>
      </c>
      <c r="AO192" s="53">
        <f t="shared" si="14"/>
        <v>270000000</v>
      </c>
      <c r="AP192" s="18"/>
      <c r="AQ192" s="18"/>
      <c r="AR192" s="18"/>
      <c r="AS192" s="18"/>
      <c r="AT192" s="18"/>
      <c r="AU192" s="18"/>
      <c r="AV192" s="18"/>
    </row>
    <row r="193" spans="1:48" s="66" customFormat="1" ht="45">
      <c r="A193" s="41">
        <v>4</v>
      </c>
      <c r="B193" s="56" t="s">
        <v>19</v>
      </c>
      <c r="C193" s="56">
        <v>45</v>
      </c>
      <c r="D193" s="56" t="s">
        <v>20</v>
      </c>
      <c r="E193" s="57">
        <v>4502</v>
      </c>
      <c r="F193" s="56" t="s">
        <v>28</v>
      </c>
      <c r="G193" s="58">
        <v>4502035</v>
      </c>
      <c r="H193" s="56" t="s">
        <v>311</v>
      </c>
      <c r="I193" s="59">
        <v>450203503</v>
      </c>
      <c r="J193" s="56" t="s">
        <v>793</v>
      </c>
      <c r="K193" s="56" t="s">
        <v>24</v>
      </c>
      <c r="L193" s="60">
        <v>5</v>
      </c>
      <c r="M193" s="56" t="s">
        <v>234</v>
      </c>
      <c r="N193" s="61">
        <v>1</v>
      </c>
      <c r="O193" s="56">
        <v>2</v>
      </c>
      <c r="P193" s="56">
        <v>2</v>
      </c>
      <c r="Q193" s="62">
        <v>300000000</v>
      </c>
      <c r="R193" s="62">
        <v>0</v>
      </c>
      <c r="S193" s="62">
        <v>0</v>
      </c>
      <c r="T193" s="62">
        <v>0</v>
      </c>
      <c r="U193" s="62">
        <v>0</v>
      </c>
      <c r="V193" s="62">
        <v>0</v>
      </c>
      <c r="W193" s="62">
        <v>0</v>
      </c>
      <c r="X193" s="62">
        <f t="shared" si="11"/>
        <v>300000000</v>
      </c>
      <c r="Y193" s="63">
        <v>200000000</v>
      </c>
      <c r="Z193" s="63">
        <v>0</v>
      </c>
      <c r="AA193" s="63">
        <v>0</v>
      </c>
      <c r="AB193" s="63">
        <v>0</v>
      </c>
      <c r="AC193" s="63">
        <v>0</v>
      </c>
      <c r="AD193" s="63">
        <v>0</v>
      </c>
      <c r="AE193" s="63">
        <v>0</v>
      </c>
      <c r="AF193" s="63">
        <f t="shared" si="12"/>
        <v>200000000</v>
      </c>
      <c r="AG193" s="64">
        <v>200000000</v>
      </c>
      <c r="AH193" s="64">
        <v>0</v>
      </c>
      <c r="AI193" s="64">
        <v>0</v>
      </c>
      <c r="AJ193" s="64">
        <v>0</v>
      </c>
      <c r="AK193" s="64">
        <v>0</v>
      </c>
      <c r="AL193" s="64">
        <v>0</v>
      </c>
      <c r="AM193" s="64">
        <v>0</v>
      </c>
      <c r="AN193" s="64">
        <f t="shared" si="13"/>
        <v>200000000</v>
      </c>
      <c r="AO193" s="65">
        <f t="shared" si="14"/>
        <v>700000000</v>
      </c>
    </row>
    <row r="194" spans="1:48" ht="45">
      <c r="A194" s="41">
        <v>4</v>
      </c>
      <c r="B194" s="41" t="s">
        <v>19</v>
      </c>
      <c r="C194" s="41">
        <v>45</v>
      </c>
      <c r="D194" s="41" t="s">
        <v>20</v>
      </c>
      <c r="E194" s="42">
        <v>4502</v>
      </c>
      <c r="F194" s="41" t="s">
        <v>28</v>
      </c>
      <c r="G194" s="43">
        <v>4502038</v>
      </c>
      <c r="H194" s="41" t="s">
        <v>794</v>
      </c>
      <c r="I194" s="44">
        <v>450203800</v>
      </c>
      <c r="J194" s="41" t="s">
        <v>795</v>
      </c>
      <c r="K194" s="41" t="s">
        <v>24</v>
      </c>
      <c r="L194" s="52">
        <v>3</v>
      </c>
      <c r="M194" s="46" t="s">
        <v>234</v>
      </c>
      <c r="N194" s="47">
        <v>1</v>
      </c>
      <c r="O194" s="41">
        <v>1</v>
      </c>
      <c r="P194" s="41">
        <v>1</v>
      </c>
      <c r="Q194" s="48">
        <v>220000000</v>
      </c>
      <c r="R194" s="48">
        <v>0</v>
      </c>
      <c r="S194" s="48">
        <v>0</v>
      </c>
      <c r="T194" s="48">
        <v>0</v>
      </c>
      <c r="U194" s="48">
        <v>0</v>
      </c>
      <c r="V194" s="48">
        <v>0</v>
      </c>
      <c r="W194" s="48">
        <v>0</v>
      </c>
      <c r="X194" s="48">
        <f t="shared" si="11"/>
        <v>220000000</v>
      </c>
      <c r="Y194" s="49">
        <v>220000000</v>
      </c>
      <c r="Z194" s="49">
        <v>0</v>
      </c>
      <c r="AA194" s="49">
        <v>0</v>
      </c>
      <c r="AB194" s="49">
        <v>0</v>
      </c>
      <c r="AC194" s="49">
        <v>0</v>
      </c>
      <c r="AD194" s="49">
        <v>0</v>
      </c>
      <c r="AE194" s="49">
        <v>0</v>
      </c>
      <c r="AF194" s="49">
        <f t="shared" si="12"/>
        <v>220000000</v>
      </c>
      <c r="AG194" s="50">
        <v>220000000</v>
      </c>
      <c r="AH194" s="50">
        <v>0</v>
      </c>
      <c r="AI194" s="50">
        <v>0</v>
      </c>
      <c r="AJ194" s="50">
        <v>0</v>
      </c>
      <c r="AK194" s="50">
        <v>0</v>
      </c>
      <c r="AL194" s="50">
        <v>0</v>
      </c>
      <c r="AM194" s="50">
        <v>0</v>
      </c>
      <c r="AN194" s="50">
        <f t="shared" si="13"/>
        <v>220000000</v>
      </c>
      <c r="AO194" s="51">
        <f t="shared" si="14"/>
        <v>660000000</v>
      </c>
      <c r="AP194" s="18"/>
      <c r="AQ194" s="18"/>
      <c r="AR194" s="18"/>
      <c r="AS194" s="18"/>
      <c r="AT194" s="18"/>
      <c r="AU194" s="18"/>
      <c r="AV194" s="18"/>
    </row>
    <row r="195" spans="1:48" ht="45">
      <c r="A195" s="41">
        <v>4</v>
      </c>
      <c r="B195" s="41" t="s">
        <v>19</v>
      </c>
      <c r="C195" s="41">
        <v>45</v>
      </c>
      <c r="D195" s="41" t="s">
        <v>20</v>
      </c>
      <c r="E195" s="42">
        <v>4502</v>
      </c>
      <c r="F195" s="41" t="s">
        <v>28</v>
      </c>
      <c r="G195" s="43">
        <v>4502020</v>
      </c>
      <c r="H195" s="41" t="s">
        <v>796</v>
      </c>
      <c r="I195" s="44">
        <v>450202000</v>
      </c>
      <c r="J195" s="41" t="s">
        <v>797</v>
      </c>
      <c r="K195" s="41" t="s">
        <v>24</v>
      </c>
      <c r="L195" s="52">
        <v>8</v>
      </c>
      <c r="M195" s="46" t="s">
        <v>234</v>
      </c>
      <c r="N195" s="47">
        <v>2</v>
      </c>
      <c r="O195" s="41">
        <v>3</v>
      </c>
      <c r="P195" s="41">
        <v>3</v>
      </c>
      <c r="Q195" s="48">
        <v>54075000</v>
      </c>
      <c r="R195" s="48">
        <v>0</v>
      </c>
      <c r="S195" s="48">
        <v>0</v>
      </c>
      <c r="T195" s="48">
        <v>0</v>
      </c>
      <c r="U195" s="48">
        <v>0</v>
      </c>
      <c r="V195" s="48">
        <v>0</v>
      </c>
      <c r="W195" s="48">
        <v>0</v>
      </c>
      <c r="X195" s="48">
        <f t="shared" ref="X195" si="15">SUM(Q195:W195)</f>
        <v>54075000</v>
      </c>
      <c r="Y195" s="49">
        <v>123150000</v>
      </c>
      <c r="Z195" s="49">
        <v>0</v>
      </c>
      <c r="AA195" s="49">
        <v>0</v>
      </c>
      <c r="AB195" s="49">
        <v>0</v>
      </c>
      <c r="AC195" s="49">
        <v>0</v>
      </c>
      <c r="AD195" s="49">
        <v>0</v>
      </c>
      <c r="AE195" s="49">
        <v>0</v>
      </c>
      <c r="AF195" s="49">
        <f t="shared" ref="AF195" si="16">SUM(Y195:AE195)</f>
        <v>123150000</v>
      </c>
      <c r="AG195" s="50">
        <v>123150000</v>
      </c>
      <c r="AH195" s="50">
        <v>0</v>
      </c>
      <c r="AI195" s="50">
        <v>0</v>
      </c>
      <c r="AJ195" s="50">
        <v>0</v>
      </c>
      <c r="AK195" s="50">
        <v>0</v>
      </c>
      <c r="AL195" s="50">
        <v>0</v>
      </c>
      <c r="AM195" s="50">
        <v>0</v>
      </c>
      <c r="AN195" s="50">
        <f t="shared" ref="AN195" si="17">SUM(AG195:AM195)</f>
        <v>123150000</v>
      </c>
      <c r="AO195" s="51">
        <f t="shared" si="14"/>
        <v>300375000</v>
      </c>
      <c r="AP195" s="18"/>
      <c r="AQ195" s="18"/>
      <c r="AR195" s="18"/>
      <c r="AS195" s="18"/>
      <c r="AT195" s="18"/>
      <c r="AU195" s="18"/>
      <c r="AV195" s="18"/>
    </row>
    <row r="196" spans="1:48" s="66" customFormat="1" ht="45">
      <c r="A196" s="41">
        <v>4</v>
      </c>
      <c r="B196" s="56" t="s">
        <v>19</v>
      </c>
      <c r="C196" s="56">
        <v>45</v>
      </c>
      <c r="D196" s="56" t="s">
        <v>20</v>
      </c>
      <c r="E196" s="57">
        <v>4502</v>
      </c>
      <c r="F196" s="56" t="s">
        <v>28</v>
      </c>
      <c r="G196" s="58">
        <v>4502024</v>
      </c>
      <c r="H196" s="56" t="s">
        <v>798</v>
      </c>
      <c r="I196" s="59">
        <v>450202402</v>
      </c>
      <c r="J196" s="56" t="s">
        <v>799</v>
      </c>
      <c r="K196" s="56" t="s">
        <v>24</v>
      </c>
      <c r="L196" s="60">
        <v>3</v>
      </c>
      <c r="M196" s="56" t="s">
        <v>234</v>
      </c>
      <c r="N196" s="61">
        <v>0</v>
      </c>
      <c r="O196" s="56">
        <v>1</v>
      </c>
      <c r="P196" s="56">
        <v>2</v>
      </c>
      <c r="Q196" s="62">
        <v>0</v>
      </c>
      <c r="R196" s="62">
        <v>0</v>
      </c>
      <c r="S196" s="62">
        <v>0</v>
      </c>
      <c r="T196" s="62">
        <v>0</v>
      </c>
      <c r="U196" s="62">
        <v>0</v>
      </c>
      <c r="V196" s="62">
        <v>0</v>
      </c>
      <c r="W196" s="62">
        <v>0</v>
      </c>
      <c r="X196" s="62">
        <f t="shared" si="11"/>
        <v>0</v>
      </c>
      <c r="Y196" s="63">
        <v>100000000</v>
      </c>
      <c r="Z196" s="63">
        <v>0</v>
      </c>
      <c r="AA196" s="63">
        <v>0</v>
      </c>
      <c r="AB196" s="63">
        <v>0</v>
      </c>
      <c r="AC196" s="63">
        <v>0</v>
      </c>
      <c r="AD196" s="63">
        <v>0</v>
      </c>
      <c r="AE196" s="63">
        <v>0</v>
      </c>
      <c r="AF196" s="63">
        <f t="shared" si="12"/>
        <v>100000000</v>
      </c>
      <c r="AG196" s="64">
        <v>100000000</v>
      </c>
      <c r="AH196" s="64">
        <v>0</v>
      </c>
      <c r="AI196" s="64">
        <v>0</v>
      </c>
      <c r="AJ196" s="64">
        <v>0</v>
      </c>
      <c r="AK196" s="64">
        <v>0</v>
      </c>
      <c r="AL196" s="64">
        <v>0</v>
      </c>
      <c r="AM196" s="64">
        <v>0</v>
      </c>
      <c r="AN196" s="64">
        <f t="shared" si="13"/>
        <v>100000000</v>
      </c>
      <c r="AO196" s="65">
        <f t="shared" si="14"/>
        <v>200000000</v>
      </c>
    </row>
    <row r="197" spans="1:48" ht="30">
      <c r="A197" s="41">
        <v>4</v>
      </c>
      <c r="B197" s="41" t="s">
        <v>19</v>
      </c>
      <c r="C197" s="41">
        <v>45</v>
      </c>
      <c r="D197" s="41" t="s">
        <v>20</v>
      </c>
      <c r="E197" s="42">
        <v>4503</v>
      </c>
      <c r="F197" s="41" t="s">
        <v>261</v>
      </c>
      <c r="G197" s="43">
        <v>4503002</v>
      </c>
      <c r="H197" s="41" t="s">
        <v>141</v>
      </c>
      <c r="I197" s="44">
        <v>450300200</v>
      </c>
      <c r="J197" s="41" t="s">
        <v>157</v>
      </c>
      <c r="K197" s="41" t="s">
        <v>24</v>
      </c>
      <c r="L197" s="52">
        <v>50</v>
      </c>
      <c r="M197" s="46" t="s">
        <v>234</v>
      </c>
      <c r="N197" s="47">
        <v>0</v>
      </c>
      <c r="O197" s="41">
        <v>25</v>
      </c>
      <c r="P197" s="41">
        <v>25</v>
      </c>
      <c r="Q197" s="48">
        <v>0</v>
      </c>
      <c r="R197" s="48">
        <v>0</v>
      </c>
      <c r="S197" s="48">
        <v>0</v>
      </c>
      <c r="T197" s="48">
        <v>0</v>
      </c>
      <c r="U197" s="48">
        <v>0</v>
      </c>
      <c r="V197" s="48">
        <v>0</v>
      </c>
      <c r="W197" s="48">
        <v>0</v>
      </c>
      <c r="X197" s="48">
        <f t="shared" si="11"/>
        <v>0</v>
      </c>
      <c r="Y197" s="49">
        <v>50000000</v>
      </c>
      <c r="Z197" s="49">
        <v>0</v>
      </c>
      <c r="AA197" s="49">
        <v>0</v>
      </c>
      <c r="AB197" s="49">
        <v>0</v>
      </c>
      <c r="AC197" s="49">
        <v>0</v>
      </c>
      <c r="AD197" s="49">
        <v>0</v>
      </c>
      <c r="AE197" s="49">
        <v>0</v>
      </c>
      <c r="AF197" s="49">
        <f t="shared" si="12"/>
        <v>50000000</v>
      </c>
      <c r="AG197" s="50">
        <v>50000000</v>
      </c>
      <c r="AH197" s="50">
        <v>0</v>
      </c>
      <c r="AI197" s="50">
        <v>0</v>
      </c>
      <c r="AJ197" s="50">
        <v>0</v>
      </c>
      <c r="AK197" s="50">
        <v>0</v>
      </c>
      <c r="AL197" s="50">
        <v>0</v>
      </c>
      <c r="AM197" s="50">
        <v>0</v>
      </c>
      <c r="AN197" s="50">
        <f t="shared" si="13"/>
        <v>50000000</v>
      </c>
      <c r="AO197" s="53">
        <f t="shared" si="14"/>
        <v>100000000</v>
      </c>
      <c r="AP197" s="18"/>
      <c r="AQ197" s="18"/>
      <c r="AR197" s="18"/>
      <c r="AS197" s="18"/>
      <c r="AT197" s="18"/>
      <c r="AU197" s="18"/>
      <c r="AV197" s="18"/>
    </row>
    <row r="198" spans="1:48" ht="30">
      <c r="A198" s="41">
        <v>4</v>
      </c>
      <c r="B198" s="41" t="s">
        <v>19</v>
      </c>
      <c r="C198" s="41">
        <v>45</v>
      </c>
      <c r="D198" s="41" t="s">
        <v>20</v>
      </c>
      <c r="E198" s="42">
        <v>4503</v>
      </c>
      <c r="F198" s="41" t="s">
        <v>261</v>
      </c>
      <c r="G198" s="43">
        <v>4503003</v>
      </c>
      <c r="H198" s="41" t="s">
        <v>22</v>
      </c>
      <c r="I198" s="44">
        <v>450300300</v>
      </c>
      <c r="J198" s="41" t="s">
        <v>262</v>
      </c>
      <c r="K198" s="41" t="s">
        <v>24</v>
      </c>
      <c r="L198" s="52">
        <v>26</v>
      </c>
      <c r="M198" s="46" t="s">
        <v>234</v>
      </c>
      <c r="N198" s="47"/>
      <c r="O198" s="41">
        <v>13</v>
      </c>
      <c r="P198" s="41">
        <v>13</v>
      </c>
      <c r="Q198" s="48">
        <v>0</v>
      </c>
      <c r="R198" s="48">
        <v>0</v>
      </c>
      <c r="S198" s="48">
        <v>0</v>
      </c>
      <c r="T198" s="48">
        <v>0</v>
      </c>
      <c r="U198" s="48">
        <v>0</v>
      </c>
      <c r="V198" s="48">
        <v>0</v>
      </c>
      <c r="W198" s="48">
        <v>0</v>
      </c>
      <c r="X198" s="48">
        <f t="shared" si="11"/>
        <v>0</v>
      </c>
      <c r="Y198" s="49">
        <v>100000000</v>
      </c>
      <c r="Z198" s="49">
        <v>0</v>
      </c>
      <c r="AA198" s="49">
        <v>0</v>
      </c>
      <c r="AB198" s="49">
        <v>0</v>
      </c>
      <c r="AC198" s="49">
        <v>0</v>
      </c>
      <c r="AD198" s="49">
        <v>0</v>
      </c>
      <c r="AE198" s="49">
        <v>0</v>
      </c>
      <c r="AF198" s="49">
        <f t="shared" si="12"/>
        <v>100000000</v>
      </c>
      <c r="AG198" s="50">
        <v>100000000</v>
      </c>
      <c r="AH198" s="50">
        <v>0</v>
      </c>
      <c r="AI198" s="50">
        <v>0</v>
      </c>
      <c r="AJ198" s="50">
        <v>0</v>
      </c>
      <c r="AK198" s="50">
        <v>0</v>
      </c>
      <c r="AL198" s="50">
        <v>0</v>
      </c>
      <c r="AM198" s="50">
        <v>0</v>
      </c>
      <c r="AN198" s="50">
        <f t="shared" si="13"/>
        <v>100000000</v>
      </c>
      <c r="AO198" s="53">
        <f t="shared" si="14"/>
        <v>200000000</v>
      </c>
      <c r="AP198" s="18"/>
      <c r="AQ198" s="18"/>
      <c r="AR198" s="18"/>
      <c r="AS198" s="18"/>
      <c r="AT198" s="18"/>
      <c r="AU198" s="18"/>
      <c r="AV198" s="18"/>
    </row>
    <row r="199" spans="1:48" ht="30">
      <c r="A199" s="41">
        <v>4</v>
      </c>
      <c r="B199" s="41" t="s">
        <v>19</v>
      </c>
      <c r="C199" s="41">
        <v>45</v>
      </c>
      <c r="D199" s="41" t="s">
        <v>20</v>
      </c>
      <c r="E199" s="42">
        <v>4503</v>
      </c>
      <c r="F199" s="41" t="s">
        <v>261</v>
      </c>
      <c r="G199" s="43">
        <v>4503004</v>
      </c>
      <c r="H199" s="41" t="s">
        <v>266</v>
      </c>
      <c r="I199" s="44">
        <v>450300401</v>
      </c>
      <c r="J199" s="41" t="s">
        <v>267</v>
      </c>
      <c r="K199" s="41" t="s">
        <v>24</v>
      </c>
      <c r="L199" s="52">
        <v>3</v>
      </c>
      <c r="M199" s="46" t="s">
        <v>234</v>
      </c>
      <c r="N199" s="47">
        <v>1</v>
      </c>
      <c r="O199" s="41">
        <v>1</v>
      </c>
      <c r="P199" s="41">
        <v>1</v>
      </c>
      <c r="Q199" s="48">
        <v>96000000</v>
      </c>
      <c r="R199" s="48">
        <v>0</v>
      </c>
      <c r="S199" s="48">
        <v>0</v>
      </c>
      <c r="T199" s="48">
        <v>0</v>
      </c>
      <c r="U199" s="48">
        <v>0</v>
      </c>
      <c r="V199" s="48">
        <v>0</v>
      </c>
      <c r="W199" s="48">
        <v>0</v>
      </c>
      <c r="X199" s="48">
        <f t="shared" si="11"/>
        <v>96000000</v>
      </c>
      <c r="Y199" s="49">
        <v>400000000</v>
      </c>
      <c r="Z199" s="49">
        <v>0</v>
      </c>
      <c r="AA199" s="49">
        <v>0</v>
      </c>
      <c r="AB199" s="49">
        <v>0</v>
      </c>
      <c r="AC199" s="49">
        <v>0</v>
      </c>
      <c r="AD199" s="49">
        <v>0</v>
      </c>
      <c r="AE199" s="49">
        <v>0</v>
      </c>
      <c r="AF199" s="49">
        <f t="shared" si="12"/>
        <v>400000000</v>
      </c>
      <c r="AG199" s="50">
        <v>500000000</v>
      </c>
      <c r="AH199" s="50">
        <v>0</v>
      </c>
      <c r="AI199" s="50">
        <v>0</v>
      </c>
      <c r="AJ199" s="50">
        <v>0</v>
      </c>
      <c r="AK199" s="50">
        <v>0</v>
      </c>
      <c r="AL199" s="50">
        <v>0</v>
      </c>
      <c r="AM199" s="50">
        <v>0</v>
      </c>
      <c r="AN199" s="50">
        <f t="shared" si="13"/>
        <v>500000000</v>
      </c>
      <c r="AO199" s="53">
        <f t="shared" si="14"/>
        <v>996000000</v>
      </c>
      <c r="AP199" s="18"/>
      <c r="AQ199" s="18"/>
      <c r="AR199" s="18"/>
      <c r="AS199" s="18"/>
      <c r="AT199" s="18"/>
      <c r="AU199" s="18"/>
      <c r="AV199" s="18"/>
    </row>
    <row r="200" spans="1:48" ht="30">
      <c r="A200" s="41">
        <v>4</v>
      </c>
      <c r="B200" s="41" t="s">
        <v>19</v>
      </c>
      <c r="C200" s="41">
        <v>45</v>
      </c>
      <c r="D200" s="41" t="s">
        <v>20</v>
      </c>
      <c r="E200" s="42">
        <v>4503</v>
      </c>
      <c r="F200" s="41" t="s">
        <v>261</v>
      </c>
      <c r="G200" s="43">
        <v>4503015</v>
      </c>
      <c r="H200" s="41" t="s">
        <v>800</v>
      </c>
      <c r="I200" s="44">
        <v>450301500</v>
      </c>
      <c r="J200" s="41" t="s">
        <v>800</v>
      </c>
      <c r="K200" s="41" t="s">
        <v>24</v>
      </c>
      <c r="L200" s="52">
        <v>1</v>
      </c>
      <c r="M200" s="46" t="s">
        <v>234</v>
      </c>
      <c r="N200" s="47">
        <v>0</v>
      </c>
      <c r="O200" s="41">
        <v>0</v>
      </c>
      <c r="P200" s="41">
        <v>1</v>
      </c>
      <c r="Q200" s="48">
        <v>0</v>
      </c>
      <c r="R200" s="48">
        <v>0</v>
      </c>
      <c r="S200" s="48">
        <v>0</v>
      </c>
      <c r="T200" s="48">
        <v>0</v>
      </c>
      <c r="U200" s="48">
        <v>0</v>
      </c>
      <c r="V200" s="48">
        <v>0</v>
      </c>
      <c r="W200" s="48">
        <v>0</v>
      </c>
      <c r="X200" s="48">
        <f t="shared" si="11"/>
        <v>0</v>
      </c>
      <c r="Y200" s="49">
        <v>0</v>
      </c>
      <c r="Z200" s="49">
        <v>0</v>
      </c>
      <c r="AA200" s="49">
        <v>0</v>
      </c>
      <c r="AB200" s="49">
        <v>0</v>
      </c>
      <c r="AC200" s="49">
        <v>0</v>
      </c>
      <c r="AD200" s="49">
        <v>0</v>
      </c>
      <c r="AE200" s="49">
        <v>0</v>
      </c>
      <c r="AF200" s="49">
        <f t="shared" si="12"/>
        <v>0</v>
      </c>
      <c r="AG200" s="50">
        <v>500000000</v>
      </c>
      <c r="AH200" s="50">
        <v>0</v>
      </c>
      <c r="AI200" s="50">
        <v>0</v>
      </c>
      <c r="AJ200" s="50">
        <v>2200000000</v>
      </c>
      <c r="AK200" s="50">
        <v>300000000</v>
      </c>
      <c r="AL200" s="50">
        <v>0</v>
      </c>
      <c r="AM200" s="50">
        <v>0</v>
      </c>
      <c r="AN200" s="50">
        <f t="shared" si="13"/>
        <v>3000000000</v>
      </c>
      <c r="AO200" s="53">
        <f t="shared" si="14"/>
        <v>3000000000</v>
      </c>
      <c r="AP200" s="18"/>
      <c r="AQ200" s="18"/>
      <c r="AR200" s="18"/>
      <c r="AS200" s="18"/>
      <c r="AT200" s="18"/>
      <c r="AU200" s="18"/>
      <c r="AV200" s="18"/>
    </row>
    <row r="201" spans="1:48" s="41" customFormat="1" ht="28.5" customHeight="1">
      <c r="A201" s="41">
        <v>4</v>
      </c>
      <c r="B201" s="41" t="s">
        <v>19</v>
      </c>
      <c r="C201" s="41">
        <v>45</v>
      </c>
      <c r="D201" s="41" t="s">
        <v>20</v>
      </c>
      <c r="E201" s="42">
        <v>4503</v>
      </c>
      <c r="F201" s="41" t="s">
        <v>261</v>
      </c>
      <c r="G201" s="43">
        <v>4503016</v>
      </c>
      <c r="H201" s="41" t="s">
        <v>271</v>
      </c>
      <c r="I201" s="44">
        <v>450301600</v>
      </c>
      <c r="J201" s="41" t="s">
        <v>272</v>
      </c>
      <c r="K201" s="41" t="s">
        <v>24</v>
      </c>
      <c r="L201" s="52">
        <v>2</v>
      </c>
      <c r="M201" s="46" t="s">
        <v>234</v>
      </c>
      <c r="N201" s="47">
        <v>0</v>
      </c>
      <c r="O201" s="41">
        <v>1</v>
      </c>
      <c r="P201" s="41">
        <v>1</v>
      </c>
      <c r="Q201" s="48">
        <v>0</v>
      </c>
      <c r="R201" s="48">
        <v>0</v>
      </c>
      <c r="S201" s="48">
        <v>0</v>
      </c>
      <c r="T201" s="48">
        <v>0</v>
      </c>
      <c r="U201" s="48">
        <v>0</v>
      </c>
      <c r="V201" s="48">
        <v>0</v>
      </c>
      <c r="W201" s="48">
        <v>0</v>
      </c>
      <c r="X201" s="48">
        <f t="shared" si="11"/>
        <v>0</v>
      </c>
      <c r="Y201" s="49">
        <v>300000000</v>
      </c>
      <c r="Z201" s="49">
        <v>0</v>
      </c>
      <c r="AA201" s="49">
        <v>0</v>
      </c>
      <c r="AB201" s="49">
        <v>0</v>
      </c>
      <c r="AC201" s="49">
        <v>0</v>
      </c>
      <c r="AD201" s="49">
        <v>0</v>
      </c>
      <c r="AE201" s="49">
        <v>0</v>
      </c>
      <c r="AF201" s="49">
        <f t="shared" si="12"/>
        <v>300000000</v>
      </c>
      <c r="AG201" s="50">
        <v>50000000</v>
      </c>
      <c r="AH201" s="50">
        <v>0</v>
      </c>
      <c r="AI201" s="50">
        <v>0</v>
      </c>
      <c r="AJ201" s="50">
        <v>3000000000</v>
      </c>
      <c r="AK201" s="50">
        <v>0</v>
      </c>
      <c r="AL201" s="50">
        <v>0</v>
      </c>
      <c r="AM201" s="50">
        <v>0</v>
      </c>
      <c r="AN201" s="50">
        <f t="shared" si="13"/>
        <v>3050000000</v>
      </c>
      <c r="AO201" s="53">
        <f t="shared" si="14"/>
        <v>3350000000</v>
      </c>
    </row>
    <row r="202" spans="1:48" ht="30">
      <c r="A202" s="41">
        <v>4</v>
      </c>
      <c r="B202" s="41" t="s">
        <v>19</v>
      </c>
      <c r="C202" s="41">
        <v>45</v>
      </c>
      <c r="D202" s="41" t="s">
        <v>20</v>
      </c>
      <c r="E202" s="42">
        <v>4503</v>
      </c>
      <c r="F202" s="41" t="s">
        <v>261</v>
      </c>
      <c r="G202" s="43">
        <v>4503017</v>
      </c>
      <c r="H202" s="41" t="s">
        <v>801</v>
      </c>
      <c r="I202" s="44">
        <v>450301700</v>
      </c>
      <c r="J202" s="41" t="s">
        <v>802</v>
      </c>
      <c r="K202" s="41" t="s">
        <v>24</v>
      </c>
      <c r="L202" s="52">
        <v>2</v>
      </c>
      <c r="M202" s="46" t="s">
        <v>234</v>
      </c>
      <c r="N202" s="47"/>
      <c r="O202" s="41">
        <v>1</v>
      </c>
      <c r="P202" s="41">
        <v>1</v>
      </c>
      <c r="Q202" s="48">
        <v>0</v>
      </c>
      <c r="R202" s="48">
        <v>0</v>
      </c>
      <c r="S202" s="48">
        <v>0</v>
      </c>
      <c r="T202" s="48">
        <v>0</v>
      </c>
      <c r="U202" s="48">
        <v>0</v>
      </c>
      <c r="V202" s="48">
        <v>0</v>
      </c>
      <c r="W202" s="48">
        <v>0</v>
      </c>
      <c r="X202" s="48">
        <f t="shared" si="11"/>
        <v>0</v>
      </c>
      <c r="Y202" s="49">
        <v>150000000</v>
      </c>
      <c r="Z202" s="49">
        <v>0</v>
      </c>
      <c r="AA202" s="49">
        <v>0</v>
      </c>
      <c r="AB202" s="49">
        <v>0</v>
      </c>
      <c r="AC202" s="49">
        <v>0</v>
      </c>
      <c r="AD202" s="49">
        <v>0</v>
      </c>
      <c r="AE202" s="49">
        <v>0</v>
      </c>
      <c r="AF202" s="49">
        <f t="shared" si="12"/>
        <v>150000000</v>
      </c>
      <c r="AG202" s="50">
        <v>150000000</v>
      </c>
      <c r="AH202" s="50">
        <v>0</v>
      </c>
      <c r="AI202" s="50">
        <v>0</v>
      </c>
      <c r="AJ202" s="50">
        <v>0</v>
      </c>
      <c r="AK202" s="50">
        <v>0</v>
      </c>
      <c r="AL202" s="50">
        <v>0</v>
      </c>
      <c r="AM202" s="50">
        <v>0</v>
      </c>
      <c r="AN202" s="50">
        <f t="shared" si="13"/>
        <v>150000000</v>
      </c>
      <c r="AO202" s="53">
        <f t="shared" si="14"/>
        <v>300000000</v>
      </c>
      <c r="AP202" s="18"/>
      <c r="AQ202" s="18"/>
      <c r="AR202" s="18"/>
      <c r="AS202" s="18"/>
      <c r="AT202" s="18"/>
      <c r="AU202" s="18"/>
      <c r="AV202" s="18"/>
    </row>
    <row r="203" spans="1:48" ht="30">
      <c r="A203" s="41">
        <v>4</v>
      </c>
      <c r="B203" s="41" t="s">
        <v>19</v>
      </c>
      <c r="C203" s="41">
        <v>45</v>
      </c>
      <c r="D203" s="41" t="s">
        <v>20</v>
      </c>
      <c r="E203" s="42">
        <v>4503</v>
      </c>
      <c r="F203" s="41" t="s">
        <v>261</v>
      </c>
      <c r="G203" s="43">
        <v>4503018</v>
      </c>
      <c r="H203" s="41" t="s">
        <v>277</v>
      </c>
      <c r="I203" s="44">
        <v>450301800</v>
      </c>
      <c r="J203" s="41" t="s">
        <v>278</v>
      </c>
      <c r="K203" s="41" t="s">
        <v>24</v>
      </c>
      <c r="L203" s="52">
        <v>3</v>
      </c>
      <c r="M203" s="46" t="s">
        <v>234</v>
      </c>
      <c r="N203" s="47">
        <v>1</v>
      </c>
      <c r="O203" s="41">
        <v>1</v>
      </c>
      <c r="P203" s="41">
        <v>1</v>
      </c>
      <c r="Q203" s="48">
        <v>45000000</v>
      </c>
      <c r="R203" s="48">
        <v>0</v>
      </c>
      <c r="S203" s="48">
        <v>0</v>
      </c>
      <c r="T203" s="48">
        <v>0</v>
      </c>
      <c r="U203" s="48">
        <v>0</v>
      </c>
      <c r="V203" s="48">
        <v>0</v>
      </c>
      <c r="W203" s="48">
        <v>0</v>
      </c>
      <c r="X203" s="48">
        <f t="shared" ref="X203:X274" si="18">SUM(Q203:W203)</f>
        <v>45000000</v>
      </c>
      <c r="Y203" s="49">
        <v>45000000</v>
      </c>
      <c r="Z203" s="49">
        <v>0</v>
      </c>
      <c r="AA203" s="49">
        <v>0</v>
      </c>
      <c r="AB203" s="49">
        <v>0</v>
      </c>
      <c r="AC203" s="49">
        <v>0</v>
      </c>
      <c r="AD203" s="49">
        <v>0</v>
      </c>
      <c r="AE203" s="49">
        <v>0</v>
      </c>
      <c r="AF203" s="49">
        <f t="shared" ref="AF203:AF274" si="19">SUM(Y203:AE203)</f>
        <v>45000000</v>
      </c>
      <c r="AG203" s="50">
        <v>45000000</v>
      </c>
      <c r="AH203" s="50">
        <v>0</v>
      </c>
      <c r="AI203" s="50">
        <v>0</v>
      </c>
      <c r="AJ203" s="50">
        <v>0</v>
      </c>
      <c r="AK203" s="50">
        <v>0</v>
      </c>
      <c r="AL203" s="50">
        <v>0</v>
      </c>
      <c r="AM203" s="50">
        <v>0</v>
      </c>
      <c r="AN203" s="50">
        <f t="shared" ref="AN203:AN274" si="20">SUM(AG203:AM203)</f>
        <v>45000000</v>
      </c>
      <c r="AO203" s="53">
        <f t="shared" ref="AO203:AO274" si="21">+AN203+AF203+X203</f>
        <v>135000000</v>
      </c>
      <c r="AP203" s="18"/>
      <c r="AQ203" s="18"/>
      <c r="AR203" s="18"/>
      <c r="AS203" s="18"/>
      <c r="AT203" s="18"/>
      <c r="AU203" s="18"/>
      <c r="AV203" s="18"/>
    </row>
    <row r="204" spans="1:48" ht="30">
      <c r="A204" s="41">
        <v>4</v>
      </c>
      <c r="B204" s="41" t="s">
        <v>19</v>
      </c>
      <c r="C204" s="41">
        <v>45</v>
      </c>
      <c r="D204" s="41" t="s">
        <v>20</v>
      </c>
      <c r="E204" s="42">
        <v>4503</v>
      </c>
      <c r="F204" s="41" t="s">
        <v>261</v>
      </c>
      <c r="G204" s="43">
        <v>4503019</v>
      </c>
      <c r="H204" s="41" t="s">
        <v>36</v>
      </c>
      <c r="I204" s="44">
        <v>450301900</v>
      </c>
      <c r="J204" s="41" t="s">
        <v>37</v>
      </c>
      <c r="K204" s="41" t="s">
        <v>24</v>
      </c>
      <c r="L204" s="52">
        <v>1</v>
      </c>
      <c r="M204" s="46" t="s">
        <v>234</v>
      </c>
      <c r="N204" s="47">
        <v>0</v>
      </c>
      <c r="O204" s="41">
        <v>0</v>
      </c>
      <c r="P204" s="41">
        <v>1</v>
      </c>
      <c r="Q204" s="48">
        <v>0</v>
      </c>
      <c r="R204" s="48">
        <v>0</v>
      </c>
      <c r="S204" s="48">
        <v>0</v>
      </c>
      <c r="T204" s="48">
        <v>0</v>
      </c>
      <c r="U204" s="48">
        <v>0</v>
      </c>
      <c r="V204" s="48">
        <v>0</v>
      </c>
      <c r="W204" s="48">
        <v>0</v>
      </c>
      <c r="X204" s="48">
        <f t="shared" si="18"/>
        <v>0</v>
      </c>
      <c r="Y204" s="49">
        <v>0</v>
      </c>
      <c r="Z204" s="49">
        <v>0</v>
      </c>
      <c r="AA204" s="49">
        <v>0</v>
      </c>
      <c r="AB204" s="49">
        <v>0</v>
      </c>
      <c r="AC204" s="49">
        <v>0</v>
      </c>
      <c r="AD204" s="49">
        <v>0</v>
      </c>
      <c r="AE204" s="49">
        <v>0</v>
      </c>
      <c r="AF204" s="49">
        <f t="shared" si="19"/>
        <v>0</v>
      </c>
      <c r="AG204" s="50">
        <v>50000000</v>
      </c>
      <c r="AH204" s="50">
        <v>0</v>
      </c>
      <c r="AI204" s="50">
        <v>0</v>
      </c>
      <c r="AJ204" s="50">
        <v>0</v>
      </c>
      <c r="AK204" s="50">
        <v>0</v>
      </c>
      <c r="AL204" s="50">
        <v>0</v>
      </c>
      <c r="AM204" s="50">
        <v>0</v>
      </c>
      <c r="AN204" s="50">
        <f t="shared" si="20"/>
        <v>50000000</v>
      </c>
      <c r="AO204" s="53">
        <f t="shared" si="21"/>
        <v>50000000</v>
      </c>
      <c r="AP204" s="18"/>
      <c r="AQ204" s="18"/>
      <c r="AR204" s="18"/>
      <c r="AS204" s="18"/>
      <c r="AT204" s="18"/>
      <c r="AU204" s="18"/>
      <c r="AV204" s="18"/>
    </row>
    <row r="205" spans="1:48" ht="30">
      <c r="A205" s="41">
        <v>4</v>
      </c>
      <c r="B205" s="41" t="s">
        <v>19</v>
      </c>
      <c r="C205" s="41">
        <v>45</v>
      </c>
      <c r="D205" s="41" t="s">
        <v>20</v>
      </c>
      <c r="E205" s="42">
        <v>4503</v>
      </c>
      <c r="F205" s="41" t="s">
        <v>261</v>
      </c>
      <c r="G205" s="43">
        <v>4503023</v>
      </c>
      <c r="H205" s="41" t="s">
        <v>311</v>
      </c>
      <c r="I205" s="44">
        <v>450302300</v>
      </c>
      <c r="J205" s="41" t="s">
        <v>692</v>
      </c>
      <c r="K205" s="41" t="s">
        <v>24</v>
      </c>
      <c r="L205" s="52">
        <v>1</v>
      </c>
      <c r="M205" s="46" t="s">
        <v>234</v>
      </c>
      <c r="N205" s="47">
        <v>0</v>
      </c>
      <c r="O205" s="41">
        <v>0</v>
      </c>
      <c r="P205" s="41">
        <v>1</v>
      </c>
      <c r="Q205" s="48">
        <v>0</v>
      </c>
      <c r="R205" s="48">
        <v>0</v>
      </c>
      <c r="S205" s="48">
        <v>0</v>
      </c>
      <c r="T205" s="48">
        <v>0</v>
      </c>
      <c r="U205" s="48">
        <v>0</v>
      </c>
      <c r="V205" s="48">
        <v>0</v>
      </c>
      <c r="W205" s="48">
        <v>0</v>
      </c>
      <c r="X205" s="48">
        <f t="shared" si="18"/>
        <v>0</v>
      </c>
      <c r="Y205" s="49">
        <v>0</v>
      </c>
      <c r="Z205" s="49">
        <v>0</v>
      </c>
      <c r="AA205" s="49">
        <v>0</v>
      </c>
      <c r="AB205" s="49">
        <v>0</v>
      </c>
      <c r="AC205" s="49">
        <v>0</v>
      </c>
      <c r="AD205" s="49">
        <v>0</v>
      </c>
      <c r="AE205" s="49">
        <v>0</v>
      </c>
      <c r="AF205" s="49">
        <f t="shared" si="19"/>
        <v>0</v>
      </c>
      <c r="AG205" s="50">
        <v>300000000</v>
      </c>
      <c r="AH205" s="50">
        <v>0</v>
      </c>
      <c r="AI205" s="50">
        <v>0</v>
      </c>
      <c r="AJ205" s="50">
        <v>0</v>
      </c>
      <c r="AK205" s="50">
        <v>0</v>
      </c>
      <c r="AL205" s="50">
        <v>0</v>
      </c>
      <c r="AM205" s="50">
        <v>0</v>
      </c>
      <c r="AN205" s="50">
        <f t="shared" si="20"/>
        <v>300000000</v>
      </c>
      <c r="AO205" s="53">
        <f t="shared" si="21"/>
        <v>300000000</v>
      </c>
      <c r="AP205" s="18"/>
      <c r="AQ205" s="18"/>
      <c r="AR205" s="18"/>
      <c r="AS205" s="18"/>
      <c r="AT205" s="18"/>
      <c r="AU205" s="18"/>
      <c r="AV205" s="18"/>
    </row>
    <row r="206" spans="1:48" ht="30">
      <c r="A206" s="41">
        <v>4</v>
      </c>
      <c r="B206" s="41" t="s">
        <v>19</v>
      </c>
      <c r="C206" s="41">
        <v>45</v>
      </c>
      <c r="D206" s="41" t="s">
        <v>20</v>
      </c>
      <c r="E206" s="42">
        <v>4503</v>
      </c>
      <c r="F206" s="41" t="s">
        <v>261</v>
      </c>
      <c r="G206" s="43">
        <v>4503022</v>
      </c>
      <c r="H206" s="41" t="s">
        <v>803</v>
      </c>
      <c r="I206" s="44">
        <v>450302200</v>
      </c>
      <c r="J206" s="41" t="s">
        <v>804</v>
      </c>
      <c r="K206" s="41" t="s">
        <v>24</v>
      </c>
      <c r="L206" s="52">
        <v>3</v>
      </c>
      <c r="M206" s="46" t="s">
        <v>234</v>
      </c>
      <c r="N206" s="47">
        <v>1</v>
      </c>
      <c r="O206" s="41">
        <v>1</v>
      </c>
      <c r="P206" s="41">
        <v>1</v>
      </c>
      <c r="Q206" s="48">
        <v>0</v>
      </c>
      <c r="R206" s="48">
        <v>0</v>
      </c>
      <c r="S206" s="48">
        <v>0</v>
      </c>
      <c r="T206" s="48">
        <v>7500000000</v>
      </c>
      <c r="U206" s="48">
        <v>0</v>
      </c>
      <c r="V206" s="48">
        <v>0</v>
      </c>
      <c r="W206" s="48">
        <v>0</v>
      </c>
      <c r="X206" s="48">
        <f t="shared" si="18"/>
        <v>7500000000</v>
      </c>
      <c r="Y206" s="49">
        <v>0</v>
      </c>
      <c r="Z206" s="49">
        <v>0</v>
      </c>
      <c r="AA206" s="49">
        <v>2000000000</v>
      </c>
      <c r="AB206" s="49">
        <v>0</v>
      </c>
      <c r="AC206" s="49">
        <v>0</v>
      </c>
      <c r="AD206" s="49">
        <v>0</v>
      </c>
      <c r="AE206" s="49">
        <v>0</v>
      </c>
      <c r="AF206" s="49">
        <f t="shared" si="19"/>
        <v>2000000000</v>
      </c>
      <c r="AG206" s="50">
        <v>0</v>
      </c>
      <c r="AH206" s="50">
        <v>0</v>
      </c>
      <c r="AI206" s="50">
        <v>0</v>
      </c>
      <c r="AJ206" s="50">
        <v>0</v>
      </c>
      <c r="AK206" s="50">
        <v>0</v>
      </c>
      <c r="AL206" s="50">
        <v>0</v>
      </c>
      <c r="AM206" s="50">
        <v>0</v>
      </c>
      <c r="AN206" s="50">
        <f t="shared" si="20"/>
        <v>0</v>
      </c>
      <c r="AO206" s="53">
        <f t="shared" si="21"/>
        <v>9500000000</v>
      </c>
      <c r="AP206" s="18"/>
      <c r="AQ206" s="18"/>
      <c r="AR206" s="18"/>
      <c r="AS206" s="18"/>
      <c r="AT206" s="18"/>
      <c r="AU206" s="18"/>
      <c r="AV206" s="18"/>
    </row>
    <row r="207" spans="1:48" ht="30">
      <c r="A207" s="41">
        <v>4</v>
      </c>
      <c r="B207" s="41" t="s">
        <v>19</v>
      </c>
      <c r="C207" s="41">
        <v>45</v>
      </c>
      <c r="D207" s="41" t="s">
        <v>20</v>
      </c>
      <c r="E207" s="42">
        <v>4503</v>
      </c>
      <c r="F207" s="41" t="s">
        <v>261</v>
      </c>
      <c r="G207" s="43">
        <v>4503026</v>
      </c>
      <c r="H207" s="41" t="s">
        <v>805</v>
      </c>
      <c r="I207" s="44">
        <v>450302600</v>
      </c>
      <c r="J207" s="41" t="s">
        <v>806</v>
      </c>
      <c r="K207" s="41" t="s">
        <v>24</v>
      </c>
      <c r="L207" s="52">
        <v>1</v>
      </c>
      <c r="M207" s="46" t="s">
        <v>234</v>
      </c>
      <c r="N207" s="47">
        <v>0</v>
      </c>
      <c r="O207" s="41">
        <v>1</v>
      </c>
      <c r="P207" s="41">
        <v>0</v>
      </c>
      <c r="Q207" s="48">
        <v>0</v>
      </c>
      <c r="R207" s="48">
        <v>0</v>
      </c>
      <c r="S207" s="48">
        <v>0</v>
      </c>
      <c r="T207" s="48">
        <v>0</v>
      </c>
      <c r="U207" s="48">
        <v>0</v>
      </c>
      <c r="V207" s="48">
        <v>0</v>
      </c>
      <c r="W207" s="48">
        <v>0</v>
      </c>
      <c r="X207" s="48">
        <f t="shared" si="18"/>
        <v>0</v>
      </c>
      <c r="Y207" s="49">
        <v>0</v>
      </c>
      <c r="Z207" s="49">
        <v>0</v>
      </c>
      <c r="AA207" s="49">
        <v>2000000000</v>
      </c>
      <c r="AB207" s="49">
        <v>6000000000</v>
      </c>
      <c r="AC207" s="49">
        <v>0</v>
      </c>
      <c r="AD207" s="49">
        <v>0</v>
      </c>
      <c r="AE207" s="49">
        <v>0</v>
      </c>
      <c r="AF207" s="49">
        <f t="shared" si="19"/>
        <v>8000000000</v>
      </c>
      <c r="AG207" s="50">
        <v>0</v>
      </c>
      <c r="AH207" s="50">
        <v>0</v>
      </c>
      <c r="AI207" s="50">
        <v>0</v>
      </c>
      <c r="AJ207" s="50">
        <v>0</v>
      </c>
      <c r="AK207" s="50">
        <v>0</v>
      </c>
      <c r="AL207" s="50">
        <v>0</v>
      </c>
      <c r="AM207" s="50">
        <v>0</v>
      </c>
      <c r="AN207" s="50">
        <f t="shared" si="20"/>
        <v>0</v>
      </c>
      <c r="AO207" s="53">
        <f t="shared" si="21"/>
        <v>8000000000</v>
      </c>
      <c r="AP207" s="18"/>
      <c r="AQ207" s="18"/>
      <c r="AR207" s="18"/>
      <c r="AS207" s="18"/>
      <c r="AT207" s="18"/>
      <c r="AU207" s="18"/>
      <c r="AV207" s="18"/>
    </row>
    <row r="208" spans="1:48" ht="60">
      <c r="A208" s="41">
        <v>4</v>
      </c>
      <c r="B208" s="41" t="s">
        <v>19</v>
      </c>
      <c r="C208" s="41">
        <v>45</v>
      </c>
      <c r="D208" s="41" t="s">
        <v>20</v>
      </c>
      <c r="E208" s="42">
        <v>4503</v>
      </c>
      <c r="F208" s="41" t="s">
        <v>261</v>
      </c>
      <c r="G208" s="43">
        <v>4503028</v>
      </c>
      <c r="H208" s="41" t="s">
        <v>281</v>
      </c>
      <c r="I208" s="44">
        <v>450302802</v>
      </c>
      <c r="J208" s="41" t="s">
        <v>282</v>
      </c>
      <c r="K208" s="41" t="s">
        <v>24</v>
      </c>
      <c r="L208" s="52">
        <v>450</v>
      </c>
      <c r="M208" s="46" t="s">
        <v>234</v>
      </c>
      <c r="N208" s="47">
        <v>150</v>
      </c>
      <c r="O208" s="41">
        <v>150</v>
      </c>
      <c r="P208" s="41">
        <v>150</v>
      </c>
      <c r="Q208" s="48">
        <v>200000000</v>
      </c>
      <c r="R208" s="48">
        <v>0</v>
      </c>
      <c r="S208" s="48">
        <v>0</v>
      </c>
      <c r="T208" s="48">
        <v>0</v>
      </c>
      <c r="U208" s="48">
        <v>0</v>
      </c>
      <c r="V208" s="48">
        <v>0</v>
      </c>
      <c r="W208" s="48">
        <v>0</v>
      </c>
      <c r="X208" s="48">
        <f t="shared" si="18"/>
        <v>200000000</v>
      </c>
      <c r="Y208" s="49">
        <v>219000000</v>
      </c>
      <c r="Z208" s="49">
        <v>0</v>
      </c>
      <c r="AA208" s="49">
        <v>0</v>
      </c>
      <c r="AB208" s="49">
        <v>0</v>
      </c>
      <c r="AC208" s="49">
        <v>0</v>
      </c>
      <c r="AD208" s="49">
        <v>0</v>
      </c>
      <c r="AE208" s="49">
        <v>0</v>
      </c>
      <c r="AF208" s="49">
        <f t="shared" si="19"/>
        <v>219000000</v>
      </c>
      <c r="AG208" s="50">
        <v>230000000</v>
      </c>
      <c r="AH208" s="50">
        <v>0</v>
      </c>
      <c r="AI208" s="50">
        <v>0</v>
      </c>
      <c r="AJ208" s="50">
        <v>0</v>
      </c>
      <c r="AK208" s="50">
        <v>0</v>
      </c>
      <c r="AL208" s="50">
        <v>0</v>
      </c>
      <c r="AM208" s="50">
        <v>0</v>
      </c>
      <c r="AN208" s="50">
        <f t="shared" si="20"/>
        <v>230000000</v>
      </c>
      <c r="AO208" s="53">
        <f t="shared" si="21"/>
        <v>649000000</v>
      </c>
      <c r="AP208" s="18"/>
      <c r="AQ208" s="18"/>
      <c r="AR208" s="18"/>
      <c r="AS208" s="18"/>
      <c r="AT208" s="18"/>
      <c r="AU208" s="18"/>
      <c r="AV208" s="18"/>
    </row>
    <row r="209" spans="1:48" ht="45">
      <c r="A209" s="41">
        <v>4</v>
      </c>
      <c r="B209" s="41" t="s">
        <v>19</v>
      </c>
      <c r="C209" s="41">
        <v>45</v>
      </c>
      <c r="D209" s="41" t="s">
        <v>20</v>
      </c>
      <c r="E209" s="42">
        <v>4503</v>
      </c>
      <c r="F209" s="41" t="s">
        <v>261</v>
      </c>
      <c r="G209" s="43">
        <v>4503036</v>
      </c>
      <c r="H209" s="41" t="s">
        <v>286</v>
      </c>
      <c r="I209" s="44">
        <v>450303500</v>
      </c>
      <c r="J209" s="41" t="s">
        <v>287</v>
      </c>
      <c r="K209" s="41" t="s">
        <v>24</v>
      </c>
      <c r="L209" s="52">
        <v>15</v>
      </c>
      <c r="M209" s="46" t="s">
        <v>234</v>
      </c>
      <c r="N209" s="47">
        <v>5</v>
      </c>
      <c r="O209" s="41">
        <v>5</v>
      </c>
      <c r="P209" s="41">
        <v>5</v>
      </c>
      <c r="Q209" s="48">
        <v>500000000</v>
      </c>
      <c r="R209" s="48">
        <v>0</v>
      </c>
      <c r="S209" s="48">
        <v>0</v>
      </c>
      <c r="T209" s="48">
        <v>0</v>
      </c>
      <c r="U209" s="48">
        <v>0</v>
      </c>
      <c r="V209" s="48">
        <v>0</v>
      </c>
      <c r="W209" s="48">
        <v>0</v>
      </c>
      <c r="X209" s="48">
        <f t="shared" si="18"/>
        <v>500000000</v>
      </c>
      <c r="Y209" s="49">
        <v>250000000</v>
      </c>
      <c r="Z209" s="49">
        <v>0</v>
      </c>
      <c r="AA209" s="49">
        <v>0</v>
      </c>
      <c r="AB209" s="49">
        <v>0</v>
      </c>
      <c r="AC209" s="49">
        <v>0</v>
      </c>
      <c r="AD209" s="49">
        <v>0</v>
      </c>
      <c r="AE209" s="49">
        <v>0</v>
      </c>
      <c r="AF209" s="49">
        <f t="shared" si="19"/>
        <v>250000000</v>
      </c>
      <c r="AG209" s="50">
        <v>250000000</v>
      </c>
      <c r="AH209" s="50">
        <v>0</v>
      </c>
      <c r="AI209" s="50">
        <v>0</v>
      </c>
      <c r="AJ209" s="50">
        <v>0</v>
      </c>
      <c r="AK209" s="50">
        <v>0</v>
      </c>
      <c r="AL209" s="50">
        <v>0</v>
      </c>
      <c r="AM209" s="50">
        <v>0</v>
      </c>
      <c r="AN209" s="50">
        <f t="shared" si="20"/>
        <v>250000000</v>
      </c>
      <c r="AO209" s="53">
        <f t="shared" si="21"/>
        <v>1000000000</v>
      </c>
      <c r="AP209" s="18"/>
      <c r="AQ209" s="18"/>
      <c r="AR209" s="18"/>
      <c r="AS209" s="18"/>
      <c r="AT209" s="18"/>
      <c r="AU209" s="18"/>
      <c r="AV209" s="18"/>
    </row>
    <row r="210" spans="1:48" ht="69" customHeight="1">
      <c r="A210" s="41">
        <v>4</v>
      </c>
      <c r="B210" s="41" t="s">
        <v>19</v>
      </c>
      <c r="C210" s="41">
        <v>45</v>
      </c>
      <c r="D210" s="41" t="s">
        <v>20</v>
      </c>
      <c r="E210" s="42">
        <v>4599</v>
      </c>
      <c r="F210" s="41" t="s">
        <v>21</v>
      </c>
      <c r="G210" s="43">
        <v>4599006</v>
      </c>
      <c r="H210" s="41" t="s">
        <v>597</v>
      </c>
      <c r="I210" s="44">
        <v>459900600</v>
      </c>
      <c r="J210" s="41" t="s">
        <v>807</v>
      </c>
      <c r="K210" s="41" t="s">
        <v>24</v>
      </c>
      <c r="L210" s="52">
        <v>2</v>
      </c>
      <c r="M210" s="46" t="s">
        <v>808</v>
      </c>
      <c r="N210" s="47">
        <v>1</v>
      </c>
      <c r="O210" s="41">
        <v>1</v>
      </c>
      <c r="P210" s="41">
        <v>0</v>
      </c>
      <c r="Q210" s="48">
        <v>350000000</v>
      </c>
      <c r="R210" s="48">
        <v>0</v>
      </c>
      <c r="S210" s="48">
        <v>0</v>
      </c>
      <c r="T210" s="48">
        <v>0</v>
      </c>
      <c r="U210" s="48">
        <v>0</v>
      </c>
      <c r="V210" s="48">
        <v>0</v>
      </c>
      <c r="W210" s="48">
        <v>0</v>
      </c>
      <c r="X210" s="48">
        <f>SUM(Q210:W210)</f>
        <v>350000000</v>
      </c>
      <c r="Y210" s="49">
        <v>250000000</v>
      </c>
      <c r="Z210" s="49">
        <v>0</v>
      </c>
      <c r="AA210" s="49">
        <v>0</v>
      </c>
      <c r="AB210" s="49">
        <v>0</v>
      </c>
      <c r="AC210" s="49">
        <v>0</v>
      </c>
      <c r="AD210" s="49">
        <v>0</v>
      </c>
      <c r="AE210" s="49">
        <v>0</v>
      </c>
      <c r="AF210" s="49">
        <f>SUM(Y210:AE210)</f>
        <v>250000000</v>
      </c>
      <c r="AG210" s="50">
        <v>0</v>
      </c>
      <c r="AH210" s="50">
        <v>0</v>
      </c>
      <c r="AI210" s="50">
        <v>0</v>
      </c>
      <c r="AJ210" s="50">
        <v>0</v>
      </c>
      <c r="AK210" s="50">
        <v>0</v>
      </c>
      <c r="AL210" s="50">
        <v>0</v>
      </c>
      <c r="AM210" s="50">
        <v>0</v>
      </c>
      <c r="AN210" s="50">
        <f>SUM(AG210:AM210)</f>
        <v>0</v>
      </c>
      <c r="AO210" s="53">
        <f>+AN210+AF210+X210</f>
        <v>600000000</v>
      </c>
      <c r="AP210" s="18"/>
      <c r="AQ210" s="18"/>
      <c r="AR210" s="18"/>
      <c r="AS210" s="18"/>
      <c r="AT210" s="18"/>
      <c r="AU210" s="18"/>
      <c r="AV210" s="18"/>
    </row>
    <row r="211" spans="1:48" ht="63.75" customHeight="1">
      <c r="A211" s="41">
        <v>4</v>
      </c>
      <c r="B211" s="41" t="s">
        <v>19</v>
      </c>
      <c r="C211" s="41">
        <v>45</v>
      </c>
      <c r="D211" s="41" t="s">
        <v>20</v>
      </c>
      <c r="E211" s="42">
        <v>4599</v>
      </c>
      <c r="F211" s="41" t="s">
        <v>21</v>
      </c>
      <c r="G211" s="43">
        <v>4599015</v>
      </c>
      <c r="H211" s="41" t="s">
        <v>809</v>
      </c>
      <c r="I211" s="44">
        <v>459901500</v>
      </c>
      <c r="J211" s="41" t="s">
        <v>809</v>
      </c>
      <c r="K211" s="41" t="s">
        <v>24</v>
      </c>
      <c r="L211" s="45">
        <v>9</v>
      </c>
      <c r="M211" s="46" t="s">
        <v>810</v>
      </c>
      <c r="N211" s="47">
        <v>0</v>
      </c>
      <c r="O211" s="41">
        <v>4</v>
      </c>
      <c r="P211" s="41">
        <v>4</v>
      </c>
      <c r="Q211" s="48">
        <v>0</v>
      </c>
      <c r="R211" s="48">
        <v>0</v>
      </c>
      <c r="S211" s="48">
        <v>0</v>
      </c>
      <c r="T211" s="48">
        <v>0</v>
      </c>
      <c r="U211" s="48">
        <v>0</v>
      </c>
      <c r="V211" s="48">
        <v>0</v>
      </c>
      <c r="W211" s="48">
        <v>0</v>
      </c>
      <c r="X211" s="48">
        <f>SUM(Q211:W211)</f>
        <v>0</v>
      </c>
      <c r="Y211" s="49">
        <v>0</v>
      </c>
      <c r="Z211" s="49">
        <v>0</v>
      </c>
      <c r="AA211" s="49">
        <v>0</v>
      </c>
      <c r="AB211" s="49">
        <v>1200000000</v>
      </c>
      <c r="AC211" s="49">
        <v>0</v>
      </c>
      <c r="AD211" s="49">
        <v>0</v>
      </c>
      <c r="AE211" s="49">
        <v>0</v>
      </c>
      <c r="AF211" s="49">
        <f>SUM(Y211:AE211)</f>
        <v>1200000000</v>
      </c>
      <c r="AG211" s="50">
        <v>0</v>
      </c>
      <c r="AH211" s="50">
        <v>0</v>
      </c>
      <c r="AI211" s="50">
        <v>3000000000</v>
      </c>
      <c r="AJ211" s="50">
        <v>1200000000</v>
      </c>
      <c r="AK211" s="50">
        <v>0</v>
      </c>
      <c r="AL211" s="50">
        <v>0</v>
      </c>
      <c r="AM211" s="50">
        <v>0</v>
      </c>
      <c r="AN211" s="50">
        <f>SUM(AG211:AM211)</f>
        <v>4200000000</v>
      </c>
      <c r="AO211" s="51">
        <f>+AN211+AF211+X211</f>
        <v>5400000000</v>
      </c>
      <c r="AP211" s="18"/>
      <c r="AQ211" s="18"/>
      <c r="AR211" s="18"/>
      <c r="AS211" s="18"/>
      <c r="AT211" s="18"/>
      <c r="AU211" s="18"/>
      <c r="AV211" s="18"/>
    </row>
    <row r="212" spans="1:48" ht="45">
      <c r="A212" s="41">
        <v>4</v>
      </c>
      <c r="B212" s="41" t="s">
        <v>19</v>
      </c>
      <c r="C212" s="41">
        <v>45</v>
      </c>
      <c r="D212" s="41" t="s">
        <v>20</v>
      </c>
      <c r="E212" s="42">
        <v>4599</v>
      </c>
      <c r="F212" s="41" t="s">
        <v>21</v>
      </c>
      <c r="G212" s="43">
        <v>4599016</v>
      </c>
      <c r="H212" s="41" t="s">
        <v>811</v>
      </c>
      <c r="I212" s="44">
        <v>459901600</v>
      </c>
      <c r="J212" s="41" t="s">
        <v>811</v>
      </c>
      <c r="K212" s="41" t="s">
        <v>24</v>
      </c>
      <c r="L212" s="52">
        <v>6</v>
      </c>
      <c r="M212" s="46" t="s">
        <v>808</v>
      </c>
      <c r="N212" s="47">
        <v>1</v>
      </c>
      <c r="O212" s="41">
        <v>3</v>
      </c>
      <c r="P212" s="41">
        <v>2</v>
      </c>
      <c r="Q212" s="48">
        <v>300000000</v>
      </c>
      <c r="R212" s="48">
        <v>0</v>
      </c>
      <c r="S212" s="48">
        <v>0</v>
      </c>
      <c r="T212" s="48">
        <v>0</v>
      </c>
      <c r="U212" s="48">
        <v>0</v>
      </c>
      <c r="V212" s="48">
        <v>0</v>
      </c>
      <c r="W212" s="48">
        <v>0</v>
      </c>
      <c r="X212" s="48">
        <f>SUM(Q212:W212)</f>
        <v>300000000</v>
      </c>
      <c r="Y212" s="49">
        <v>1500000000</v>
      </c>
      <c r="Z212" s="49">
        <v>0</v>
      </c>
      <c r="AA212" s="49">
        <v>0</v>
      </c>
      <c r="AB212" s="49">
        <v>0</v>
      </c>
      <c r="AC212" s="49">
        <v>0</v>
      </c>
      <c r="AD212" s="49">
        <v>0</v>
      </c>
      <c r="AE212" s="49">
        <v>0</v>
      </c>
      <c r="AF212" s="49">
        <f>SUM(Y212:AE212)</f>
        <v>1500000000</v>
      </c>
      <c r="AG212" s="50">
        <v>450000000</v>
      </c>
      <c r="AH212" s="50">
        <v>0</v>
      </c>
      <c r="AI212" s="50">
        <v>0</v>
      </c>
      <c r="AJ212" s="50">
        <v>0</v>
      </c>
      <c r="AK212" s="50">
        <v>0</v>
      </c>
      <c r="AL212" s="50">
        <v>0</v>
      </c>
      <c r="AM212" s="50">
        <v>0</v>
      </c>
      <c r="AN212" s="50">
        <f>SUM(AG212:AM212)</f>
        <v>450000000</v>
      </c>
      <c r="AO212" s="51">
        <f>+AN212+AF212+X212</f>
        <v>2250000000</v>
      </c>
      <c r="AP212" s="18"/>
      <c r="AQ212" s="18"/>
      <c r="AR212" s="18"/>
      <c r="AS212" s="18"/>
      <c r="AT212" s="18"/>
      <c r="AU212" s="18"/>
      <c r="AV212" s="18"/>
    </row>
    <row r="213" spans="1:48" ht="75">
      <c r="A213" s="41">
        <v>4</v>
      </c>
      <c r="B213" s="41" t="s">
        <v>19</v>
      </c>
      <c r="C213" s="41">
        <v>45</v>
      </c>
      <c r="D213" s="41" t="s">
        <v>20</v>
      </c>
      <c r="E213" s="42">
        <v>4599</v>
      </c>
      <c r="F213" s="41" t="s">
        <v>21</v>
      </c>
      <c r="G213" s="43">
        <v>4599018</v>
      </c>
      <c r="H213" s="41" t="s">
        <v>66</v>
      </c>
      <c r="I213" s="44">
        <v>459901800</v>
      </c>
      <c r="J213" s="41" t="s">
        <v>738</v>
      </c>
      <c r="K213" s="41" t="s">
        <v>24</v>
      </c>
      <c r="L213" s="52">
        <v>5</v>
      </c>
      <c r="M213" s="46" t="s">
        <v>812</v>
      </c>
      <c r="N213" s="47">
        <v>4</v>
      </c>
      <c r="O213" s="41">
        <v>1</v>
      </c>
      <c r="P213" s="41">
        <v>0</v>
      </c>
      <c r="Q213" s="48">
        <v>2006996887</v>
      </c>
      <c r="R213" s="48">
        <v>0</v>
      </c>
      <c r="S213" s="48">
        <v>0</v>
      </c>
      <c r="T213" s="48">
        <v>0</v>
      </c>
      <c r="U213" s="48">
        <v>0</v>
      </c>
      <c r="V213" s="48">
        <v>0</v>
      </c>
      <c r="W213" s="48">
        <v>0</v>
      </c>
      <c r="X213" s="48">
        <f t="shared" si="18"/>
        <v>2006996887</v>
      </c>
      <c r="Y213" s="49">
        <v>0</v>
      </c>
      <c r="Z213" s="49">
        <v>0</v>
      </c>
      <c r="AA213" s="49">
        <v>0</v>
      </c>
      <c r="AB213" s="49">
        <v>0</v>
      </c>
      <c r="AC213" s="49">
        <v>0</v>
      </c>
      <c r="AD213" s="49">
        <v>0</v>
      </c>
      <c r="AE213" s="49">
        <v>0</v>
      </c>
      <c r="AF213" s="49">
        <f t="shared" si="19"/>
        <v>0</v>
      </c>
      <c r="AG213" s="50">
        <v>0</v>
      </c>
      <c r="AH213" s="50">
        <v>0</v>
      </c>
      <c r="AI213" s="50">
        <v>0</v>
      </c>
      <c r="AJ213" s="50">
        <v>0</v>
      </c>
      <c r="AK213" s="50">
        <v>0</v>
      </c>
      <c r="AL213" s="50">
        <v>0</v>
      </c>
      <c r="AM213" s="50">
        <v>0</v>
      </c>
      <c r="AN213" s="50">
        <f t="shared" si="20"/>
        <v>0</v>
      </c>
      <c r="AO213" s="51">
        <f t="shared" si="21"/>
        <v>2006996887</v>
      </c>
      <c r="AP213" s="18"/>
      <c r="AQ213" s="18"/>
      <c r="AR213" s="18"/>
      <c r="AS213" s="18"/>
      <c r="AT213" s="18"/>
      <c r="AU213" s="18"/>
      <c r="AV213" s="18"/>
    </row>
    <row r="214" spans="1:48" ht="60">
      <c r="A214" s="41">
        <v>4</v>
      </c>
      <c r="B214" s="41" t="s">
        <v>19</v>
      </c>
      <c r="C214" s="41">
        <v>45</v>
      </c>
      <c r="D214" s="41" t="s">
        <v>20</v>
      </c>
      <c r="E214" s="42">
        <v>4599</v>
      </c>
      <c r="F214" s="41" t="s">
        <v>21</v>
      </c>
      <c r="G214" s="43">
        <v>4599023</v>
      </c>
      <c r="H214" s="41" t="s">
        <v>32</v>
      </c>
      <c r="I214" s="44">
        <v>459902300</v>
      </c>
      <c r="J214" s="41" t="s">
        <v>33</v>
      </c>
      <c r="K214" s="41" t="s">
        <v>24</v>
      </c>
      <c r="L214" s="52">
        <v>2</v>
      </c>
      <c r="M214" s="46" t="s">
        <v>813</v>
      </c>
      <c r="N214" s="47">
        <v>2</v>
      </c>
      <c r="O214" s="41">
        <v>2</v>
      </c>
      <c r="P214" s="41">
        <v>2</v>
      </c>
      <c r="Q214" s="48">
        <v>331000000</v>
      </c>
      <c r="R214" s="48">
        <v>0</v>
      </c>
      <c r="S214" s="48">
        <v>0</v>
      </c>
      <c r="T214" s="48">
        <v>0</v>
      </c>
      <c r="U214" s="48">
        <v>0</v>
      </c>
      <c r="V214" s="48">
        <v>0</v>
      </c>
      <c r="W214" s="48">
        <v>0</v>
      </c>
      <c r="X214" s="48">
        <f>SUM(Q214:W214)</f>
        <v>331000000</v>
      </c>
      <c r="Y214" s="49">
        <v>360000000</v>
      </c>
      <c r="Z214" s="49">
        <v>0</v>
      </c>
      <c r="AA214" s="49">
        <v>0</v>
      </c>
      <c r="AB214" s="49">
        <v>0</v>
      </c>
      <c r="AC214" s="49">
        <v>0</v>
      </c>
      <c r="AD214" s="49">
        <v>0</v>
      </c>
      <c r="AE214" s="49">
        <v>0</v>
      </c>
      <c r="AF214" s="49">
        <f>SUM(Y214:AE214)</f>
        <v>360000000</v>
      </c>
      <c r="AG214" s="50">
        <v>390000000</v>
      </c>
      <c r="AH214" s="50">
        <v>0</v>
      </c>
      <c r="AI214" s="50">
        <v>0</v>
      </c>
      <c r="AJ214" s="50">
        <v>0</v>
      </c>
      <c r="AK214" s="50">
        <v>0</v>
      </c>
      <c r="AL214" s="50">
        <v>0</v>
      </c>
      <c r="AM214" s="50">
        <v>0</v>
      </c>
      <c r="AN214" s="50">
        <f>SUM(AG214:AM214)</f>
        <v>390000000</v>
      </c>
      <c r="AO214" s="51">
        <f>+AN214+AF214+X214</f>
        <v>1081000000</v>
      </c>
      <c r="AP214" s="18"/>
      <c r="AQ214" s="18"/>
      <c r="AR214" s="18"/>
      <c r="AS214" s="18"/>
      <c r="AT214" s="18"/>
      <c r="AU214" s="18"/>
      <c r="AV214" s="18"/>
    </row>
    <row r="215" spans="1:48" ht="45">
      <c r="A215" s="41">
        <v>4</v>
      </c>
      <c r="B215" s="41" t="s">
        <v>19</v>
      </c>
      <c r="C215" s="41">
        <v>45</v>
      </c>
      <c r="D215" s="41" t="s">
        <v>20</v>
      </c>
      <c r="E215" s="42">
        <v>4599</v>
      </c>
      <c r="F215" s="41" t="s">
        <v>21</v>
      </c>
      <c r="G215" s="43">
        <v>4599007</v>
      </c>
      <c r="H215" s="41" t="s">
        <v>436</v>
      </c>
      <c r="I215" s="44">
        <v>459900700</v>
      </c>
      <c r="J215" s="41" t="s">
        <v>437</v>
      </c>
      <c r="K215" s="41" t="s">
        <v>438</v>
      </c>
      <c r="L215" s="52">
        <v>100</v>
      </c>
      <c r="M215" s="46" t="s">
        <v>808</v>
      </c>
      <c r="N215" s="47">
        <v>100</v>
      </c>
      <c r="O215" s="41">
        <v>100</v>
      </c>
      <c r="P215" s="41">
        <v>100</v>
      </c>
      <c r="Q215" s="48">
        <v>235000000</v>
      </c>
      <c r="R215" s="48">
        <v>0</v>
      </c>
      <c r="S215" s="48">
        <v>0</v>
      </c>
      <c r="T215" s="48">
        <v>0</v>
      </c>
      <c r="U215" s="48">
        <v>0</v>
      </c>
      <c r="V215" s="48">
        <v>0</v>
      </c>
      <c r="W215" s="48">
        <v>0</v>
      </c>
      <c r="X215" s="48">
        <f t="shared" si="18"/>
        <v>235000000</v>
      </c>
      <c r="Y215" s="49">
        <v>240000000</v>
      </c>
      <c r="Z215" s="49">
        <v>0</v>
      </c>
      <c r="AA215" s="49">
        <v>0</v>
      </c>
      <c r="AB215" s="49">
        <v>0</v>
      </c>
      <c r="AC215" s="49">
        <v>0</v>
      </c>
      <c r="AD215" s="49">
        <v>0</v>
      </c>
      <c r="AE215" s="49">
        <v>0</v>
      </c>
      <c r="AF215" s="49">
        <f t="shared" si="19"/>
        <v>240000000</v>
      </c>
      <c r="AG215" s="50">
        <v>250000000</v>
      </c>
      <c r="AH215" s="50">
        <v>0</v>
      </c>
      <c r="AI215" s="50">
        <v>0</v>
      </c>
      <c r="AJ215" s="50">
        <v>0</v>
      </c>
      <c r="AK215" s="50">
        <v>0</v>
      </c>
      <c r="AL215" s="50">
        <v>0</v>
      </c>
      <c r="AM215" s="50">
        <v>0</v>
      </c>
      <c r="AN215" s="50">
        <f t="shared" si="20"/>
        <v>250000000</v>
      </c>
      <c r="AO215" s="51">
        <f t="shared" si="21"/>
        <v>725000000</v>
      </c>
      <c r="AP215" s="18"/>
      <c r="AQ215" s="18"/>
      <c r="AR215" s="18"/>
      <c r="AS215" s="18"/>
      <c r="AT215" s="18"/>
      <c r="AU215" s="18"/>
      <c r="AV215" s="18"/>
    </row>
    <row r="216" spans="1:48" ht="44.25" customHeight="1">
      <c r="A216" s="41">
        <v>4</v>
      </c>
      <c r="B216" s="41" t="s">
        <v>19</v>
      </c>
      <c r="C216" s="41">
        <v>45</v>
      </c>
      <c r="D216" s="41" t="s">
        <v>20</v>
      </c>
      <c r="E216" s="42">
        <v>4599</v>
      </c>
      <c r="F216" s="41" t="s">
        <v>21</v>
      </c>
      <c r="G216" s="43">
        <v>4599017</v>
      </c>
      <c r="H216" s="41" t="s">
        <v>814</v>
      </c>
      <c r="I216" s="44">
        <v>459901713</v>
      </c>
      <c r="J216" s="41" t="s">
        <v>815</v>
      </c>
      <c r="K216" s="41" t="s">
        <v>24</v>
      </c>
      <c r="L216" s="52">
        <v>2</v>
      </c>
      <c r="M216" s="46" t="s">
        <v>808</v>
      </c>
      <c r="N216" s="47">
        <v>0</v>
      </c>
      <c r="O216" s="41">
        <v>1</v>
      </c>
      <c r="P216" s="41">
        <v>1</v>
      </c>
      <c r="Q216" s="48">
        <v>0</v>
      </c>
      <c r="R216" s="48">
        <v>0</v>
      </c>
      <c r="S216" s="48">
        <v>0</v>
      </c>
      <c r="T216" s="48">
        <v>0</v>
      </c>
      <c r="U216" s="48">
        <v>0</v>
      </c>
      <c r="V216" s="48">
        <v>0</v>
      </c>
      <c r="W216" s="48">
        <v>0</v>
      </c>
      <c r="X216" s="48">
        <f>SUM(Q216:W216)</f>
        <v>0</v>
      </c>
      <c r="Y216" s="49">
        <v>500000000</v>
      </c>
      <c r="Z216" s="49">
        <v>0</v>
      </c>
      <c r="AA216" s="49">
        <v>0</v>
      </c>
      <c r="AB216" s="49">
        <v>0</v>
      </c>
      <c r="AC216" s="49">
        <v>0</v>
      </c>
      <c r="AD216" s="49">
        <v>0</v>
      </c>
      <c r="AE216" s="49">
        <v>0</v>
      </c>
      <c r="AF216" s="49">
        <f>SUM(Y216:AE216)</f>
        <v>500000000</v>
      </c>
      <c r="AG216" s="50">
        <v>250000000</v>
      </c>
      <c r="AH216" s="50">
        <v>0</v>
      </c>
      <c r="AI216" s="50">
        <v>0</v>
      </c>
      <c r="AJ216" s="50">
        <v>0</v>
      </c>
      <c r="AK216" s="50">
        <v>0</v>
      </c>
      <c r="AL216" s="50">
        <v>0</v>
      </c>
      <c r="AM216" s="50">
        <v>0</v>
      </c>
      <c r="AN216" s="50">
        <f>SUM(AG216:AM216)</f>
        <v>250000000</v>
      </c>
      <c r="AO216" s="51">
        <f>+AN216+AF216+X216</f>
        <v>750000000</v>
      </c>
      <c r="AP216" s="18"/>
      <c r="AQ216" s="18"/>
      <c r="AR216" s="18"/>
      <c r="AS216" s="18"/>
      <c r="AT216" s="18"/>
      <c r="AU216" s="18"/>
      <c r="AV216" s="18"/>
    </row>
    <row r="217" spans="1:48" ht="45">
      <c r="A217" s="41">
        <v>4</v>
      </c>
      <c r="B217" s="41" t="s">
        <v>19</v>
      </c>
      <c r="C217" s="41">
        <v>45</v>
      </c>
      <c r="D217" s="41" t="s">
        <v>20</v>
      </c>
      <c r="E217" s="42">
        <v>4599</v>
      </c>
      <c r="F217" s="41" t="s">
        <v>21</v>
      </c>
      <c r="G217" s="43">
        <v>4599034</v>
      </c>
      <c r="H217" s="41" t="s">
        <v>163</v>
      </c>
      <c r="I217" s="44">
        <v>459903400</v>
      </c>
      <c r="J217" s="41" t="s">
        <v>163</v>
      </c>
      <c r="K217" s="41" t="s">
        <v>24</v>
      </c>
      <c r="L217" s="45">
        <v>17</v>
      </c>
      <c r="M217" s="46" t="s">
        <v>808</v>
      </c>
      <c r="N217" s="47">
        <v>5</v>
      </c>
      <c r="O217" s="41">
        <v>7</v>
      </c>
      <c r="P217" s="41">
        <v>5</v>
      </c>
      <c r="Q217" s="48">
        <v>420000000</v>
      </c>
      <c r="R217" s="48">
        <v>0</v>
      </c>
      <c r="S217" s="48">
        <v>0</v>
      </c>
      <c r="T217" s="48">
        <v>0</v>
      </c>
      <c r="U217" s="48">
        <v>0</v>
      </c>
      <c r="V217" s="48">
        <v>0</v>
      </c>
      <c r="W217" s="48">
        <v>0</v>
      </c>
      <c r="X217" s="48">
        <f t="shared" si="18"/>
        <v>420000000</v>
      </c>
      <c r="Y217" s="49">
        <v>2000000000</v>
      </c>
      <c r="Z217" s="49">
        <v>0</v>
      </c>
      <c r="AA217" s="49">
        <v>0</v>
      </c>
      <c r="AB217" s="49">
        <v>0</v>
      </c>
      <c r="AC217" s="49">
        <v>0</v>
      </c>
      <c r="AD217" s="49">
        <v>0</v>
      </c>
      <c r="AE217" s="49">
        <v>0</v>
      </c>
      <c r="AF217" s="49">
        <f t="shared" si="19"/>
        <v>2000000000</v>
      </c>
      <c r="AG217" s="50">
        <v>2300000000</v>
      </c>
      <c r="AH217" s="50">
        <v>0</v>
      </c>
      <c r="AI217" s="50">
        <v>0</v>
      </c>
      <c r="AJ217" s="50">
        <v>0</v>
      </c>
      <c r="AK217" s="50">
        <v>0</v>
      </c>
      <c r="AL217" s="50">
        <v>0</v>
      </c>
      <c r="AM217" s="50">
        <v>0</v>
      </c>
      <c r="AN217" s="50">
        <f t="shared" si="20"/>
        <v>2300000000</v>
      </c>
      <c r="AO217" s="51">
        <f t="shared" si="21"/>
        <v>4720000000</v>
      </c>
      <c r="AP217" s="18"/>
      <c r="AQ217" s="18"/>
      <c r="AR217" s="18"/>
      <c r="AS217" s="18"/>
      <c r="AT217" s="18"/>
      <c r="AU217" s="18"/>
      <c r="AV217" s="18"/>
    </row>
    <row r="218" spans="1:48" ht="90">
      <c r="A218" s="41">
        <v>4</v>
      </c>
      <c r="B218" s="41" t="s">
        <v>19</v>
      </c>
      <c r="C218" s="41">
        <v>45</v>
      </c>
      <c r="D218" s="41" t="s">
        <v>20</v>
      </c>
      <c r="E218" s="42">
        <v>4599</v>
      </c>
      <c r="F218" s="41" t="s">
        <v>21</v>
      </c>
      <c r="G218" s="43">
        <v>4599031</v>
      </c>
      <c r="H218" s="41" t="s">
        <v>22</v>
      </c>
      <c r="I218" s="44">
        <v>459903100</v>
      </c>
      <c r="J218" s="41" t="s">
        <v>23</v>
      </c>
      <c r="K218" s="41" t="s">
        <v>24</v>
      </c>
      <c r="L218" s="52">
        <v>42</v>
      </c>
      <c r="M218" s="46" t="s">
        <v>816</v>
      </c>
      <c r="N218" s="47">
        <v>42</v>
      </c>
      <c r="O218" s="41">
        <v>42</v>
      </c>
      <c r="P218" s="41">
        <v>42</v>
      </c>
      <c r="Q218" s="48">
        <v>789000000</v>
      </c>
      <c r="R218" s="48">
        <v>0</v>
      </c>
      <c r="S218" s="48">
        <v>0</v>
      </c>
      <c r="T218" s="48">
        <v>0</v>
      </c>
      <c r="U218" s="48">
        <v>0</v>
      </c>
      <c r="V218" s="48">
        <v>0</v>
      </c>
      <c r="W218" s="48">
        <v>300000000</v>
      </c>
      <c r="X218" s="48">
        <f t="shared" si="18"/>
        <v>1089000000</v>
      </c>
      <c r="Y218" s="49">
        <v>880000000</v>
      </c>
      <c r="Z218" s="49">
        <v>0</v>
      </c>
      <c r="AA218" s="49">
        <v>0</v>
      </c>
      <c r="AB218" s="49">
        <v>0</v>
      </c>
      <c r="AC218" s="49">
        <v>0</v>
      </c>
      <c r="AD218" s="49">
        <v>0</v>
      </c>
      <c r="AE218" s="49">
        <v>0</v>
      </c>
      <c r="AF218" s="49">
        <f t="shared" si="19"/>
        <v>880000000</v>
      </c>
      <c r="AG218" s="50">
        <v>990000000</v>
      </c>
      <c r="AH218" s="50">
        <v>0</v>
      </c>
      <c r="AI218" s="50">
        <v>0</v>
      </c>
      <c r="AJ218" s="50">
        <v>0</v>
      </c>
      <c r="AK218" s="50">
        <v>0</v>
      </c>
      <c r="AL218" s="50">
        <v>0</v>
      </c>
      <c r="AM218" s="50">
        <v>0</v>
      </c>
      <c r="AN218" s="50">
        <f t="shared" si="20"/>
        <v>990000000</v>
      </c>
      <c r="AO218" s="51">
        <f t="shared" si="21"/>
        <v>2959000000</v>
      </c>
      <c r="AP218" s="18"/>
      <c r="AQ218" s="18"/>
      <c r="AR218" s="18"/>
      <c r="AS218" s="18"/>
      <c r="AT218" s="18"/>
      <c r="AU218" s="18"/>
      <c r="AV218" s="18"/>
    </row>
    <row r="219" spans="1:48" ht="75">
      <c r="A219" s="41">
        <v>4</v>
      </c>
      <c r="B219" s="41" t="s">
        <v>19</v>
      </c>
      <c r="C219" s="41">
        <v>45</v>
      </c>
      <c r="D219" s="41" t="s">
        <v>20</v>
      </c>
      <c r="E219" s="42">
        <v>4599</v>
      </c>
      <c r="F219" s="41" t="s">
        <v>21</v>
      </c>
      <c r="G219" s="43">
        <v>4599025</v>
      </c>
      <c r="H219" s="41" t="s">
        <v>36</v>
      </c>
      <c r="I219" s="44">
        <v>459902500</v>
      </c>
      <c r="J219" s="41" t="s">
        <v>37</v>
      </c>
      <c r="K219" s="41" t="s">
        <v>24</v>
      </c>
      <c r="L219" s="52">
        <v>2</v>
      </c>
      <c r="M219" s="46" t="s">
        <v>817</v>
      </c>
      <c r="N219" s="47">
        <v>2</v>
      </c>
      <c r="O219" s="41">
        <v>0</v>
      </c>
      <c r="P219" s="41">
        <v>0</v>
      </c>
      <c r="Q219" s="48">
        <v>540000000</v>
      </c>
      <c r="R219" s="48">
        <v>0</v>
      </c>
      <c r="S219" s="48">
        <v>0</v>
      </c>
      <c r="T219" s="48">
        <v>0</v>
      </c>
      <c r="U219" s="48">
        <v>0</v>
      </c>
      <c r="V219" s="48">
        <v>0</v>
      </c>
      <c r="W219" s="48">
        <v>0</v>
      </c>
      <c r="X219" s="48">
        <f t="shared" si="18"/>
        <v>540000000</v>
      </c>
      <c r="Y219" s="49">
        <v>0</v>
      </c>
      <c r="Z219" s="49">
        <v>0</v>
      </c>
      <c r="AA219" s="49">
        <v>0</v>
      </c>
      <c r="AB219" s="49">
        <v>0</v>
      </c>
      <c r="AC219" s="49">
        <v>0</v>
      </c>
      <c r="AD219" s="49">
        <v>0</v>
      </c>
      <c r="AE219" s="49">
        <v>0</v>
      </c>
      <c r="AF219" s="49">
        <f t="shared" si="19"/>
        <v>0</v>
      </c>
      <c r="AG219" s="50">
        <v>0</v>
      </c>
      <c r="AH219" s="50">
        <v>0</v>
      </c>
      <c r="AI219" s="50">
        <v>0</v>
      </c>
      <c r="AJ219" s="50">
        <v>0</v>
      </c>
      <c r="AK219" s="50">
        <v>0</v>
      </c>
      <c r="AL219" s="50">
        <v>0</v>
      </c>
      <c r="AM219" s="50">
        <v>0</v>
      </c>
      <c r="AN219" s="50">
        <f t="shared" si="20"/>
        <v>0</v>
      </c>
      <c r="AO219" s="51">
        <f t="shared" si="21"/>
        <v>540000000</v>
      </c>
      <c r="AP219" s="18"/>
      <c r="AQ219" s="18"/>
      <c r="AR219" s="18"/>
      <c r="AS219" s="18"/>
      <c r="AT219" s="18"/>
      <c r="AU219" s="18"/>
      <c r="AV219" s="18"/>
    </row>
    <row r="220" spans="1:48" ht="75">
      <c r="A220" s="41">
        <v>4</v>
      </c>
      <c r="B220" s="41" t="s">
        <v>19</v>
      </c>
      <c r="C220" s="41">
        <v>45</v>
      </c>
      <c r="D220" s="41" t="s">
        <v>20</v>
      </c>
      <c r="E220" s="42">
        <v>4599</v>
      </c>
      <c r="F220" s="41" t="s">
        <v>21</v>
      </c>
      <c r="G220" s="43">
        <v>4599030</v>
      </c>
      <c r="H220" s="41" t="s">
        <v>141</v>
      </c>
      <c r="I220" s="44">
        <v>459903000</v>
      </c>
      <c r="J220" s="41" t="s">
        <v>157</v>
      </c>
      <c r="K220" s="41" t="s">
        <v>24</v>
      </c>
      <c r="L220" s="52">
        <v>8000</v>
      </c>
      <c r="M220" s="46" t="s">
        <v>812</v>
      </c>
      <c r="N220" s="47">
        <v>2600</v>
      </c>
      <c r="O220" s="41">
        <v>2700</v>
      </c>
      <c r="P220" s="41">
        <v>2700</v>
      </c>
      <c r="Q220" s="48">
        <v>300000000</v>
      </c>
      <c r="R220" s="48">
        <v>0</v>
      </c>
      <c r="S220" s="48">
        <v>0</v>
      </c>
      <c r="T220" s="48">
        <v>0</v>
      </c>
      <c r="U220" s="48">
        <v>0</v>
      </c>
      <c r="V220" s="48">
        <v>0</v>
      </c>
      <c r="W220" s="48">
        <v>299000000</v>
      </c>
      <c r="X220" s="48">
        <f t="shared" si="18"/>
        <v>599000000</v>
      </c>
      <c r="Y220" s="49">
        <v>600000000</v>
      </c>
      <c r="Z220" s="49">
        <v>0</v>
      </c>
      <c r="AA220" s="49">
        <v>0</v>
      </c>
      <c r="AB220" s="49">
        <v>0</v>
      </c>
      <c r="AC220" s="49">
        <v>0</v>
      </c>
      <c r="AD220" s="49">
        <v>0</v>
      </c>
      <c r="AE220" s="49">
        <v>0</v>
      </c>
      <c r="AF220" s="49">
        <f t="shared" si="19"/>
        <v>600000000</v>
      </c>
      <c r="AG220" s="50">
        <v>700000000</v>
      </c>
      <c r="AH220" s="50">
        <v>0</v>
      </c>
      <c r="AI220" s="50">
        <v>0</v>
      </c>
      <c r="AJ220" s="50">
        <v>0</v>
      </c>
      <c r="AK220" s="50">
        <v>0</v>
      </c>
      <c r="AL220" s="50">
        <v>0</v>
      </c>
      <c r="AM220" s="50">
        <v>0</v>
      </c>
      <c r="AN220" s="50">
        <f t="shared" si="20"/>
        <v>700000000</v>
      </c>
      <c r="AO220" s="53">
        <f t="shared" si="21"/>
        <v>1899000000</v>
      </c>
      <c r="AP220" s="18"/>
      <c r="AQ220" s="18"/>
      <c r="AR220" s="18"/>
      <c r="AS220" s="18"/>
      <c r="AT220" s="18"/>
      <c r="AU220" s="18"/>
      <c r="AV220" s="18"/>
    </row>
    <row r="221" spans="1:48" ht="45">
      <c r="A221" s="41">
        <v>4</v>
      </c>
      <c r="B221" s="41" t="s">
        <v>19</v>
      </c>
      <c r="C221" s="41">
        <v>12</v>
      </c>
      <c r="D221" s="41" t="s">
        <v>818</v>
      </c>
      <c r="E221" s="42">
        <v>1202</v>
      </c>
      <c r="F221" s="41" t="s">
        <v>819</v>
      </c>
      <c r="G221" s="43">
        <v>1202004</v>
      </c>
      <c r="H221" s="41" t="s">
        <v>820</v>
      </c>
      <c r="I221" s="44">
        <v>120200400</v>
      </c>
      <c r="J221" s="41" t="s">
        <v>821</v>
      </c>
      <c r="K221" s="41" t="s">
        <v>24</v>
      </c>
      <c r="L221" s="52">
        <v>13</v>
      </c>
      <c r="M221" s="46" t="s">
        <v>234</v>
      </c>
      <c r="N221" s="47">
        <v>5</v>
      </c>
      <c r="O221" s="41">
        <v>4</v>
      </c>
      <c r="P221" s="41">
        <v>4</v>
      </c>
      <c r="Q221" s="48">
        <v>76000000</v>
      </c>
      <c r="R221" s="48">
        <v>0</v>
      </c>
      <c r="S221" s="48">
        <v>0</v>
      </c>
      <c r="T221" s="48">
        <v>0</v>
      </c>
      <c r="U221" s="48">
        <v>0</v>
      </c>
      <c r="V221" s="48">
        <v>0</v>
      </c>
      <c r="W221" s="48">
        <v>0</v>
      </c>
      <c r="X221" s="48">
        <f t="shared" si="18"/>
        <v>76000000</v>
      </c>
      <c r="Y221" s="49">
        <v>76000000</v>
      </c>
      <c r="Z221" s="49">
        <v>0</v>
      </c>
      <c r="AA221" s="49">
        <v>0</v>
      </c>
      <c r="AB221" s="49">
        <v>0</v>
      </c>
      <c r="AC221" s="49">
        <v>0</v>
      </c>
      <c r="AD221" s="49">
        <v>0</v>
      </c>
      <c r="AE221" s="49">
        <v>0</v>
      </c>
      <c r="AF221" s="49">
        <f t="shared" si="19"/>
        <v>76000000</v>
      </c>
      <c r="AG221" s="50">
        <v>76000000</v>
      </c>
      <c r="AH221" s="50">
        <v>0</v>
      </c>
      <c r="AI221" s="50">
        <v>0</v>
      </c>
      <c r="AJ221" s="50">
        <v>0</v>
      </c>
      <c r="AK221" s="50">
        <v>0</v>
      </c>
      <c r="AL221" s="50">
        <v>0</v>
      </c>
      <c r="AM221" s="50">
        <v>0</v>
      </c>
      <c r="AN221" s="50">
        <f t="shared" si="20"/>
        <v>76000000</v>
      </c>
      <c r="AO221" s="53">
        <f t="shared" si="21"/>
        <v>228000000</v>
      </c>
      <c r="AP221" s="18"/>
      <c r="AQ221" s="18"/>
      <c r="AR221" s="18"/>
      <c r="AS221" s="18"/>
      <c r="AT221" s="18"/>
      <c r="AU221" s="18"/>
      <c r="AV221" s="18"/>
    </row>
    <row r="222" spans="1:48" ht="30">
      <c r="A222" s="41">
        <v>4</v>
      </c>
      <c r="B222" s="41" t="s">
        <v>19</v>
      </c>
      <c r="C222" s="41">
        <v>12</v>
      </c>
      <c r="D222" s="41" t="s">
        <v>818</v>
      </c>
      <c r="E222" s="42">
        <v>1202</v>
      </c>
      <c r="F222" s="41" t="s">
        <v>819</v>
      </c>
      <c r="G222" s="43">
        <v>1202019</v>
      </c>
      <c r="H222" s="41" t="s">
        <v>822</v>
      </c>
      <c r="I222" s="44">
        <v>120201900</v>
      </c>
      <c r="J222" s="41" t="s">
        <v>823</v>
      </c>
      <c r="K222" s="41" t="s">
        <v>24</v>
      </c>
      <c r="L222" s="52">
        <v>3</v>
      </c>
      <c r="M222" s="46" t="s">
        <v>234</v>
      </c>
      <c r="N222" s="47">
        <v>1</v>
      </c>
      <c r="O222" s="41">
        <v>1</v>
      </c>
      <c r="P222" s="41">
        <v>1</v>
      </c>
      <c r="Q222" s="48">
        <v>50000000</v>
      </c>
      <c r="R222" s="48">
        <v>0</v>
      </c>
      <c r="S222" s="48">
        <v>0</v>
      </c>
      <c r="T222" s="48">
        <v>0</v>
      </c>
      <c r="U222" s="48">
        <v>0</v>
      </c>
      <c r="V222" s="48">
        <v>0</v>
      </c>
      <c r="W222" s="48">
        <v>0</v>
      </c>
      <c r="X222" s="48">
        <f t="shared" si="18"/>
        <v>50000000</v>
      </c>
      <c r="Y222" s="49">
        <v>50000000</v>
      </c>
      <c r="Z222" s="49">
        <v>0</v>
      </c>
      <c r="AA222" s="49">
        <v>0</v>
      </c>
      <c r="AB222" s="49">
        <v>0</v>
      </c>
      <c r="AC222" s="49">
        <v>0</v>
      </c>
      <c r="AD222" s="49">
        <v>0</v>
      </c>
      <c r="AE222" s="49">
        <v>0</v>
      </c>
      <c r="AF222" s="49">
        <f t="shared" si="19"/>
        <v>50000000</v>
      </c>
      <c r="AG222" s="50">
        <v>50000000</v>
      </c>
      <c r="AH222" s="50">
        <v>0</v>
      </c>
      <c r="AI222" s="50">
        <v>0</v>
      </c>
      <c r="AJ222" s="50">
        <v>0</v>
      </c>
      <c r="AK222" s="50">
        <v>0</v>
      </c>
      <c r="AL222" s="50">
        <v>0</v>
      </c>
      <c r="AM222" s="50">
        <v>0</v>
      </c>
      <c r="AN222" s="50">
        <f t="shared" si="20"/>
        <v>50000000</v>
      </c>
      <c r="AO222" s="53">
        <f t="shared" si="21"/>
        <v>150000000</v>
      </c>
      <c r="AP222" s="18"/>
      <c r="AQ222" s="18"/>
      <c r="AR222" s="18"/>
      <c r="AS222" s="18"/>
      <c r="AT222" s="18"/>
      <c r="AU222" s="18"/>
      <c r="AV222" s="18"/>
    </row>
    <row r="223" spans="1:48" ht="30">
      <c r="A223" s="41">
        <v>4</v>
      </c>
      <c r="B223" s="41" t="s">
        <v>19</v>
      </c>
      <c r="C223" s="41">
        <v>12</v>
      </c>
      <c r="D223" s="41" t="s">
        <v>818</v>
      </c>
      <c r="E223" s="42">
        <v>1202</v>
      </c>
      <c r="F223" s="41" t="s">
        <v>819</v>
      </c>
      <c r="G223" s="43">
        <v>1202014</v>
      </c>
      <c r="H223" s="41" t="s">
        <v>824</v>
      </c>
      <c r="I223" s="44">
        <v>120201400</v>
      </c>
      <c r="J223" s="41" t="s">
        <v>821</v>
      </c>
      <c r="K223" s="41" t="s">
        <v>24</v>
      </c>
      <c r="L223" s="52">
        <v>13</v>
      </c>
      <c r="M223" s="46" t="s">
        <v>234</v>
      </c>
      <c r="N223" s="47">
        <v>5</v>
      </c>
      <c r="O223" s="41">
        <v>4</v>
      </c>
      <c r="P223" s="41">
        <v>4</v>
      </c>
      <c r="Q223" s="48">
        <v>74000000</v>
      </c>
      <c r="R223" s="48">
        <v>0</v>
      </c>
      <c r="S223" s="48">
        <v>0</v>
      </c>
      <c r="T223" s="48">
        <v>0</v>
      </c>
      <c r="U223" s="48">
        <v>0</v>
      </c>
      <c r="V223" s="48">
        <v>0</v>
      </c>
      <c r="W223" s="48">
        <v>0</v>
      </c>
      <c r="X223" s="48">
        <f t="shared" si="18"/>
        <v>74000000</v>
      </c>
      <c r="Y223" s="49">
        <v>74000000</v>
      </c>
      <c r="Z223" s="49">
        <v>0</v>
      </c>
      <c r="AA223" s="49">
        <v>0</v>
      </c>
      <c r="AB223" s="49">
        <v>0</v>
      </c>
      <c r="AC223" s="49">
        <v>0</v>
      </c>
      <c r="AD223" s="49">
        <v>0</v>
      </c>
      <c r="AE223" s="49">
        <v>0</v>
      </c>
      <c r="AF223" s="49">
        <f t="shared" si="19"/>
        <v>74000000</v>
      </c>
      <c r="AG223" s="50">
        <v>74000000</v>
      </c>
      <c r="AH223" s="50">
        <v>0</v>
      </c>
      <c r="AI223" s="50">
        <v>0</v>
      </c>
      <c r="AJ223" s="50">
        <v>0</v>
      </c>
      <c r="AK223" s="50">
        <v>0</v>
      </c>
      <c r="AL223" s="50">
        <v>0</v>
      </c>
      <c r="AM223" s="50">
        <v>0</v>
      </c>
      <c r="AN223" s="50">
        <f t="shared" si="20"/>
        <v>74000000</v>
      </c>
      <c r="AO223" s="53">
        <f t="shared" si="21"/>
        <v>222000000</v>
      </c>
      <c r="AP223" s="18"/>
      <c r="AQ223" s="18"/>
      <c r="AR223" s="18"/>
      <c r="AS223" s="18"/>
      <c r="AT223" s="18"/>
      <c r="AU223" s="18"/>
      <c r="AV223" s="18"/>
    </row>
    <row r="224" spans="1:48" ht="30">
      <c r="A224" s="41">
        <v>4</v>
      </c>
      <c r="B224" s="41" t="s">
        <v>19</v>
      </c>
      <c r="C224" s="41">
        <v>12</v>
      </c>
      <c r="D224" s="41" t="s">
        <v>818</v>
      </c>
      <c r="E224" s="42">
        <v>1202</v>
      </c>
      <c r="F224" s="41" t="s">
        <v>819</v>
      </c>
      <c r="G224" s="43">
        <v>1202018</v>
      </c>
      <c r="H224" s="41" t="s">
        <v>825</v>
      </c>
      <c r="I224" s="44">
        <v>120201300</v>
      </c>
      <c r="J224" s="41" t="s">
        <v>826</v>
      </c>
      <c r="K224" s="41" t="s">
        <v>24</v>
      </c>
      <c r="L224" s="52">
        <v>30</v>
      </c>
      <c r="M224" s="46" t="s">
        <v>234</v>
      </c>
      <c r="N224" s="47">
        <v>10</v>
      </c>
      <c r="O224" s="41">
        <v>10</v>
      </c>
      <c r="P224" s="41">
        <v>10</v>
      </c>
      <c r="Q224" s="48">
        <v>20000000</v>
      </c>
      <c r="R224" s="48">
        <v>0</v>
      </c>
      <c r="S224" s="48">
        <v>0</v>
      </c>
      <c r="T224" s="48">
        <v>0</v>
      </c>
      <c r="U224" s="48">
        <v>0</v>
      </c>
      <c r="V224" s="48">
        <v>0</v>
      </c>
      <c r="W224" s="48">
        <v>0</v>
      </c>
      <c r="X224" s="48">
        <f t="shared" si="18"/>
        <v>20000000</v>
      </c>
      <c r="Y224" s="49">
        <v>20000000</v>
      </c>
      <c r="Z224" s="49">
        <v>0</v>
      </c>
      <c r="AA224" s="49">
        <v>0</v>
      </c>
      <c r="AB224" s="49">
        <v>0</v>
      </c>
      <c r="AC224" s="49">
        <v>0</v>
      </c>
      <c r="AD224" s="49">
        <v>0</v>
      </c>
      <c r="AE224" s="49">
        <v>0</v>
      </c>
      <c r="AF224" s="49">
        <f t="shared" si="19"/>
        <v>20000000</v>
      </c>
      <c r="AG224" s="50">
        <v>20000000</v>
      </c>
      <c r="AH224" s="50">
        <v>0</v>
      </c>
      <c r="AI224" s="50">
        <v>0</v>
      </c>
      <c r="AJ224" s="50">
        <v>0</v>
      </c>
      <c r="AK224" s="50">
        <v>0</v>
      </c>
      <c r="AL224" s="50">
        <v>0</v>
      </c>
      <c r="AM224" s="50">
        <v>0</v>
      </c>
      <c r="AN224" s="50">
        <f t="shared" si="20"/>
        <v>20000000</v>
      </c>
      <c r="AO224" s="53">
        <f t="shared" si="21"/>
        <v>60000000</v>
      </c>
      <c r="AP224" s="18"/>
      <c r="AQ224" s="18"/>
      <c r="AR224" s="18"/>
      <c r="AS224" s="18"/>
      <c r="AT224" s="18"/>
      <c r="AU224" s="18"/>
      <c r="AV224" s="18"/>
    </row>
    <row r="225" spans="1:48" ht="30">
      <c r="A225" s="41">
        <v>4</v>
      </c>
      <c r="B225" s="41" t="s">
        <v>19</v>
      </c>
      <c r="C225" s="41">
        <v>12</v>
      </c>
      <c r="D225" s="41" t="s">
        <v>818</v>
      </c>
      <c r="E225" s="42">
        <v>1203</v>
      </c>
      <c r="F225" s="41" t="s">
        <v>827</v>
      </c>
      <c r="G225" s="43">
        <v>1203001</v>
      </c>
      <c r="H225" s="41" t="s">
        <v>828</v>
      </c>
      <c r="I225" s="44">
        <v>120300102</v>
      </c>
      <c r="J225" s="41" t="s">
        <v>829</v>
      </c>
      <c r="K225" s="41" t="s">
        <v>24</v>
      </c>
      <c r="L225" s="52">
        <v>12</v>
      </c>
      <c r="M225" s="46" t="s">
        <v>234</v>
      </c>
      <c r="N225" s="47">
        <v>4</v>
      </c>
      <c r="O225" s="41">
        <v>4</v>
      </c>
      <c r="P225" s="41">
        <v>4</v>
      </c>
      <c r="Q225" s="48">
        <v>25000000</v>
      </c>
      <c r="R225" s="48">
        <v>0</v>
      </c>
      <c r="S225" s="48">
        <v>0</v>
      </c>
      <c r="T225" s="48">
        <v>0</v>
      </c>
      <c r="U225" s="48">
        <v>0</v>
      </c>
      <c r="V225" s="48">
        <v>0</v>
      </c>
      <c r="W225" s="48">
        <v>0</v>
      </c>
      <c r="X225" s="48">
        <f t="shared" si="18"/>
        <v>25000000</v>
      </c>
      <c r="Y225" s="49">
        <v>25000000</v>
      </c>
      <c r="Z225" s="49">
        <v>0</v>
      </c>
      <c r="AA225" s="49">
        <v>0</v>
      </c>
      <c r="AB225" s="49">
        <v>0</v>
      </c>
      <c r="AC225" s="49">
        <v>0</v>
      </c>
      <c r="AD225" s="49">
        <v>0</v>
      </c>
      <c r="AE225" s="49">
        <v>0</v>
      </c>
      <c r="AF225" s="49">
        <f t="shared" si="19"/>
        <v>25000000</v>
      </c>
      <c r="AG225" s="50">
        <v>25000000</v>
      </c>
      <c r="AH225" s="50">
        <v>0</v>
      </c>
      <c r="AI225" s="50">
        <v>0</v>
      </c>
      <c r="AJ225" s="50">
        <v>0</v>
      </c>
      <c r="AK225" s="50">
        <v>0</v>
      </c>
      <c r="AL225" s="50">
        <v>0</v>
      </c>
      <c r="AM225" s="50">
        <v>0</v>
      </c>
      <c r="AN225" s="50">
        <f t="shared" si="20"/>
        <v>25000000</v>
      </c>
      <c r="AO225" s="53">
        <f t="shared" si="21"/>
        <v>75000000</v>
      </c>
      <c r="AP225" s="18"/>
      <c r="AQ225" s="18"/>
      <c r="AR225" s="18"/>
      <c r="AS225" s="18"/>
      <c r="AT225" s="18"/>
      <c r="AU225" s="18"/>
      <c r="AV225" s="18"/>
    </row>
    <row r="226" spans="1:48" ht="30">
      <c r="A226" s="41">
        <v>4</v>
      </c>
      <c r="B226" s="41" t="s">
        <v>19</v>
      </c>
      <c r="C226" s="41">
        <v>12</v>
      </c>
      <c r="D226" s="41" t="s">
        <v>818</v>
      </c>
      <c r="E226" s="42">
        <v>1203</v>
      </c>
      <c r="F226" s="41" t="s">
        <v>827</v>
      </c>
      <c r="G226" s="43">
        <v>1203009</v>
      </c>
      <c r="H226" s="41" t="s">
        <v>830</v>
      </c>
      <c r="I226" s="44">
        <v>120300900</v>
      </c>
      <c r="J226" s="41" t="s">
        <v>157</v>
      </c>
      <c r="K226" s="41" t="s">
        <v>24</v>
      </c>
      <c r="L226" s="52">
        <v>1000</v>
      </c>
      <c r="M226" s="46" t="s">
        <v>234</v>
      </c>
      <c r="N226" s="47">
        <v>350</v>
      </c>
      <c r="O226" s="41">
        <v>350</v>
      </c>
      <c r="P226" s="41">
        <v>300</v>
      </c>
      <c r="Q226" s="48">
        <v>30000000</v>
      </c>
      <c r="R226" s="48">
        <v>0</v>
      </c>
      <c r="S226" s="48">
        <v>0</v>
      </c>
      <c r="T226" s="48">
        <v>0</v>
      </c>
      <c r="U226" s="48">
        <v>0</v>
      </c>
      <c r="V226" s="48">
        <v>0</v>
      </c>
      <c r="W226" s="48">
        <v>0</v>
      </c>
      <c r="X226" s="48">
        <f t="shared" si="18"/>
        <v>30000000</v>
      </c>
      <c r="Y226" s="49">
        <v>30000000</v>
      </c>
      <c r="Z226" s="49">
        <v>0</v>
      </c>
      <c r="AA226" s="49">
        <v>0</v>
      </c>
      <c r="AB226" s="49">
        <v>0</v>
      </c>
      <c r="AC226" s="49">
        <v>0</v>
      </c>
      <c r="AD226" s="49">
        <v>0</v>
      </c>
      <c r="AE226" s="49">
        <v>0</v>
      </c>
      <c r="AF226" s="49">
        <f t="shared" si="19"/>
        <v>30000000</v>
      </c>
      <c r="AG226" s="50">
        <v>30000000</v>
      </c>
      <c r="AH226" s="50">
        <v>0</v>
      </c>
      <c r="AI226" s="50">
        <v>0</v>
      </c>
      <c r="AJ226" s="50">
        <v>0</v>
      </c>
      <c r="AK226" s="50">
        <v>0</v>
      </c>
      <c r="AL226" s="50">
        <v>0</v>
      </c>
      <c r="AM226" s="50">
        <v>0</v>
      </c>
      <c r="AN226" s="50">
        <f t="shared" si="20"/>
        <v>30000000</v>
      </c>
      <c r="AO226" s="53">
        <f t="shared" si="21"/>
        <v>90000000</v>
      </c>
      <c r="AP226" s="18"/>
      <c r="AQ226" s="18"/>
      <c r="AR226" s="18"/>
      <c r="AS226" s="18"/>
      <c r="AT226" s="18"/>
      <c r="AU226" s="18"/>
      <c r="AV226" s="18"/>
    </row>
    <row r="227" spans="1:48" ht="30">
      <c r="A227" s="41">
        <v>4</v>
      </c>
      <c r="B227" s="41" t="s">
        <v>19</v>
      </c>
      <c r="C227" s="41">
        <v>12</v>
      </c>
      <c r="D227" s="41" t="s">
        <v>818</v>
      </c>
      <c r="E227" s="42">
        <v>1206</v>
      </c>
      <c r="F227" s="41" t="s">
        <v>831</v>
      </c>
      <c r="G227" s="43">
        <v>1206002</v>
      </c>
      <c r="H227" s="41" t="s">
        <v>832</v>
      </c>
      <c r="I227" s="44">
        <v>120600200</v>
      </c>
      <c r="J227" s="41" t="s">
        <v>833</v>
      </c>
      <c r="K227" s="41" t="s">
        <v>24</v>
      </c>
      <c r="L227" s="52">
        <v>1</v>
      </c>
      <c r="M227" s="46" t="s">
        <v>234</v>
      </c>
      <c r="N227" s="47">
        <v>0</v>
      </c>
      <c r="O227" s="41">
        <v>1</v>
      </c>
      <c r="P227" s="41">
        <v>0</v>
      </c>
      <c r="Q227" s="48">
        <v>0</v>
      </c>
      <c r="R227" s="48">
        <v>0</v>
      </c>
      <c r="S227" s="48">
        <v>0</v>
      </c>
      <c r="T227" s="48">
        <v>0</v>
      </c>
      <c r="U227" s="48">
        <v>0</v>
      </c>
      <c r="V227" s="48">
        <v>0</v>
      </c>
      <c r="W227" s="48">
        <v>0</v>
      </c>
      <c r="X227" s="48">
        <f t="shared" si="18"/>
        <v>0</v>
      </c>
      <c r="Y227" s="49">
        <v>0</v>
      </c>
      <c r="Z227" s="49">
        <v>0</v>
      </c>
      <c r="AA227" s="49">
        <v>0</v>
      </c>
      <c r="AB227" s="49">
        <v>5000000000</v>
      </c>
      <c r="AC227" s="49">
        <v>0</v>
      </c>
      <c r="AD227" s="49">
        <v>0</v>
      </c>
      <c r="AE227" s="49">
        <v>0</v>
      </c>
      <c r="AF227" s="49">
        <f t="shared" si="19"/>
        <v>5000000000</v>
      </c>
      <c r="AG227" s="50">
        <v>0</v>
      </c>
      <c r="AH227" s="50">
        <v>0</v>
      </c>
      <c r="AI227" s="50">
        <v>0</v>
      </c>
      <c r="AJ227" s="50">
        <v>0</v>
      </c>
      <c r="AK227" s="50">
        <v>0</v>
      </c>
      <c r="AL227" s="50">
        <v>0</v>
      </c>
      <c r="AM227" s="50">
        <v>0</v>
      </c>
      <c r="AN227" s="50">
        <f t="shared" si="20"/>
        <v>0</v>
      </c>
      <c r="AO227" s="53">
        <f t="shared" si="21"/>
        <v>5000000000</v>
      </c>
      <c r="AP227" s="18"/>
      <c r="AQ227" s="18"/>
      <c r="AR227" s="18"/>
      <c r="AS227" s="18"/>
      <c r="AT227" s="18"/>
      <c r="AU227" s="18"/>
      <c r="AV227" s="18"/>
    </row>
    <row r="228" spans="1:48" ht="45">
      <c r="A228" s="41">
        <v>4</v>
      </c>
      <c r="B228" s="41" t="s">
        <v>19</v>
      </c>
      <c r="C228" s="41">
        <v>12</v>
      </c>
      <c r="D228" s="41" t="s">
        <v>818</v>
      </c>
      <c r="E228" s="42">
        <v>1206</v>
      </c>
      <c r="F228" s="41" t="s">
        <v>831</v>
      </c>
      <c r="G228" s="43">
        <v>1206007</v>
      </c>
      <c r="H228" s="41" t="s">
        <v>834</v>
      </c>
      <c r="I228" s="44">
        <v>120600700</v>
      </c>
      <c r="J228" s="41" t="s">
        <v>835</v>
      </c>
      <c r="K228" s="41" t="s">
        <v>24</v>
      </c>
      <c r="L228" s="52">
        <v>150</v>
      </c>
      <c r="M228" s="46" t="s">
        <v>725</v>
      </c>
      <c r="N228" s="47">
        <v>50</v>
      </c>
      <c r="O228" s="41">
        <v>50</v>
      </c>
      <c r="P228" s="41">
        <v>50</v>
      </c>
      <c r="Q228" s="48">
        <v>72000000</v>
      </c>
      <c r="R228" s="48">
        <v>0</v>
      </c>
      <c r="S228" s="48">
        <v>0</v>
      </c>
      <c r="T228" s="48">
        <v>0</v>
      </c>
      <c r="U228" s="48">
        <v>0</v>
      </c>
      <c r="V228" s="48">
        <v>0</v>
      </c>
      <c r="W228" s="48">
        <v>0</v>
      </c>
      <c r="X228" s="48">
        <f t="shared" si="18"/>
        <v>72000000</v>
      </c>
      <c r="Y228" s="49">
        <v>100000000</v>
      </c>
      <c r="Z228" s="49">
        <v>0</v>
      </c>
      <c r="AA228" s="49">
        <v>0</v>
      </c>
      <c r="AB228" s="49">
        <v>0</v>
      </c>
      <c r="AC228" s="49">
        <v>0</v>
      </c>
      <c r="AD228" s="49">
        <v>0</v>
      </c>
      <c r="AE228" s="49">
        <v>0</v>
      </c>
      <c r="AF228" s="49">
        <f t="shared" si="19"/>
        <v>100000000</v>
      </c>
      <c r="AG228" s="50">
        <v>100000000</v>
      </c>
      <c r="AH228" s="50">
        <v>0</v>
      </c>
      <c r="AI228" s="50">
        <v>0</v>
      </c>
      <c r="AJ228" s="50">
        <v>0</v>
      </c>
      <c r="AK228" s="50">
        <v>0</v>
      </c>
      <c r="AL228" s="50">
        <v>0</v>
      </c>
      <c r="AM228" s="50">
        <v>0</v>
      </c>
      <c r="AN228" s="50">
        <f t="shared" si="20"/>
        <v>100000000</v>
      </c>
      <c r="AO228" s="53">
        <f t="shared" si="21"/>
        <v>272000000</v>
      </c>
      <c r="AP228" s="18"/>
      <c r="AQ228" s="18"/>
      <c r="AR228" s="18"/>
      <c r="AS228" s="18"/>
      <c r="AT228" s="18"/>
      <c r="AU228" s="18"/>
      <c r="AV228" s="18"/>
    </row>
    <row r="229" spans="1:48" ht="30">
      <c r="A229" s="41">
        <v>1</v>
      </c>
      <c r="B229" s="41" t="s">
        <v>129</v>
      </c>
      <c r="C229" s="41">
        <v>40</v>
      </c>
      <c r="D229" s="41" t="s">
        <v>449</v>
      </c>
      <c r="E229" s="42">
        <v>4001</v>
      </c>
      <c r="F229" s="41" t="s">
        <v>836</v>
      </c>
      <c r="G229" s="43">
        <v>4001042</v>
      </c>
      <c r="H229" s="41" t="s">
        <v>837</v>
      </c>
      <c r="I229" s="44">
        <v>400104200</v>
      </c>
      <c r="J229" s="41" t="s">
        <v>837</v>
      </c>
      <c r="K229" s="41" t="s">
        <v>24</v>
      </c>
      <c r="L229" s="45">
        <v>200</v>
      </c>
      <c r="M229" s="46" t="s">
        <v>586</v>
      </c>
      <c r="N229" s="47">
        <v>0</v>
      </c>
      <c r="O229" s="41">
        <v>200</v>
      </c>
      <c r="P229" s="41">
        <v>0</v>
      </c>
      <c r="Q229" s="48">
        <v>0</v>
      </c>
      <c r="R229" s="48">
        <v>0</v>
      </c>
      <c r="S229" s="48">
        <v>0</v>
      </c>
      <c r="T229" s="48">
        <v>0</v>
      </c>
      <c r="U229" s="48">
        <v>0</v>
      </c>
      <c r="V229" s="48">
        <v>0</v>
      </c>
      <c r="W229" s="48">
        <v>0</v>
      </c>
      <c r="X229" s="48">
        <f t="shared" si="18"/>
        <v>0</v>
      </c>
      <c r="Y229" s="49">
        <v>0</v>
      </c>
      <c r="Z229" s="49">
        <v>0</v>
      </c>
      <c r="AA229" s="49">
        <v>1000000000</v>
      </c>
      <c r="AB229" s="49">
        <v>40000000000</v>
      </c>
      <c r="AC229" s="49">
        <v>0</v>
      </c>
      <c r="AD229" s="49">
        <v>0</v>
      </c>
      <c r="AE229" s="49">
        <v>0</v>
      </c>
      <c r="AF229" s="49">
        <f t="shared" si="19"/>
        <v>41000000000</v>
      </c>
      <c r="AG229" s="50">
        <v>0</v>
      </c>
      <c r="AH229" s="50">
        <v>0</v>
      </c>
      <c r="AI229" s="50">
        <v>0</v>
      </c>
      <c r="AJ229" s="50">
        <v>0</v>
      </c>
      <c r="AK229" s="50">
        <v>0</v>
      </c>
      <c r="AL229" s="50">
        <v>0</v>
      </c>
      <c r="AM229" s="50">
        <v>0</v>
      </c>
      <c r="AN229" s="50">
        <f t="shared" si="20"/>
        <v>0</v>
      </c>
      <c r="AO229" s="53">
        <f t="shared" si="21"/>
        <v>41000000000</v>
      </c>
      <c r="AP229" s="18"/>
      <c r="AQ229" s="18"/>
      <c r="AR229" s="18"/>
      <c r="AS229" s="18"/>
      <c r="AT229" s="18"/>
      <c r="AU229" s="18"/>
      <c r="AV229" s="18"/>
    </row>
    <row r="230" spans="1:48" ht="30">
      <c r="A230" s="41">
        <v>1</v>
      </c>
      <c r="B230" s="41" t="s">
        <v>129</v>
      </c>
      <c r="C230" s="41">
        <v>40</v>
      </c>
      <c r="D230" s="41" t="s">
        <v>449</v>
      </c>
      <c r="E230" s="42">
        <v>4001</v>
      </c>
      <c r="F230" s="41" t="s">
        <v>836</v>
      </c>
      <c r="G230" s="43">
        <v>4001044</v>
      </c>
      <c r="H230" s="41" t="s">
        <v>838</v>
      </c>
      <c r="I230" s="44">
        <v>400104400</v>
      </c>
      <c r="J230" s="41" t="s">
        <v>838</v>
      </c>
      <c r="K230" s="41" t="s">
        <v>24</v>
      </c>
      <c r="L230" s="45">
        <v>1010</v>
      </c>
      <c r="M230" s="46" t="s">
        <v>586</v>
      </c>
      <c r="N230" s="47">
        <v>1010</v>
      </c>
      <c r="O230" s="41">
        <v>0</v>
      </c>
      <c r="P230" s="41">
        <v>0</v>
      </c>
      <c r="Q230" s="67">
        <v>213951788</v>
      </c>
      <c r="R230" s="48">
        <v>0</v>
      </c>
      <c r="S230" s="48">
        <v>5850000000</v>
      </c>
      <c r="T230" s="48">
        <v>13650000000</v>
      </c>
      <c r="U230" s="48">
        <v>0</v>
      </c>
      <c r="V230" s="48">
        <v>0</v>
      </c>
      <c r="W230" s="48">
        <v>0</v>
      </c>
      <c r="X230" s="48">
        <f t="shared" si="18"/>
        <v>19713951788</v>
      </c>
      <c r="Y230" s="49">
        <v>0</v>
      </c>
      <c r="Z230" s="49">
        <v>0</v>
      </c>
      <c r="AA230" s="49">
        <v>0</v>
      </c>
      <c r="AB230" s="49">
        <v>0</v>
      </c>
      <c r="AC230" s="49">
        <v>0</v>
      </c>
      <c r="AD230" s="49">
        <v>0</v>
      </c>
      <c r="AE230" s="49">
        <v>0</v>
      </c>
      <c r="AF230" s="49">
        <f t="shared" si="19"/>
        <v>0</v>
      </c>
      <c r="AG230" s="50">
        <v>0</v>
      </c>
      <c r="AH230" s="50">
        <v>0</v>
      </c>
      <c r="AI230" s="50">
        <v>0</v>
      </c>
      <c r="AJ230" s="50">
        <v>0</v>
      </c>
      <c r="AK230" s="50">
        <v>0</v>
      </c>
      <c r="AL230" s="50">
        <v>0</v>
      </c>
      <c r="AM230" s="50">
        <v>0</v>
      </c>
      <c r="AN230" s="50">
        <f t="shared" si="20"/>
        <v>0</v>
      </c>
      <c r="AO230" s="53">
        <f t="shared" si="21"/>
        <v>19713951788</v>
      </c>
      <c r="AP230" s="18"/>
      <c r="AQ230" s="18"/>
      <c r="AR230" s="18"/>
      <c r="AS230" s="18"/>
      <c r="AT230" s="18"/>
      <c r="AU230" s="18"/>
      <c r="AV230" s="18"/>
    </row>
    <row r="231" spans="1:48" ht="30">
      <c r="A231" s="41">
        <v>1</v>
      </c>
      <c r="B231" s="41" t="s">
        <v>129</v>
      </c>
      <c r="C231" s="41">
        <v>40</v>
      </c>
      <c r="D231" s="41" t="s">
        <v>449</v>
      </c>
      <c r="E231" s="42">
        <v>4002</v>
      </c>
      <c r="F231" s="41" t="s">
        <v>839</v>
      </c>
      <c r="G231" s="43">
        <v>4002016</v>
      </c>
      <c r="H231" s="41" t="s">
        <v>311</v>
      </c>
      <c r="I231" s="44">
        <v>400201600</v>
      </c>
      <c r="J231" s="41" t="s">
        <v>692</v>
      </c>
      <c r="K231" s="41" t="s">
        <v>24</v>
      </c>
      <c r="L231" s="52">
        <v>2</v>
      </c>
      <c r="M231" s="46" t="s">
        <v>648</v>
      </c>
      <c r="N231" s="47">
        <v>0</v>
      </c>
      <c r="O231" s="41">
        <v>1</v>
      </c>
      <c r="P231" s="41">
        <v>1</v>
      </c>
      <c r="Q231" s="48">
        <v>0</v>
      </c>
      <c r="R231" s="48">
        <v>0</v>
      </c>
      <c r="S231" s="48">
        <v>0</v>
      </c>
      <c r="T231" s="48">
        <v>0</v>
      </c>
      <c r="U231" s="48">
        <v>0</v>
      </c>
      <c r="V231" s="48">
        <v>0</v>
      </c>
      <c r="W231" s="48">
        <v>0</v>
      </c>
      <c r="X231" s="48">
        <f t="shared" si="18"/>
        <v>0</v>
      </c>
      <c r="Y231" s="49">
        <v>25000000</v>
      </c>
      <c r="Z231" s="49">
        <v>0</v>
      </c>
      <c r="AA231" s="49">
        <v>0</v>
      </c>
      <c r="AB231" s="49">
        <v>0</v>
      </c>
      <c r="AC231" s="49">
        <v>0</v>
      </c>
      <c r="AD231" s="49">
        <v>0</v>
      </c>
      <c r="AE231" s="49">
        <v>0</v>
      </c>
      <c r="AF231" s="49">
        <f t="shared" si="19"/>
        <v>25000000</v>
      </c>
      <c r="AG231" s="50">
        <v>50000000</v>
      </c>
      <c r="AH231" s="50">
        <v>0</v>
      </c>
      <c r="AI231" s="50">
        <v>0</v>
      </c>
      <c r="AJ231" s="50">
        <v>0</v>
      </c>
      <c r="AK231" s="50">
        <v>0</v>
      </c>
      <c r="AL231" s="50">
        <v>0</v>
      </c>
      <c r="AM231" s="50">
        <v>0</v>
      </c>
      <c r="AN231" s="50">
        <f t="shared" si="20"/>
        <v>50000000</v>
      </c>
      <c r="AO231" s="53">
        <f t="shared" si="21"/>
        <v>75000000</v>
      </c>
      <c r="AP231" s="18"/>
      <c r="AQ231" s="18"/>
      <c r="AR231" s="18"/>
      <c r="AS231" s="18"/>
      <c r="AT231" s="18"/>
      <c r="AU231" s="18"/>
      <c r="AV231" s="18"/>
    </row>
    <row r="232" spans="1:48" ht="30">
      <c r="A232" s="41">
        <v>1</v>
      </c>
      <c r="B232" s="41" t="s">
        <v>129</v>
      </c>
      <c r="C232" s="41">
        <v>40</v>
      </c>
      <c r="D232" s="41" t="s">
        <v>449</v>
      </c>
      <c r="E232" s="42">
        <v>4002</v>
      </c>
      <c r="F232" s="41" t="s">
        <v>839</v>
      </c>
      <c r="G232" s="43">
        <v>4002039</v>
      </c>
      <c r="H232" s="41" t="s">
        <v>840</v>
      </c>
      <c r="I232" s="68">
        <v>400203900</v>
      </c>
      <c r="J232" s="41" t="s">
        <v>841</v>
      </c>
      <c r="K232" s="41" t="s">
        <v>24</v>
      </c>
      <c r="L232" s="52">
        <v>400</v>
      </c>
      <c r="M232" s="46" t="s">
        <v>648</v>
      </c>
      <c r="N232" s="47">
        <v>0</v>
      </c>
      <c r="O232" s="41">
        <v>200</v>
      </c>
      <c r="P232" s="41">
        <v>200</v>
      </c>
      <c r="Q232" s="48">
        <v>0</v>
      </c>
      <c r="R232" s="48">
        <v>0</v>
      </c>
      <c r="S232" s="48">
        <v>0</v>
      </c>
      <c r="T232" s="48">
        <v>0</v>
      </c>
      <c r="U232" s="48">
        <v>0</v>
      </c>
      <c r="V232" s="48">
        <v>0</v>
      </c>
      <c r="W232" s="48">
        <v>0</v>
      </c>
      <c r="X232" s="48">
        <f t="shared" ref="X232:X235" si="22">SUM(Q232:W232)</f>
        <v>0</v>
      </c>
      <c r="Y232" s="49">
        <v>25000000</v>
      </c>
      <c r="Z232" s="49">
        <v>0</v>
      </c>
      <c r="AA232" s="49">
        <v>0</v>
      </c>
      <c r="AB232" s="49">
        <v>0</v>
      </c>
      <c r="AC232" s="49">
        <v>0</v>
      </c>
      <c r="AD232" s="49">
        <v>0</v>
      </c>
      <c r="AE232" s="49">
        <v>0</v>
      </c>
      <c r="AF232" s="49">
        <f t="shared" si="19"/>
        <v>25000000</v>
      </c>
      <c r="AG232" s="50">
        <v>50000000</v>
      </c>
      <c r="AH232" s="50">
        <v>0</v>
      </c>
      <c r="AI232" s="50">
        <v>0</v>
      </c>
      <c r="AJ232" s="50">
        <v>0</v>
      </c>
      <c r="AK232" s="50">
        <v>0</v>
      </c>
      <c r="AL232" s="50">
        <v>0</v>
      </c>
      <c r="AM232" s="50">
        <v>0</v>
      </c>
      <c r="AN232" s="50">
        <f t="shared" si="20"/>
        <v>50000000</v>
      </c>
      <c r="AO232" s="53">
        <f t="shared" si="21"/>
        <v>75000000</v>
      </c>
      <c r="AP232" s="18"/>
      <c r="AQ232" s="18"/>
      <c r="AR232" s="18"/>
      <c r="AS232" s="18"/>
      <c r="AT232" s="18"/>
      <c r="AU232" s="18"/>
      <c r="AV232" s="18"/>
    </row>
    <row r="233" spans="1:48" ht="45">
      <c r="A233" s="41">
        <v>1</v>
      </c>
      <c r="B233" s="41" t="s">
        <v>129</v>
      </c>
      <c r="C233" s="41">
        <v>40</v>
      </c>
      <c r="D233" s="41" t="s">
        <v>449</v>
      </c>
      <c r="E233" s="42">
        <v>4002</v>
      </c>
      <c r="F233" s="41" t="s">
        <v>839</v>
      </c>
      <c r="G233" s="43">
        <v>4002021</v>
      </c>
      <c r="H233" s="41" t="s">
        <v>842</v>
      </c>
      <c r="I233" s="44">
        <v>400202100</v>
      </c>
      <c r="J233" s="41" t="s">
        <v>842</v>
      </c>
      <c r="K233" s="41" t="s">
        <v>843</v>
      </c>
      <c r="L233" s="52">
        <v>6000</v>
      </c>
      <c r="M233" s="46" t="s">
        <v>648</v>
      </c>
      <c r="N233" s="47">
        <v>0</v>
      </c>
      <c r="O233" s="41">
        <v>3000</v>
      </c>
      <c r="P233" s="41">
        <v>3000</v>
      </c>
      <c r="Q233" s="48">
        <v>0</v>
      </c>
      <c r="R233" s="48">
        <v>0</v>
      </c>
      <c r="S233" s="48">
        <v>0</v>
      </c>
      <c r="T233" s="48">
        <v>0</v>
      </c>
      <c r="U233" s="48">
        <v>0</v>
      </c>
      <c r="V233" s="48">
        <v>0</v>
      </c>
      <c r="W233" s="48">
        <v>0</v>
      </c>
      <c r="X233" s="48">
        <f t="shared" si="22"/>
        <v>0</v>
      </c>
      <c r="Y233" s="49">
        <v>25000000</v>
      </c>
      <c r="Z233" s="49">
        <v>0</v>
      </c>
      <c r="AA233" s="49">
        <v>0</v>
      </c>
      <c r="AB233" s="49">
        <v>0</v>
      </c>
      <c r="AC233" s="49">
        <v>0</v>
      </c>
      <c r="AD233" s="49">
        <v>0</v>
      </c>
      <c r="AE233" s="49">
        <v>0</v>
      </c>
      <c r="AF233" s="49">
        <f t="shared" si="19"/>
        <v>25000000</v>
      </c>
      <c r="AG233" s="50">
        <v>100000000</v>
      </c>
      <c r="AH233" s="50">
        <v>0</v>
      </c>
      <c r="AI233" s="50">
        <v>0</v>
      </c>
      <c r="AJ233" s="50">
        <v>0</v>
      </c>
      <c r="AK233" s="50">
        <v>0</v>
      </c>
      <c r="AL233" s="50">
        <v>0</v>
      </c>
      <c r="AM233" s="50">
        <v>0</v>
      </c>
      <c r="AN233" s="50">
        <f t="shared" si="20"/>
        <v>100000000</v>
      </c>
      <c r="AO233" s="53">
        <f t="shared" si="21"/>
        <v>125000000</v>
      </c>
      <c r="AP233" s="18"/>
      <c r="AQ233" s="18"/>
      <c r="AR233" s="18"/>
      <c r="AS233" s="18"/>
      <c r="AT233" s="18"/>
      <c r="AU233" s="18"/>
      <c r="AV233" s="18"/>
    </row>
    <row r="234" spans="1:48" ht="45">
      <c r="A234" s="41">
        <v>1</v>
      </c>
      <c r="B234" s="41" t="s">
        <v>129</v>
      </c>
      <c r="C234" s="41">
        <v>40</v>
      </c>
      <c r="D234" s="41" t="s">
        <v>449</v>
      </c>
      <c r="E234" s="42">
        <v>4002</v>
      </c>
      <c r="F234" s="41" t="s">
        <v>839</v>
      </c>
      <c r="G234" s="43">
        <v>4002023</v>
      </c>
      <c r="H234" s="41" t="s">
        <v>844</v>
      </c>
      <c r="I234" s="44">
        <v>400202300</v>
      </c>
      <c r="J234" s="41" t="s">
        <v>844</v>
      </c>
      <c r="K234" s="41" t="s">
        <v>843</v>
      </c>
      <c r="L234" s="52">
        <v>11000</v>
      </c>
      <c r="M234" s="46" t="s">
        <v>648</v>
      </c>
      <c r="N234" s="47">
        <v>0</v>
      </c>
      <c r="O234" s="41">
        <v>5500</v>
      </c>
      <c r="P234" s="41">
        <v>5500</v>
      </c>
      <c r="Q234" s="48">
        <v>0</v>
      </c>
      <c r="R234" s="48">
        <v>0</v>
      </c>
      <c r="S234" s="48">
        <v>0</v>
      </c>
      <c r="T234" s="48">
        <v>0</v>
      </c>
      <c r="U234" s="48">
        <v>0</v>
      </c>
      <c r="V234" s="48">
        <v>0</v>
      </c>
      <c r="W234" s="48">
        <v>0</v>
      </c>
      <c r="X234" s="48">
        <f t="shared" si="22"/>
        <v>0</v>
      </c>
      <c r="Y234" s="49">
        <v>10000000</v>
      </c>
      <c r="Z234" s="49">
        <v>0</v>
      </c>
      <c r="AA234" s="49">
        <v>0</v>
      </c>
      <c r="AB234" s="49">
        <v>0</v>
      </c>
      <c r="AC234" s="49">
        <v>0</v>
      </c>
      <c r="AD234" s="49">
        <v>0</v>
      </c>
      <c r="AE234" s="49">
        <v>0</v>
      </c>
      <c r="AF234" s="49">
        <f t="shared" si="19"/>
        <v>10000000</v>
      </c>
      <c r="AG234" s="50">
        <v>50000000</v>
      </c>
      <c r="AH234" s="50">
        <v>0</v>
      </c>
      <c r="AI234" s="50">
        <v>0</v>
      </c>
      <c r="AJ234" s="50">
        <v>0</v>
      </c>
      <c r="AK234" s="50">
        <v>0</v>
      </c>
      <c r="AL234" s="50">
        <v>0</v>
      </c>
      <c r="AM234" s="50">
        <v>0</v>
      </c>
      <c r="AN234" s="50">
        <f t="shared" si="20"/>
        <v>50000000</v>
      </c>
      <c r="AO234" s="53">
        <f t="shared" si="21"/>
        <v>60000000</v>
      </c>
      <c r="AP234" s="18"/>
      <c r="AQ234" s="18"/>
      <c r="AR234" s="18"/>
      <c r="AS234" s="18"/>
      <c r="AT234" s="18"/>
      <c r="AU234" s="18"/>
      <c r="AV234" s="18"/>
    </row>
    <row r="235" spans="1:48" ht="60">
      <c r="A235" s="41">
        <v>1</v>
      </c>
      <c r="B235" s="41" t="s">
        <v>129</v>
      </c>
      <c r="C235" s="41">
        <v>40</v>
      </c>
      <c r="D235" s="41" t="s">
        <v>449</v>
      </c>
      <c r="E235" s="42">
        <v>4002</v>
      </c>
      <c r="F235" s="41" t="s">
        <v>839</v>
      </c>
      <c r="G235" s="43">
        <v>4002019</v>
      </c>
      <c r="H235" s="41" t="s">
        <v>845</v>
      </c>
      <c r="I235" s="44">
        <v>400201900</v>
      </c>
      <c r="J235" s="41" t="s">
        <v>845</v>
      </c>
      <c r="K235" s="41" t="s">
        <v>846</v>
      </c>
      <c r="L235" s="52">
        <v>60</v>
      </c>
      <c r="M235" s="46" t="s">
        <v>648</v>
      </c>
      <c r="N235" s="47">
        <v>0</v>
      </c>
      <c r="O235" s="41">
        <v>30</v>
      </c>
      <c r="P235" s="41">
        <v>30</v>
      </c>
      <c r="Q235" s="48">
        <v>0</v>
      </c>
      <c r="R235" s="48">
        <v>0</v>
      </c>
      <c r="S235" s="48">
        <v>0</v>
      </c>
      <c r="T235" s="48">
        <v>0</v>
      </c>
      <c r="U235" s="48">
        <v>0</v>
      </c>
      <c r="V235" s="48">
        <v>0</v>
      </c>
      <c r="W235" s="48">
        <v>0</v>
      </c>
      <c r="X235" s="48">
        <f t="shared" si="22"/>
        <v>0</v>
      </c>
      <c r="Y235" s="49">
        <v>15000000</v>
      </c>
      <c r="Z235" s="49">
        <v>0</v>
      </c>
      <c r="AA235" s="49">
        <v>0</v>
      </c>
      <c r="AB235" s="49">
        <v>0</v>
      </c>
      <c r="AC235" s="49">
        <v>0</v>
      </c>
      <c r="AD235" s="49">
        <v>0</v>
      </c>
      <c r="AE235" s="49">
        <v>0</v>
      </c>
      <c r="AF235" s="49">
        <f t="shared" si="19"/>
        <v>15000000</v>
      </c>
      <c r="AG235" s="50">
        <v>50000000</v>
      </c>
      <c r="AH235" s="50">
        <v>0</v>
      </c>
      <c r="AI235" s="50">
        <v>0</v>
      </c>
      <c r="AJ235" s="50">
        <v>0</v>
      </c>
      <c r="AK235" s="50">
        <v>0</v>
      </c>
      <c r="AL235" s="50">
        <v>0</v>
      </c>
      <c r="AM235" s="50">
        <v>0</v>
      </c>
      <c r="AN235" s="50">
        <f t="shared" si="20"/>
        <v>50000000</v>
      </c>
      <c r="AO235" s="53">
        <f t="shared" si="21"/>
        <v>65000000</v>
      </c>
      <c r="AP235" s="18"/>
      <c r="AQ235" s="18"/>
      <c r="AR235" s="18"/>
      <c r="AS235" s="18"/>
      <c r="AT235" s="18"/>
      <c r="AU235" s="18"/>
      <c r="AV235" s="18"/>
    </row>
    <row r="236" spans="1:48" ht="30">
      <c r="A236" s="41">
        <v>1</v>
      </c>
      <c r="B236" s="41" t="s">
        <v>129</v>
      </c>
      <c r="C236" s="41">
        <v>40</v>
      </c>
      <c r="D236" s="41" t="s">
        <v>449</v>
      </c>
      <c r="E236" s="42">
        <v>4003</v>
      </c>
      <c r="F236" s="41" t="s">
        <v>450</v>
      </c>
      <c r="G236" s="43">
        <v>4003015</v>
      </c>
      <c r="H236" s="41" t="s">
        <v>847</v>
      </c>
      <c r="I236" s="44">
        <v>400301500</v>
      </c>
      <c r="J236" s="41" t="s">
        <v>847</v>
      </c>
      <c r="K236" s="41" t="s">
        <v>24</v>
      </c>
      <c r="L236" s="45">
        <v>6</v>
      </c>
      <c r="M236" s="46" t="s">
        <v>586</v>
      </c>
      <c r="N236" s="47">
        <v>1</v>
      </c>
      <c r="O236" s="41">
        <v>3</v>
      </c>
      <c r="P236" s="41">
        <v>2</v>
      </c>
      <c r="Q236" s="48">
        <v>0</v>
      </c>
      <c r="R236" s="48">
        <v>2970000000</v>
      </c>
      <c r="S236" s="48">
        <v>0</v>
      </c>
      <c r="T236" s="48">
        <v>0</v>
      </c>
      <c r="U236" s="48">
        <v>0</v>
      </c>
      <c r="V236" s="48">
        <v>0</v>
      </c>
      <c r="W236" s="48">
        <v>0</v>
      </c>
      <c r="X236" s="48">
        <f t="shared" si="18"/>
        <v>2970000000</v>
      </c>
      <c r="Y236" s="49">
        <v>0</v>
      </c>
      <c r="Z236" s="49">
        <v>0</v>
      </c>
      <c r="AA236" s="49">
        <v>4000000000</v>
      </c>
      <c r="AB236" s="49">
        <v>5000000000</v>
      </c>
      <c r="AC236" s="49">
        <v>1000000000</v>
      </c>
      <c r="AD236" s="49">
        <v>0</v>
      </c>
      <c r="AE236" s="49">
        <v>0</v>
      </c>
      <c r="AF236" s="49">
        <f t="shared" si="19"/>
        <v>10000000000</v>
      </c>
      <c r="AG236" s="50">
        <v>0</v>
      </c>
      <c r="AH236" s="50">
        <v>0</v>
      </c>
      <c r="AI236" s="50">
        <v>5000000000</v>
      </c>
      <c r="AJ236" s="50">
        <v>0</v>
      </c>
      <c r="AK236" s="50">
        <v>0</v>
      </c>
      <c r="AL236" s="50">
        <v>0</v>
      </c>
      <c r="AM236" s="50">
        <v>0</v>
      </c>
      <c r="AN236" s="50">
        <f t="shared" si="20"/>
        <v>5000000000</v>
      </c>
      <c r="AO236" s="53">
        <f t="shared" si="21"/>
        <v>17970000000</v>
      </c>
      <c r="AP236" s="18"/>
      <c r="AQ236" s="18"/>
      <c r="AR236" s="18"/>
      <c r="AS236" s="18"/>
      <c r="AT236" s="18"/>
      <c r="AU236" s="18"/>
      <c r="AV236" s="18"/>
    </row>
    <row r="237" spans="1:48" ht="30">
      <c r="A237" s="41">
        <v>1</v>
      </c>
      <c r="B237" s="41" t="s">
        <v>129</v>
      </c>
      <c r="C237" s="41">
        <v>40</v>
      </c>
      <c r="D237" s="41" t="s">
        <v>449</v>
      </c>
      <c r="E237" s="42">
        <v>4003</v>
      </c>
      <c r="F237" s="41" t="s">
        <v>450</v>
      </c>
      <c r="G237" s="43">
        <v>4003017</v>
      </c>
      <c r="H237" s="41" t="s">
        <v>848</v>
      </c>
      <c r="I237" s="44">
        <v>400301700</v>
      </c>
      <c r="J237" s="41" t="s">
        <v>848</v>
      </c>
      <c r="K237" s="41" t="s">
        <v>24</v>
      </c>
      <c r="L237" s="45">
        <v>1</v>
      </c>
      <c r="M237" s="46" t="s">
        <v>586</v>
      </c>
      <c r="N237" s="47">
        <v>0</v>
      </c>
      <c r="O237" s="41">
        <v>1</v>
      </c>
      <c r="P237" s="41">
        <v>0</v>
      </c>
      <c r="Q237" s="48">
        <v>0</v>
      </c>
      <c r="R237" s="48">
        <v>0</v>
      </c>
      <c r="S237" s="48">
        <v>0</v>
      </c>
      <c r="T237" s="48">
        <v>0</v>
      </c>
      <c r="U237" s="48">
        <v>0</v>
      </c>
      <c r="V237" s="48">
        <v>0</v>
      </c>
      <c r="W237" s="48">
        <v>0</v>
      </c>
      <c r="X237" s="48">
        <f t="shared" si="18"/>
        <v>0</v>
      </c>
      <c r="Y237" s="49">
        <v>0</v>
      </c>
      <c r="Z237" s="49">
        <v>0</v>
      </c>
      <c r="AA237" s="49">
        <v>0</v>
      </c>
      <c r="AB237" s="49">
        <v>0</v>
      </c>
      <c r="AC237" s="49">
        <v>0</v>
      </c>
      <c r="AD237" s="49">
        <v>0</v>
      </c>
      <c r="AE237" s="49">
        <v>0</v>
      </c>
      <c r="AF237" s="49">
        <f t="shared" si="19"/>
        <v>0</v>
      </c>
      <c r="AG237" s="50">
        <v>0</v>
      </c>
      <c r="AH237" s="50">
        <v>0</v>
      </c>
      <c r="AI237" s="50">
        <v>3500000000</v>
      </c>
      <c r="AJ237" s="50">
        <v>0</v>
      </c>
      <c r="AK237" s="50">
        <v>0</v>
      </c>
      <c r="AL237" s="50">
        <v>0</v>
      </c>
      <c r="AM237" s="50">
        <v>0</v>
      </c>
      <c r="AN237" s="50">
        <f t="shared" si="20"/>
        <v>3500000000</v>
      </c>
      <c r="AO237" s="53">
        <f t="shared" si="21"/>
        <v>3500000000</v>
      </c>
      <c r="AP237" s="18"/>
      <c r="AQ237" s="18"/>
      <c r="AR237" s="18"/>
      <c r="AS237" s="18"/>
      <c r="AT237" s="18"/>
      <c r="AU237" s="18"/>
      <c r="AV237" s="18"/>
    </row>
    <row r="238" spans="1:48" ht="30">
      <c r="A238" s="41">
        <v>1</v>
      </c>
      <c r="B238" s="41" t="s">
        <v>129</v>
      </c>
      <c r="C238" s="41">
        <v>40</v>
      </c>
      <c r="D238" s="41" t="s">
        <v>449</v>
      </c>
      <c r="E238" s="42">
        <v>4003</v>
      </c>
      <c r="F238" s="41" t="s">
        <v>450</v>
      </c>
      <c r="G238" s="43">
        <v>4003018</v>
      </c>
      <c r="H238" s="41" t="s">
        <v>451</v>
      </c>
      <c r="I238" s="44">
        <v>400301800</v>
      </c>
      <c r="J238" s="41" t="s">
        <v>451</v>
      </c>
      <c r="K238" s="41" t="s">
        <v>24</v>
      </c>
      <c r="L238" s="45">
        <v>5</v>
      </c>
      <c r="M238" s="46" t="s">
        <v>586</v>
      </c>
      <c r="N238" s="47">
        <v>1</v>
      </c>
      <c r="O238" s="41">
        <v>2</v>
      </c>
      <c r="P238" s="41">
        <v>2</v>
      </c>
      <c r="Q238" s="48">
        <v>0</v>
      </c>
      <c r="R238" s="48">
        <v>148560100</v>
      </c>
      <c r="S238" s="48">
        <v>0</v>
      </c>
      <c r="T238" s="48">
        <v>0</v>
      </c>
      <c r="U238" s="48">
        <v>0</v>
      </c>
      <c r="V238" s="48">
        <v>0</v>
      </c>
      <c r="W238" s="48">
        <v>0</v>
      </c>
      <c r="X238" s="48">
        <f t="shared" si="18"/>
        <v>148560100</v>
      </c>
      <c r="Y238" s="49">
        <v>0</v>
      </c>
      <c r="Z238" s="49">
        <v>0</v>
      </c>
      <c r="AA238" s="49">
        <v>1500000000</v>
      </c>
      <c r="AB238" s="49">
        <v>0</v>
      </c>
      <c r="AC238" s="49">
        <v>0</v>
      </c>
      <c r="AD238" s="49">
        <v>0</v>
      </c>
      <c r="AE238" s="49">
        <v>0</v>
      </c>
      <c r="AF238" s="49">
        <f t="shared" si="19"/>
        <v>1500000000</v>
      </c>
      <c r="AG238" s="50">
        <v>0</v>
      </c>
      <c r="AH238" s="50">
        <v>0</v>
      </c>
      <c r="AI238" s="50">
        <v>1500000000</v>
      </c>
      <c r="AJ238" s="50">
        <v>0</v>
      </c>
      <c r="AK238" s="50">
        <v>0</v>
      </c>
      <c r="AL238" s="50">
        <v>0</v>
      </c>
      <c r="AM238" s="50">
        <v>0</v>
      </c>
      <c r="AN238" s="50">
        <f t="shared" si="20"/>
        <v>1500000000</v>
      </c>
      <c r="AO238" s="53">
        <f t="shared" si="21"/>
        <v>3148560100</v>
      </c>
      <c r="AP238" s="18"/>
      <c r="AQ238" s="18"/>
      <c r="AR238" s="18"/>
      <c r="AS238" s="18"/>
      <c r="AT238" s="18"/>
      <c r="AU238" s="18"/>
      <c r="AV238" s="18"/>
    </row>
    <row r="239" spans="1:48" ht="30">
      <c r="A239" s="41">
        <v>1</v>
      </c>
      <c r="B239" s="41" t="s">
        <v>129</v>
      </c>
      <c r="C239" s="41">
        <v>40</v>
      </c>
      <c r="D239" s="41" t="s">
        <v>449</v>
      </c>
      <c r="E239" s="42">
        <v>4003</v>
      </c>
      <c r="F239" s="41" t="s">
        <v>450</v>
      </c>
      <c r="G239" s="43">
        <v>4003018</v>
      </c>
      <c r="H239" s="41" t="s">
        <v>451</v>
      </c>
      <c r="I239" s="44">
        <v>400301802</v>
      </c>
      <c r="J239" s="41" t="s">
        <v>849</v>
      </c>
      <c r="K239" s="41" t="s">
        <v>24</v>
      </c>
      <c r="L239" s="45">
        <v>4</v>
      </c>
      <c r="M239" s="46" t="s">
        <v>586</v>
      </c>
      <c r="N239" s="47">
        <v>0</v>
      </c>
      <c r="O239" s="41">
        <v>2</v>
      </c>
      <c r="P239" s="41">
        <v>2</v>
      </c>
      <c r="Q239" s="48">
        <v>0</v>
      </c>
      <c r="R239" s="48">
        <v>0</v>
      </c>
      <c r="S239" s="48">
        <v>0</v>
      </c>
      <c r="T239" s="48">
        <v>0</v>
      </c>
      <c r="U239" s="48">
        <v>0</v>
      </c>
      <c r="V239" s="48">
        <v>0</v>
      </c>
      <c r="W239" s="48">
        <v>0</v>
      </c>
      <c r="X239" s="48">
        <v>0</v>
      </c>
      <c r="Y239" s="49">
        <v>0</v>
      </c>
      <c r="Z239" s="49">
        <v>0</v>
      </c>
      <c r="AA239" s="49">
        <v>1500000000</v>
      </c>
      <c r="AB239" s="49">
        <v>0</v>
      </c>
      <c r="AC239" s="49">
        <v>0</v>
      </c>
      <c r="AD239" s="49">
        <v>0</v>
      </c>
      <c r="AE239" s="49">
        <v>0</v>
      </c>
      <c r="AF239" s="49">
        <f>SUBTOTAL(9,Y239:AE239)</f>
        <v>1500000000</v>
      </c>
      <c r="AG239" s="50">
        <v>0</v>
      </c>
      <c r="AH239" s="50">
        <v>0</v>
      </c>
      <c r="AI239" s="50">
        <v>1500000000</v>
      </c>
      <c r="AJ239" s="50">
        <v>0</v>
      </c>
      <c r="AK239" s="50">
        <v>0</v>
      </c>
      <c r="AL239" s="50">
        <v>0</v>
      </c>
      <c r="AM239" s="50">
        <v>0</v>
      </c>
      <c r="AN239" s="50">
        <f t="shared" si="20"/>
        <v>1500000000</v>
      </c>
      <c r="AO239" s="53">
        <f t="shared" si="21"/>
        <v>3000000000</v>
      </c>
      <c r="AP239" s="18"/>
      <c r="AQ239" s="18"/>
      <c r="AR239" s="18"/>
      <c r="AS239" s="18"/>
      <c r="AT239" s="18"/>
      <c r="AU239" s="18"/>
      <c r="AV239" s="18"/>
    </row>
    <row r="240" spans="1:48" ht="45">
      <c r="A240" s="41">
        <v>1</v>
      </c>
      <c r="B240" s="41" t="s">
        <v>129</v>
      </c>
      <c r="C240" s="41">
        <v>40</v>
      </c>
      <c r="D240" s="41" t="s">
        <v>449</v>
      </c>
      <c r="E240" s="42">
        <v>4003</v>
      </c>
      <c r="F240" s="41" t="s">
        <v>450</v>
      </c>
      <c r="G240" s="43">
        <v>4003033</v>
      </c>
      <c r="H240" s="41" t="s">
        <v>850</v>
      </c>
      <c r="I240" s="44">
        <v>400303300</v>
      </c>
      <c r="J240" s="41" t="s">
        <v>851</v>
      </c>
      <c r="K240" s="41" t="s">
        <v>24</v>
      </c>
      <c r="L240" s="45">
        <v>2</v>
      </c>
      <c r="M240" s="46" t="s">
        <v>586</v>
      </c>
      <c r="N240" s="47">
        <v>1</v>
      </c>
      <c r="O240" s="41">
        <v>0</v>
      </c>
      <c r="P240" s="41">
        <v>1</v>
      </c>
      <c r="Q240" s="48">
        <v>0</v>
      </c>
      <c r="R240" s="48">
        <v>932000000</v>
      </c>
      <c r="S240" s="48">
        <v>0</v>
      </c>
      <c r="T240" s="48">
        <v>0</v>
      </c>
      <c r="U240" s="48">
        <v>0</v>
      </c>
      <c r="V240" s="48">
        <v>0</v>
      </c>
      <c r="W240" s="48">
        <v>0</v>
      </c>
      <c r="X240" s="48">
        <f t="shared" si="18"/>
        <v>932000000</v>
      </c>
      <c r="Y240" s="49">
        <v>0</v>
      </c>
      <c r="Z240" s="49">
        <v>0</v>
      </c>
      <c r="AA240" s="49">
        <v>0</v>
      </c>
      <c r="AB240" s="49">
        <v>0</v>
      </c>
      <c r="AC240" s="49">
        <v>0</v>
      </c>
      <c r="AD240" s="49">
        <v>0</v>
      </c>
      <c r="AE240" s="49">
        <v>0</v>
      </c>
      <c r="AF240" s="49">
        <f t="shared" si="19"/>
        <v>0</v>
      </c>
      <c r="AG240" s="50">
        <v>0</v>
      </c>
      <c r="AH240" s="50">
        <v>0</v>
      </c>
      <c r="AI240" s="50">
        <v>1000000000</v>
      </c>
      <c r="AJ240" s="50">
        <v>0</v>
      </c>
      <c r="AK240" s="50">
        <v>0</v>
      </c>
      <c r="AL240" s="50">
        <v>0</v>
      </c>
      <c r="AM240" s="50">
        <v>0</v>
      </c>
      <c r="AN240" s="50">
        <f t="shared" si="20"/>
        <v>1000000000</v>
      </c>
      <c r="AO240" s="53">
        <f t="shared" si="21"/>
        <v>1932000000</v>
      </c>
      <c r="AP240" s="18"/>
      <c r="AQ240" s="18"/>
      <c r="AR240" s="18"/>
      <c r="AS240" s="18"/>
      <c r="AT240" s="18"/>
      <c r="AU240" s="18"/>
      <c r="AV240" s="18"/>
    </row>
    <row r="241" spans="1:48" ht="30">
      <c r="A241" s="41">
        <v>1</v>
      </c>
      <c r="B241" s="41" t="s">
        <v>129</v>
      </c>
      <c r="C241" s="41">
        <v>40</v>
      </c>
      <c r="D241" s="41" t="s">
        <v>449</v>
      </c>
      <c r="E241" s="42">
        <v>4003</v>
      </c>
      <c r="F241" s="41" t="s">
        <v>450</v>
      </c>
      <c r="G241" s="43">
        <v>4003042</v>
      </c>
      <c r="H241" s="41" t="s">
        <v>852</v>
      </c>
      <c r="I241" s="44">
        <v>400304200</v>
      </c>
      <c r="J241" s="41" t="s">
        <v>598</v>
      </c>
      <c r="K241" s="41" t="s">
        <v>24</v>
      </c>
      <c r="L241" s="45">
        <v>9</v>
      </c>
      <c r="M241" s="46" t="s">
        <v>586</v>
      </c>
      <c r="N241" s="47">
        <v>7</v>
      </c>
      <c r="O241" s="41">
        <v>2</v>
      </c>
      <c r="P241" s="41">
        <v>0</v>
      </c>
      <c r="Q241" s="48">
        <v>0</v>
      </c>
      <c r="R241" s="48">
        <v>2600000000</v>
      </c>
      <c r="S241" s="48">
        <v>0</v>
      </c>
      <c r="T241" s="48">
        <v>0</v>
      </c>
      <c r="U241" s="48">
        <v>0</v>
      </c>
      <c r="V241" s="48">
        <v>0</v>
      </c>
      <c r="W241" s="48">
        <v>0</v>
      </c>
      <c r="X241" s="48">
        <f t="shared" si="18"/>
        <v>2600000000</v>
      </c>
      <c r="Y241" s="49">
        <v>0</v>
      </c>
      <c r="Z241" s="49">
        <v>800000000</v>
      </c>
      <c r="AA241" s="49">
        <v>0</v>
      </c>
      <c r="AB241" s="49">
        <v>0</v>
      </c>
      <c r="AC241" s="49">
        <v>0</v>
      </c>
      <c r="AD241" s="49">
        <v>0</v>
      </c>
      <c r="AE241" s="49">
        <v>0</v>
      </c>
      <c r="AF241" s="49">
        <f t="shared" si="19"/>
        <v>800000000</v>
      </c>
      <c r="AG241" s="50">
        <v>0</v>
      </c>
      <c r="AH241" s="50">
        <v>0</v>
      </c>
      <c r="AI241" s="50">
        <v>0</v>
      </c>
      <c r="AJ241" s="50">
        <v>0</v>
      </c>
      <c r="AK241" s="50">
        <v>0</v>
      </c>
      <c r="AL241" s="50">
        <v>0</v>
      </c>
      <c r="AM241" s="50">
        <v>0</v>
      </c>
      <c r="AN241" s="50">
        <f t="shared" si="20"/>
        <v>0</v>
      </c>
      <c r="AO241" s="53">
        <f t="shared" si="21"/>
        <v>3400000000</v>
      </c>
      <c r="AP241" s="18"/>
      <c r="AQ241" s="18"/>
      <c r="AR241" s="18"/>
      <c r="AS241" s="18"/>
      <c r="AT241" s="18"/>
      <c r="AU241" s="18"/>
      <c r="AV241" s="18"/>
    </row>
    <row r="242" spans="1:48" ht="30">
      <c r="A242" s="41">
        <v>1</v>
      </c>
      <c r="B242" s="41" t="s">
        <v>129</v>
      </c>
      <c r="C242" s="41">
        <v>40</v>
      </c>
      <c r="D242" s="41" t="s">
        <v>449</v>
      </c>
      <c r="E242" s="42">
        <v>4003</v>
      </c>
      <c r="F242" s="41" t="s">
        <v>450</v>
      </c>
      <c r="G242" s="43">
        <v>4003044</v>
      </c>
      <c r="H242" s="41" t="s">
        <v>853</v>
      </c>
      <c r="I242" s="44">
        <v>400304400</v>
      </c>
      <c r="J242" s="41" t="s">
        <v>854</v>
      </c>
      <c r="K242" s="41" t="s">
        <v>24</v>
      </c>
      <c r="L242" s="45">
        <v>200</v>
      </c>
      <c r="M242" s="46" t="s">
        <v>586</v>
      </c>
      <c r="N242" s="47">
        <v>150</v>
      </c>
      <c r="O242" s="41">
        <v>0</v>
      </c>
      <c r="P242" s="41">
        <v>50</v>
      </c>
      <c r="Q242" s="48">
        <v>0</v>
      </c>
      <c r="R242" s="48">
        <v>0</v>
      </c>
      <c r="S242" s="48">
        <v>5200000000</v>
      </c>
      <c r="T242" s="48">
        <v>0</v>
      </c>
      <c r="U242" s="48">
        <v>0</v>
      </c>
      <c r="V242" s="48">
        <v>0</v>
      </c>
      <c r="W242" s="48">
        <v>0</v>
      </c>
      <c r="X242" s="48">
        <f t="shared" si="18"/>
        <v>5200000000</v>
      </c>
      <c r="Y242" s="49">
        <v>0</v>
      </c>
      <c r="Z242" s="49">
        <v>0</v>
      </c>
      <c r="AA242" s="49">
        <v>0</v>
      </c>
      <c r="AB242" s="49">
        <v>0</v>
      </c>
      <c r="AC242" s="49">
        <v>0</v>
      </c>
      <c r="AD242" s="49">
        <v>0</v>
      </c>
      <c r="AE242" s="49">
        <v>0</v>
      </c>
      <c r="AF242" s="49">
        <f t="shared" si="19"/>
        <v>0</v>
      </c>
      <c r="AG242" s="50">
        <v>0</v>
      </c>
      <c r="AH242" s="50">
        <v>0</v>
      </c>
      <c r="AI242" s="50">
        <v>1800000000</v>
      </c>
      <c r="AJ242" s="50">
        <v>0</v>
      </c>
      <c r="AK242" s="50">
        <v>0</v>
      </c>
      <c r="AL242" s="50">
        <v>0</v>
      </c>
      <c r="AM242" s="50">
        <v>0</v>
      </c>
      <c r="AN242" s="50">
        <f t="shared" si="20"/>
        <v>1800000000</v>
      </c>
      <c r="AO242" s="53">
        <f t="shared" si="21"/>
        <v>7000000000</v>
      </c>
      <c r="AP242" s="18"/>
      <c r="AQ242" s="18"/>
      <c r="AR242" s="18"/>
      <c r="AS242" s="18"/>
      <c r="AT242" s="18"/>
      <c r="AU242" s="18"/>
      <c r="AV242" s="18"/>
    </row>
    <row r="243" spans="1:48" ht="45">
      <c r="A243" s="41">
        <v>1</v>
      </c>
      <c r="B243" s="41" t="s">
        <v>129</v>
      </c>
      <c r="C243" s="41">
        <v>40</v>
      </c>
      <c r="D243" s="41" t="s">
        <v>449</v>
      </c>
      <c r="E243" s="42">
        <v>4003</v>
      </c>
      <c r="F243" s="41" t="s">
        <v>450</v>
      </c>
      <c r="G243" s="43">
        <v>4003008</v>
      </c>
      <c r="H243" s="41" t="s">
        <v>454</v>
      </c>
      <c r="I243" s="44">
        <v>400300800</v>
      </c>
      <c r="J243" s="41" t="s">
        <v>455</v>
      </c>
      <c r="K243" s="41" t="s">
        <v>24</v>
      </c>
      <c r="L243" s="45">
        <v>14</v>
      </c>
      <c r="M243" s="46" t="s">
        <v>586</v>
      </c>
      <c r="N243" s="47">
        <v>4</v>
      </c>
      <c r="O243" s="41">
        <v>5</v>
      </c>
      <c r="P243" s="41">
        <v>5</v>
      </c>
      <c r="Q243" s="48">
        <v>0</v>
      </c>
      <c r="R243" s="48">
        <v>1000000000</v>
      </c>
      <c r="S243" s="48">
        <v>0</v>
      </c>
      <c r="T243" s="48">
        <v>0</v>
      </c>
      <c r="U243" s="48">
        <v>0</v>
      </c>
      <c r="V243" s="48">
        <v>0</v>
      </c>
      <c r="W243" s="48">
        <v>0</v>
      </c>
      <c r="X243" s="48">
        <f t="shared" si="18"/>
        <v>1000000000</v>
      </c>
      <c r="Y243" s="49">
        <v>0</v>
      </c>
      <c r="Z243" s="49">
        <v>0</v>
      </c>
      <c r="AA243" s="49">
        <v>2500000000</v>
      </c>
      <c r="AB243" s="49">
        <v>0</v>
      </c>
      <c r="AC243" s="49">
        <v>0</v>
      </c>
      <c r="AD243" s="49">
        <v>0</v>
      </c>
      <c r="AE243" s="49">
        <v>0</v>
      </c>
      <c r="AF243" s="49">
        <f t="shared" si="19"/>
        <v>2500000000</v>
      </c>
      <c r="AG243" s="50">
        <v>0</v>
      </c>
      <c r="AH243" s="50">
        <v>0</v>
      </c>
      <c r="AI243" s="50">
        <v>2500000000</v>
      </c>
      <c r="AJ243" s="50">
        <v>0</v>
      </c>
      <c r="AK243" s="50">
        <v>0</v>
      </c>
      <c r="AL243" s="50">
        <v>0</v>
      </c>
      <c r="AM243" s="50">
        <v>0</v>
      </c>
      <c r="AN243" s="50">
        <f t="shared" si="20"/>
        <v>2500000000</v>
      </c>
      <c r="AO243" s="53">
        <f t="shared" si="21"/>
        <v>6000000000</v>
      </c>
      <c r="AP243" s="18"/>
      <c r="AQ243" s="18"/>
      <c r="AR243" s="18"/>
      <c r="AS243" s="18"/>
      <c r="AT243" s="18"/>
      <c r="AU243" s="18"/>
      <c r="AV243" s="18"/>
    </row>
    <row r="244" spans="1:48" ht="30">
      <c r="A244" s="41">
        <v>1</v>
      </c>
      <c r="B244" s="41" t="s">
        <v>129</v>
      </c>
      <c r="C244" s="41">
        <v>40</v>
      </c>
      <c r="D244" s="41" t="s">
        <v>449</v>
      </c>
      <c r="E244" s="42">
        <v>4003</v>
      </c>
      <c r="F244" s="41" t="s">
        <v>450</v>
      </c>
      <c r="G244" s="43">
        <v>4003006</v>
      </c>
      <c r="H244" s="41" t="s">
        <v>311</v>
      </c>
      <c r="I244" s="44">
        <v>400300600</v>
      </c>
      <c r="J244" s="41" t="s">
        <v>692</v>
      </c>
      <c r="K244" s="41" t="s">
        <v>24</v>
      </c>
      <c r="L244" s="45">
        <v>4</v>
      </c>
      <c r="M244" s="46" t="s">
        <v>586</v>
      </c>
      <c r="N244" s="47">
        <v>4</v>
      </c>
      <c r="O244" s="41">
        <v>0</v>
      </c>
      <c r="P244" s="41">
        <v>0</v>
      </c>
      <c r="Q244" s="48">
        <v>0</v>
      </c>
      <c r="R244" s="48">
        <v>1653000000</v>
      </c>
      <c r="S244" s="48">
        <v>0</v>
      </c>
      <c r="T244" s="48">
        <v>0</v>
      </c>
      <c r="U244" s="48">
        <v>0</v>
      </c>
      <c r="V244" s="48">
        <v>0</v>
      </c>
      <c r="W244" s="48">
        <v>0</v>
      </c>
      <c r="X244" s="48">
        <f t="shared" si="18"/>
        <v>1653000000</v>
      </c>
      <c r="Y244" s="49">
        <v>0</v>
      </c>
      <c r="Z244" s="49">
        <v>0</v>
      </c>
      <c r="AA244" s="49">
        <v>0</v>
      </c>
      <c r="AB244" s="49">
        <v>0</v>
      </c>
      <c r="AC244" s="49">
        <v>0</v>
      </c>
      <c r="AD244" s="49">
        <v>0</v>
      </c>
      <c r="AE244" s="49">
        <v>0</v>
      </c>
      <c r="AF244" s="49">
        <f t="shared" si="19"/>
        <v>0</v>
      </c>
      <c r="AG244" s="50">
        <v>0</v>
      </c>
      <c r="AH244" s="50">
        <v>0</v>
      </c>
      <c r="AI244" s="50">
        <v>0</v>
      </c>
      <c r="AJ244" s="50">
        <v>0</v>
      </c>
      <c r="AK244" s="50">
        <v>0</v>
      </c>
      <c r="AL244" s="50">
        <v>0</v>
      </c>
      <c r="AM244" s="50">
        <v>0</v>
      </c>
      <c r="AN244" s="50">
        <f t="shared" si="20"/>
        <v>0</v>
      </c>
      <c r="AO244" s="53">
        <f t="shared" si="21"/>
        <v>1653000000</v>
      </c>
      <c r="AP244" s="18"/>
      <c r="AQ244" s="18"/>
      <c r="AR244" s="18"/>
      <c r="AS244" s="18"/>
      <c r="AT244" s="18"/>
      <c r="AU244" s="18"/>
      <c r="AV244" s="18"/>
    </row>
    <row r="245" spans="1:48" ht="66">
      <c r="A245" s="41">
        <v>1</v>
      </c>
      <c r="B245" s="41" t="s">
        <v>129</v>
      </c>
      <c r="C245" s="69">
        <v>19</v>
      </c>
      <c r="D245" s="69" t="s">
        <v>855</v>
      </c>
      <c r="E245" s="42">
        <v>1903</v>
      </c>
      <c r="F245" s="69" t="s">
        <v>349</v>
      </c>
      <c r="G245" s="70">
        <v>1903035</v>
      </c>
      <c r="H245" s="69" t="s">
        <v>856</v>
      </c>
      <c r="I245" s="71">
        <v>190303500</v>
      </c>
      <c r="J245" s="69" t="s">
        <v>857</v>
      </c>
      <c r="K245" s="41" t="s">
        <v>24</v>
      </c>
      <c r="L245" s="52">
        <v>11700</v>
      </c>
      <c r="M245" s="72" t="s">
        <v>858</v>
      </c>
      <c r="N245" s="73">
        <v>3900</v>
      </c>
      <c r="O245" s="69">
        <v>3900</v>
      </c>
      <c r="P245" s="69">
        <v>3900</v>
      </c>
      <c r="Q245" s="74">
        <v>0</v>
      </c>
      <c r="R245" s="74">
        <f>425565000+238378084</f>
        <v>663943084</v>
      </c>
      <c r="S245" s="48">
        <v>0</v>
      </c>
      <c r="T245" s="74">
        <v>0</v>
      </c>
      <c r="U245" s="48">
        <v>0</v>
      </c>
      <c r="V245" s="48">
        <v>0</v>
      </c>
      <c r="W245" s="74">
        <v>0</v>
      </c>
      <c r="X245" s="48">
        <f t="shared" si="18"/>
        <v>663943084</v>
      </c>
      <c r="Y245" s="75">
        <v>0</v>
      </c>
      <c r="Z245" s="75">
        <v>683861376.51999998</v>
      </c>
      <c r="AA245" s="75">
        <v>0</v>
      </c>
      <c r="AB245" s="75">
        <v>0</v>
      </c>
      <c r="AC245" s="75">
        <v>0</v>
      </c>
      <c r="AD245" s="75">
        <v>0</v>
      </c>
      <c r="AE245" s="75">
        <v>0</v>
      </c>
      <c r="AF245" s="49">
        <f t="shared" si="19"/>
        <v>683861376.51999998</v>
      </c>
      <c r="AG245" s="76">
        <v>0</v>
      </c>
      <c r="AH245" s="76">
        <v>704377217.81559992</v>
      </c>
      <c r="AI245" s="76">
        <v>0</v>
      </c>
      <c r="AJ245" s="76">
        <v>0</v>
      </c>
      <c r="AK245" s="76">
        <v>0</v>
      </c>
      <c r="AL245" s="76">
        <v>0</v>
      </c>
      <c r="AM245" s="76">
        <v>0</v>
      </c>
      <c r="AN245" s="50">
        <f t="shared" si="20"/>
        <v>704377217.81559992</v>
      </c>
      <c r="AO245" s="53">
        <f t="shared" si="21"/>
        <v>2052181678.3355999</v>
      </c>
      <c r="AP245" s="18"/>
      <c r="AQ245" s="18"/>
      <c r="AR245" s="18"/>
      <c r="AS245" s="18"/>
      <c r="AT245" s="18"/>
      <c r="AU245" s="18"/>
      <c r="AV245" s="18"/>
    </row>
    <row r="246" spans="1:48" ht="64.5" customHeight="1">
      <c r="A246" s="41">
        <v>1</v>
      </c>
      <c r="B246" s="41" t="s">
        <v>129</v>
      </c>
      <c r="C246" s="69">
        <v>19</v>
      </c>
      <c r="D246" s="69" t="s">
        <v>855</v>
      </c>
      <c r="E246" s="42">
        <v>1903</v>
      </c>
      <c r="F246" s="69" t="s">
        <v>349</v>
      </c>
      <c r="G246" s="70">
        <v>1903040</v>
      </c>
      <c r="H246" s="69" t="s">
        <v>859</v>
      </c>
      <c r="I246" s="71">
        <v>190304000</v>
      </c>
      <c r="J246" s="69" t="s">
        <v>860</v>
      </c>
      <c r="K246" s="41" t="s">
        <v>24</v>
      </c>
      <c r="L246" s="52">
        <v>39</v>
      </c>
      <c r="M246" s="72" t="s">
        <v>858</v>
      </c>
      <c r="N246" s="73">
        <v>13</v>
      </c>
      <c r="O246" s="69">
        <v>13</v>
      </c>
      <c r="P246" s="69">
        <v>13</v>
      </c>
      <c r="Q246" s="74">
        <v>0</v>
      </c>
      <c r="R246" s="74">
        <v>174435000</v>
      </c>
      <c r="S246" s="48">
        <v>0</v>
      </c>
      <c r="T246" s="74">
        <v>0</v>
      </c>
      <c r="U246" s="48">
        <v>0</v>
      </c>
      <c r="V246" s="48">
        <v>0</v>
      </c>
      <c r="W246" s="74">
        <v>0</v>
      </c>
      <c r="X246" s="48">
        <f t="shared" si="18"/>
        <v>174435000</v>
      </c>
      <c r="Y246" s="75">
        <v>0</v>
      </c>
      <c r="Z246" s="75">
        <v>179668050</v>
      </c>
      <c r="AA246" s="75">
        <v>0</v>
      </c>
      <c r="AB246" s="75">
        <v>0</v>
      </c>
      <c r="AC246" s="75">
        <v>0</v>
      </c>
      <c r="AD246" s="75">
        <v>0</v>
      </c>
      <c r="AE246" s="75">
        <v>0</v>
      </c>
      <c r="AF246" s="49">
        <f t="shared" si="19"/>
        <v>179668050</v>
      </c>
      <c r="AG246" s="76">
        <v>0</v>
      </c>
      <c r="AH246" s="76">
        <v>185058091.5</v>
      </c>
      <c r="AI246" s="76">
        <v>0</v>
      </c>
      <c r="AJ246" s="76">
        <v>0</v>
      </c>
      <c r="AK246" s="76">
        <v>0</v>
      </c>
      <c r="AL246" s="76">
        <v>0</v>
      </c>
      <c r="AM246" s="76">
        <v>0</v>
      </c>
      <c r="AN246" s="50">
        <f t="shared" si="20"/>
        <v>185058091.5</v>
      </c>
      <c r="AO246" s="53">
        <f t="shared" si="21"/>
        <v>539161141.5</v>
      </c>
      <c r="AP246" s="18"/>
      <c r="AQ246" s="18"/>
      <c r="AR246" s="18"/>
      <c r="AS246" s="18"/>
      <c r="AT246" s="18"/>
      <c r="AU246" s="18"/>
      <c r="AV246" s="18"/>
    </row>
    <row r="247" spans="1:48" ht="33">
      <c r="A247" s="41">
        <v>1</v>
      </c>
      <c r="B247" s="41" t="s">
        <v>129</v>
      </c>
      <c r="C247" s="69">
        <v>19</v>
      </c>
      <c r="D247" s="69" t="s">
        <v>855</v>
      </c>
      <c r="E247" s="42">
        <v>1903</v>
      </c>
      <c r="F247" s="69" t="s">
        <v>349</v>
      </c>
      <c r="G247" s="70">
        <v>1903016</v>
      </c>
      <c r="H247" s="69" t="s">
        <v>392</v>
      </c>
      <c r="I247" s="71">
        <v>190301600</v>
      </c>
      <c r="J247" s="69" t="s">
        <v>393</v>
      </c>
      <c r="K247" s="41" t="s">
        <v>24</v>
      </c>
      <c r="L247" s="52">
        <v>399</v>
      </c>
      <c r="M247" s="72" t="s">
        <v>858</v>
      </c>
      <c r="N247" s="73">
        <v>133</v>
      </c>
      <c r="O247" s="69">
        <v>133</v>
      </c>
      <c r="P247" s="69">
        <v>133</v>
      </c>
      <c r="Q247" s="74">
        <v>0</v>
      </c>
      <c r="R247" s="74">
        <v>0</v>
      </c>
      <c r="S247" s="48">
        <v>0</v>
      </c>
      <c r="T247" s="74">
        <v>0</v>
      </c>
      <c r="U247" s="48">
        <v>0</v>
      </c>
      <c r="V247" s="48">
        <v>0</v>
      </c>
      <c r="W247" s="74">
        <v>87600000</v>
      </c>
      <c r="X247" s="48">
        <f t="shared" si="18"/>
        <v>87600000</v>
      </c>
      <c r="Y247" s="75">
        <v>0</v>
      </c>
      <c r="Z247" s="75">
        <v>0</v>
      </c>
      <c r="AA247" s="75">
        <v>0</v>
      </c>
      <c r="AB247" s="75">
        <v>0</v>
      </c>
      <c r="AC247" s="75">
        <v>0</v>
      </c>
      <c r="AD247" s="75">
        <v>0</v>
      </c>
      <c r="AE247" s="75">
        <v>90228000</v>
      </c>
      <c r="AF247" s="49">
        <f t="shared" si="19"/>
        <v>90228000</v>
      </c>
      <c r="AG247" s="76">
        <v>0</v>
      </c>
      <c r="AH247" s="76">
        <v>0</v>
      </c>
      <c r="AI247" s="76">
        <v>0</v>
      </c>
      <c r="AJ247" s="76">
        <v>0</v>
      </c>
      <c r="AK247" s="76">
        <v>0</v>
      </c>
      <c r="AL247" s="76">
        <v>0</v>
      </c>
      <c r="AM247" s="76">
        <v>92934840</v>
      </c>
      <c r="AN247" s="50">
        <f t="shared" si="20"/>
        <v>92934840</v>
      </c>
      <c r="AO247" s="53">
        <f t="shared" si="21"/>
        <v>270762840</v>
      </c>
      <c r="AP247" s="18"/>
      <c r="AQ247" s="18"/>
      <c r="AR247" s="18"/>
      <c r="AS247" s="18"/>
      <c r="AT247" s="18"/>
      <c r="AU247" s="18"/>
      <c r="AV247" s="18"/>
    </row>
    <row r="248" spans="1:48" ht="33">
      <c r="A248" s="41">
        <v>1</v>
      </c>
      <c r="B248" s="41" t="s">
        <v>129</v>
      </c>
      <c r="C248" s="69">
        <v>19</v>
      </c>
      <c r="D248" s="69" t="s">
        <v>855</v>
      </c>
      <c r="E248" s="42">
        <v>1903</v>
      </c>
      <c r="F248" s="69" t="s">
        <v>349</v>
      </c>
      <c r="G248" s="70">
        <v>1903023</v>
      </c>
      <c r="H248" s="69" t="s">
        <v>395</v>
      </c>
      <c r="I248" s="71">
        <v>190302300</v>
      </c>
      <c r="J248" s="69" t="s">
        <v>396</v>
      </c>
      <c r="K248" s="41" t="s">
        <v>24</v>
      </c>
      <c r="L248" s="52">
        <v>18</v>
      </c>
      <c r="M248" s="72" t="s">
        <v>858</v>
      </c>
      <c r="N248" s="73">
        <v>6</v>
      </c>
      <c r="O248" s="69">
        <v>6</v>
      </c>
      <c r="P248" s="69">
        <v>6</v>
      </c>
      <c r="Q248" s="74">
        <v>0</v>
      </c>
      <c r="R248" s="74">
        <v>0</v>
      </c>
      <c r="S248" s="48">
        <v>0</v>
      </c>
      <c r="T248" s="74">
        <v>0</v>
      </c>
      <c r="U248" s="48">
        <v>0</v>
      </c>
      <c r="V248" s="48">
        <v>0</v>
      </c>
      <c r="W248" s="74">
        <v>343400000</v>
      </c>
      <c r="X248" s="48">
        <f t="shared" si="18"/>
        <v>343400000</v>
      </c>
      <c r="Y248" s="75">
        <v>0</v>
      </c>
      <c r="Z248" s="75">
        <v>0</v>
      </c>
      <c r="AA248" s="75">
        <v>0</v>
      </c>
      <c r="AB248" s="75">
        <v>0</v>
      </c>
      <c r="AC248" s="75">
        <v>0</v>
      </c>
      <c r="AD248" s="75">
        <v>0</v>
      </c>
      <c r="AE248" s="75">
        <v>353702000</v>
      </c>
      <c r="AF248" s="49">
        <f t="shared" si="19"/>
        <v>353702000</v>
      </c>
      <c r="AG248" s="76">
        <v>0</v>
      </c>
      <c r="AH248" s="76">
        <v>0</v>
      </c>
      <c r="AI248" s="76">
        <v>0</v>
      </c>
      <c r="AJ248" s="76">
        <v>0</v>
      </c>
      <c r="AK248" s="76">
        <v>0</v>
      </c>
      <c r="AL248" s="76">
        <v>0</v>
      </c>
      <c r="AM248" s="76">
        <v>364313060</v>
      </c>
      <c r="AN248" s="50">
        <f t="shared" si="20"/>
        <v>364313060</v>
      </c>
      <c r="AO248" s="53">
        <f t="shared" si="21"/>
        <v>1061415060</v>
      </c>
      <c r="AP248" s="18"/>
      <c r="AQ248" s="18"/>
      <c r="AR248" s="18"/>
      <c r="AS248" s="18"/>
      <c r="AT248" s="18"/>
      <c r="AU248" s="18"/>
      <c r="AV248" s="18"/>
    </row>
    <row r="249" spans="1:48" ht="33">
      <c r="A249" s="41">
        <v>1</v>
      </c>
      <c r="B249" s="41" t="s">
        <v>129</v>
      </c>
      <c r="C249" s="69">
        <v>19</v>
      </c>
      <c r="D249" s="69" t="s">
        <v>855</v>
      </c>
      <c r="E249" s="42">
        <v>1903</v>
      </c>
      <c r="F249" s="69" t="s">
        <v>349</v>
      </c>
      <c r="G249" s="70">
        <v>1903028</v>
      </c>
      <c r="H249" s="69" t="s">
        <v>397</v>
      </c>
      <c r="I249" s="71">
        <v>190302800</v>
      </c>
      <c r="J249" s="69" t="s">
        <v>861</v>
      </c>
      <c r="K249" s="41" t="s">
        <v>24</v>
      </c>
      <c r="L249" s="52">
        <v>24</v>
      </c>
      <c r="M249" s="72" t="s">
        <v>858</v>
      </c>
      <c r="N249" s="73">
        <v>8</v>
      </c>
      <c r="O249" s="69">
        <v>8</v>
      </c>
      <c r="P249" s="69">
        <v>8</v>
      </c>
      <c r="Q249" s="74">
        <v>0</v>
      </c>
      <c r="R249" s="74">
        <v>0</v>
      </c>
      <c r="S249" s="48">
        <v>0</v>
      </c>
      <c r="T249" s="74">
        <v>0</v>
      </c>
      <c r="U249" s="48">
        <v>0</v>
      </c>
      <c r="V249" s="48">
        <v>0</v>
      </c>
      <c r="W249" s="74">
        <v>75600000</v>
      </c>
      <c r="X249" s="48">
        <f t="shared" si="18"/>
        <v>75600000</v>
      </c>
      <c r="Y249" s="75">
        <v>0</v>
      </c>
      <c r="Z249" s="75">
        <v>0</v>
      </c>
      <c r="AA249" s="75">
        <v>0</v>
      </c>
      <c r="AB249" s="75">
        <v>0</v>
      </c>
      <c r="AC249" s="75">
        <v>0</v>
      </c>
      <c r="AD249" s="75">
        <v>0</v>
      </c>
      <c r="AE249" s="75">
        <v>77868000</v>
      </c>
      <c r="AF249" s="49">
        <f t="shared" si="19"/>
        <v>77868000</v>
      </c>
      <c r="AG249" s="76">
        <v>0</v>
      </c>
      <c r="AH249" s="76">
        <v>0</v>
      </c>
      <c r="AI249" s="76">
        <v>0</v>
      </c>
      <c r="AJ249" s="76">
        <v>0</v>
      </c>
      <c r="AK249" s="76">
        <v>0</v>
      </c>
      <c r="AL249" s="76">
        <v>0</v>
      </c>
      <c r="AM249" s="76">
        <v>80204040</v>
      </c>
      <c r="AN249" s="50">
        <f t="shared" si="20"/>
        <v>80204040</v>
      </c>
      <c r="AO249" s="53">
        <f t="shared" si="21"/>
        <v>233672040</v>
      </c>
      <c r="AP249" s="18"/>
      <c r="AQ249" s="18"/>
      <c r="AR249" s="18"/>
      <c r="AS249" s="18"/>
      <c r="AT249" s="18"/>
      <c r="AU249" s="18"/>
      <c r="AV249" s="18"/>
    </row>
    <row r="250" spans="1:48" ht="33">
      <c r="A250" s="41">
        <v>1</v>
      </c>
      <c r="B250" s="41" t="s">
        <v>129</v>
      </c>
      <c r="C250" s="69">
        <v>19</v>
      </c>
      <c r="D250" s="69" t="s">
        <v>855</v>
      </c>
      <c r="E250" s="42">
        <v>1903</v>
      </c>
      <c r="F250" s="69" t="s">
        <v>349</v>
      </c>
      <c r="G250" s="70">
        <v>1903011</v>
      </c>
      <c r="H250" s="69" t="s">
        <v>350</v>
      </c>
      <c r="I250" s="71">
        <v>190301100</v>
      </c>
      <c r="J250" s="69" t="s">
        <v>351</v>
      </c>
      <c r="K250" s="41" t="s">
        <v>24</v>
      </c>
      <c r="L250" s="52">
        <v>960</v>
      </c>
      <c r="M250" s="72" t="s">
        <v>858</v>
      </c>
      <c r="N250" s="73">
        <v>320</v>
      </c>
      <c r="O250" s="69">
        <v>320</v>
      </c>
      <c r="P250" s="69">
        <v>320</v>
      </c>
      <c r="Q250" s="74">
        <v>0</v>
      </c>
      <c r="R250" s="74">
        <v>0</v>
      </c>
      <c r="S250" s="48">
        <v>0</v>
      </c>
      <c r="T250" s="74">
        <v>0</v>
      </c>
      <c r="U250" s="48">
        <v>0</v>
      </c>
      <c r="V250" s="48">
        <v>0</v>
      </c>
      <c r="W250" s="74">
        <v>365334363.56999999</v>
      </c>
      <c r="X250" s="48">
        <f t="shared" si="18"/>
        <v>365334363.56999999</v>
      </c>
      <c r="Y250" s="75">
        <v>0</v>
      </c>
      <c r="Z250" s="75">
        <v>0</v>
      </c>
      <c r="AA250" s="75">
        <v>0</v>
      </c>
      <c r="AB250" s="75">
        <v>0</v>
      </c>
      <c r="AC250" s="75">
        <v>0</v>
      </c>
      <c r="AD250" s="75">
        <v>0</v>
      </c>
      <c r="AE250" s="75">
        <v>157296772.22999999</v>
      </c>
      <c r="AF250" s="49">
        <f t="shared" si="19"/>
        <v>157296772.22999999</v>
      </c>
      <c r="AG250" s="76">
        <v>0</v>
      </c>
      <c r="AH250" s="76">
        <v>0</v>
      </c>
      <c r="AI250" s="76">
        <v>0</v>
      </c>
      <c r="AJ250" s="76">
        <v>0</v>
      </c>
      <c r="AK250" s="76">
        <v>0</v>
      </c>
      <c r="AL250" s="76">
        <v>0</v>
      </c>
      <c r="AM250" s="76">
        <v>162015675.3969</v>
      </c>
      <c r="AN250" s="50">
        <f t="shared" si="20"/>
        <v>162015675.3969</v>
      </c>
      <c r="AO250" s="53">
        <f t="shared" si="21"/>
        <v>684646811.19689989</v>
      </c>
      <c r="AP250" s="18"/>
      <c r="AQ250" s="18"/>
      <c r="AR250" s="18"/>
      <c r="AS250" s="18"/>
      <c r="AT250" s="18"/>
      <c r="AU250" s="18"/>
      <c r="AV250" s="18"/>
    </row>
    <row r="251" spans="1:48" ht="33">
      <c r="A251" s="41">
        <v>1</v>
      </c>
      <c r="B251" s="46" t="s">
        <v>129</v>
      </c>
      <c r="C251" s="69">
        <v>19</v>
      </c>
      <c r="D251" s="69" t="s">
        <v>855</v>
      </c>
      <c r="E251" s="42">
        <v>1903</v>
      </c>
      <c r="F251" s="69" t="s">
        <v>349</v>
      </c>
      <c r="G251" s="70">
        <v>1903031</v>
      </c>
      <c r="H251" s="69" t="s">
        <v>426</v>
      </c>
      <c r="I251" s="71">
        <v>190303100</v>
      </c>
      <c r="J251" s="69" t="s">
        <v>427</v>
      </c>
      <c r="K251" s="41" t="s">
        <v>24</v>
      </c>
      <c r="L251" s="52">
        <v>60</v>
      </c>
      <c r="M251" s="72" t="s">
        <v>858</v>
      </c>
      <c r="N251" s="73">
        <v>20</v>
      </c>
      <c r="O251" s="69">
        <v>20</v>
      </c>
      <c r="P251" s="69">
        <v>20</v>
      </c>
      <c r="Q251" s="74">
        <v>0</v>
      </c>
      <c r="R251" s="74">
        <v>100000000</v>
      </c>
      <c r="S251" s="48">
        <v>0</v>
      </c>
      <c r="T251" s="74">
        <v>0</v>
      </c>
      <c r="U251" s="48">
        <v>0</v>
      </c>
      <c r="V251" s="48">
        <v>0</v>
      </c>
      <c r="W251" s="74">
        <v>0</v>
      </c>
      <c r="X251" s="48">
        <f>SUM(Q251:W251)</f>
        <v>100000000</v>
      </c>
      <c r="Y251" s="75">
        <v>0</v>
      </c>
      <c r="Z251" s="75">
        <v>53000000</v>
      </c>
      <c r="AA251" s="75">
        <v>0</v>
      </c>
      <c r="AB251" s="75">
        <v>0</v>
      </c>
      <c r="AC251" s="75">
        <v>0</v>
      </c>
      <c r="AD251" s="75">
        <v>0</v>
      </c>
      <c r="AE251" s="75">
        <v>0</v>
      </c>
      <c r="AF251" s="49">
        <f>SUM(Y251:AE251)</f>
        <v>53000000</v>
      </c>
      <c r="AG251" s="76">
        <v>0</v>
      </c>
      <c r="AH251" s="76">
        <v>106090000</v>
      </c>
      <c r="AI251" s="76">
        <v>0</v>
      </c>
      <c r="AJ251" s="76">
        <v>0</v>
      </c>
      <c r="AK251" s="76">
        <v>0</v>
      </c>
      <c r="AL251" s="76">
        <v>0</v>
      </c>
      <c r="AM251" s="76">
        <v>0</v>
      </c>
      <c r="AN251" s="50">
        <f>SUM(AG251:AM251)</f>
        <v>106090000</v>
      </c>
      <c r="AO251" s="53">
        <f t="shared" si="21"/>
        <v>259090000</v>
      </c>
      <c r="AP251" s="18"/>
      <c r="AQ251" s="18"/>
      <c r="AR251" s="18"/>
      <c r="AS251" s="18"/>
      <c r="AT251" s="18"/>
      <c r="AU251" s="18"/>
      <c r="AV251" s="18"/>
    </row>
    <row r="252" spans="1:48" ht="33">
      <c r="A252" s="41">
        <v>1</v>
      </c>
      <c r="B252" s="46" t="s">
        <v>129</v>
      </c>
      <c r="C252" s="69">
        <v>19</v>
      </c>
      <c r="D252" s="69" t="s">
        <v>855</v>
      </c>
      <c r="E252" s="42">
        <v>1903</v>
      </c>
      <c r="F252" s="69" t="s">
        <v>349</v>
      </c>
      <c r="G252" s="70">
        <v>1903051</v>
      </c>
      <c r="H252" s="69" t="s">
        <v>311</v>
      </c>
      <c r="I252" s="71">
        <v>190305100</v>
      </c>
      <c r="J252" s="69" t="s">
        <v>312</v>
      </c>
      <c r="K252" s="41" t="s">
        <v>24</v>
      </c>
      <c r="L252" s="45">
        <v>1</v>
      </c>
      <c r="M252" s="72" t="s">
        <v>858</v>
      </c>
      <c r="N252" s="73">
        <v>0</v>
      </c>
      <c r="O252" s="69">
        <v>1</v>
      </c>
      <c r="P252" s="69">
        <v>0</v>
      </c>
      <c r="Q252" s="74">
        <v>0</v>
      </c>
      <c r="R252" s="74">
        <v>0</v>
      </c>
      <c r="S252" s="48">
        <v>0</v>
      </c>
      <c r="T252" s="74">
        <v>0</v>
      </c>
      <c r="U252" s="48">
        <v>0</v>
      </c>
      <c r="V252" s="48">
        <v>0</v>
      </c>
      <c r="W252" s="48">
        <v>0</v>
      </c>
      <c r="X252" s="48">
        <f>SUM(Q252:W252)</f>
        <v>0</v>
      </c>
      <c r="Y252" s="75">
        <v>0</v>
      </c>
      <c r="Z252" s="75">
        <v>50000000</v>
      </c>
      <c r="AA252" s="75">
        <v>0</v>
      </c>
      <c r="AB252" s="75">
        <v>0</v>
      </c>
      <c r="AC252" s="75">
        <v>0</v>
      </c>
      <c r="AD252" s="75">
        <v>0</v>
      </c>
      <c r="AE252" s="75">
        <v>0</v>
      </c>
      <c r="AF252" s="49">
        <f>SUM(Y252:AE252)</f>
        <v>50000000</v>
      </c>
      <c r="AG252" s="76">
        <v>0</v>
      </c>
      <c r="AH252" s="76">
        <v>0</v>
      </c>
      <c r="AI252" s="76">
        <v>0</v>
      </c>
      <c r="AJ252" s="76">
        <v>0</v>
      </c>
      <c r="AK252" s="76">
        <v>0</v>
      </c>
      <c r="AL252" s="76">
        <v>0</v>
      </c>
      <c r="AM252" s="76">
        <v>0</v>
      </c>
      <c r="AN252" s="50">
        <f>SUM(AG252:AM252)</f>
        <v>0</v>
      </c>
      <c r="AO252" s="53">
        <f t="shared" si="21"/>
        <v>50000000</v>
      </c>
      <c r="AP252" s="18"/>
      <c r="AQ252" s="18"/>
      <c r="AR252" s="18"/>
      <c r="AS252" s="18"/>
      <c r="AT252" s="18"/>
      <c r="AU252" s="18"/>
      <c r="AV252" s="18"/>
    </row>
    <row r="253" spans="1:48" ht="33">
      <c r="A253" s="41">
        <v>1</v>
      </c>
      <c r="B253" s="41" t="s">
        <v>129</v>
      </c>
      <c r="C253" s="69">
        <v>19</v>
      </c>
      <c r="D253" s="69" t="s">
        <v>855</v>
      </c>
      <c r="E253" s="42">
        <v>1905</v>
      </c>
      <c r="F253" s="69" t="s">
        <v>862</v>
      </c>
      <c r="G253" s="70">
        <v>1905050</v>
      </c>
      <c r="H253" s="69" t="s">
        <v>22</v>
      </c>
      <c r="I253" s="71">
        <v>190505000</v>
      </c>
      <c r="J253" s="69" t="s">
        <v>343</v>
      </c>
      <c r="K253" s="41" t="s">
        <v>24</v>
      </c>
      <c r="L253" s="45">
        <v>1809</v>
      </c>
      <c r="M253" s="72" t="s">
        <v>858</v>
      </c>
      <c r="N253" s="73">
        <v>164</v>
      </c>
      <c r="O253" s="69">
        <v>234</v>
      </c>
      <c r="P253" s="69">
        <v>234</v>
      </c>
      <c r="Q253" s="74">
        <v>40000000</v>
      </c>
      <c r="R253" s="74">
        <f>1163671847.2+88957340+39536596+94500000+148262234+138378084</f>
        <v>1673306101.2</v>
      </c>
      <c r="S253" s="48">
        <v>0</v>
      </c>
      <c r="T253" s="74">
        <v>0</v>
      </c>
      <c r="U253" s="48">
        <v>0</v>
      </c>
      <c r="V253" s="48">
        <v>0</v>
      </c>
      <c r="W253" s="74">
        <v>0</v>
      </c>
      <c r="X253" s="48">
        <f t="shared" si="18"/>
        <v>1713306101.2</v>
      </c>
      <c r="Y253" s="75">
        <v>42400000</v>
      </c>
      <c r="Z253" s="75">
        <v>1223505284.2360001</v>
      </c>
      <c r="AA253" s="75">
        <v>0</v>
      </c>
      <c r="AB253" s="75">
        <v>0</v>
      </c>
      <c r="AC253" s="75">
        <v>0</v>
      </c>
      <c r="AD253" s="75">
        <v>0</v>
      </c>
      <c r="AE253" s="75">
        <v>0</v>
      </c>
      <c r="AF253" s="49">
        <f t="shared" si="19"/>
        <v>1265905284.2360001</v>
      </c>
      <c r="AG253" s="76">
        <v>44872000</v>
      </c>
      <c r="AH253" s="76">
        <v>1775210442.7630801</v>
      </c>
      <c r="AI253" s="76">
        <v>0</v>
      </c>
      <c r="AJ253" s="76">
        <v>0</v>
      </c>
      <c r="AK253" s="76">
        <v>0</v>
      </c>
      <c r="AL253" s="76">
        <v>0</v>
      </c>
      <c r="AM253" s="76">
        <v>0</v>
      </c>
      <c r="AN253" s="50">
        <f t="shared" si="20"/>
        <v>1820082442.7630801</v>
      </c>
      <c r="AO253" s="53">
        <f t="shared" si="21"/>
        <v>4799293828.1990805</v>
      </c>
      <c r="AP253" s="18"/>
      <c r="AQ253" s="18"/>
      <c r="AR253" s="18"/>
      <c r="AS253" s="18"/>
      <c r="AT253" s="18"/>
      <c r="AU253" s="18"/>
      <c r="AV253" s="18"/>
    </row>
    <row r="254" spans="1:48" ht="33">
      <c r="A254" s="41">
        <v>1</v>
      </c>
      <c r="B254" s="41" t="s">
        <v>129</v>
      </c>
      <c r="C254" s="69">
        <v>19</v>
      </c>
      <c r="D254" s="69" t="s">
        <v>855</v>
      </c>
      <c r="E254" s="42">
        <v>1905</v>
      </c>
      <c r="F254" s="69" t="s">
        <v>862</v>
      </c>
      <c r="G254" s="70">
        <v>1905054</v>
      </c>
      <c r="H254" s="69" t="s">
        <v>424</v>
      </c>
      <c r="I254" s="71">
        <v>190505400</v>
      </c>
      <c r="J254" s="69" t="s">
        <v>425</v>
      </c>
      <c r="K254" s="41" t="s">
        <v>24</v>
      </c>
      <c r="L254" s="45">
        <v>8</v>
      </c>
      <c r="M254" s="72" t="s">
        <v>858</v>
      </c>
      <c r="N254" s="73">
        <v>8</v>
      </c>
      <c r="O254" s="69">
        <v>8</v>
      </c>
      <c r="P254" s="69">
        <v>8</v>
      </c>
      <c r="Q254" s="74">
        <v>40000000</v>
      </c>
      <c r="R254" s="74">
        <v>0</v>
      </c>
      <c r="S254" s="74">
        <v>0</v>
      </c>
      <c r="T254" s="74">
        <v>0</v>
      </c>
      <c r="U254" s="74">
        <v>0</v>
      </c>
      <c r="V254" s="74">
        <v>0</v>
      </c>
      <c r="W254" s="74">
        <v>0</v>
      </c>
      <c r="X254" s="74">
        <f t="shared" si="18"/>
        <v>40000000</v>
      </c>
      <c r="Y254" s="75">
        <v>40000000</v>
      </c>
      <c r="Z254" s="75">
        <v>0</v>
      </c>
      <c r="AA254" s="75">
        <v>0</v>
      </c>
      <c r="AB254" s="75">
        <v>0</v>
      </c>
      <c r="AC254" s="75">
        <v>0</v>
      </c>
      <c r="AD254" s="75">
        <v>0</v>
      </c>
      <c r="AE254" s="75">
        <v>0</v>
      </c>
      <c r="AF254" s="75">
        <f t="shared" si="19"/>
        <v>40000000</v>
      </c>
      <c r="AG254" s="76">
        <v>40000000</v>
      </c>
      <c r="AH254" s="76">
        <v>0</v>
      </c>
      <c r="AI254" s="76">
        <v>0</v>
      </c>
      <c r="AJ254" s="76">
        <v>0</v>
      </c>
      <c r="AK254" s="76">
        <v>0</v>
      </c>
      <c r="AL254" s="76">
        <v>0</v>
      </c>
      <c r="AM254" s="76">
        <v>0</v>
      </c>
      <c r="AN254" s="76">
        <f t="shared" si="20"/>
        <v>40000000</v>
      </c>
      <c r="AO254" s="53">
        <f t="shared" si="21"/>
        <v>120000000</v>
      </c>
      <c r="AP254" s="18"/>
      <c r="AQ254" s="18"/>
      <c r="AR254" s="18"/>
      <c r="AS254" s="18"/>
      <c r="AT254" s="18"/>
      <c r="AU254" s="18"/>
      <c r="AV254" s="18"/>
    </row>
    <row r="255" spans="1:48" ht="33">
      <c r="A255" s="41">
        <v>1</v>
      </c>
      <c r="B255" s="41" t="s">
        <v>129</v>
      </c>
      <c r="C255" s="69">
        <v>19</v>
      </c>
      <c r="D255" s="69" t="s">
        <v>855</v>
      </c>
      <c r="E255" s="42">
        <v>1905</v>
      </c>
      <c r="F255" s="69" t="s">
        <v>862</v>
      </c>
      <c r="G255" s="70">
        <v>1905042</v>
      </c>
      <c r="H255" s="69" t="s">
        <v>398</v>
      </c>
      <c r="I255" s="71">
        <v>190504200</v>
      </c>
      <c r="J255" s="69" t="s">
        <v>399</v>
      </c>
      <c r="K255" s="41" t="s">
        <v>24</v>
      </c>
      <c r="L255" s="52">
        <v>15000</v>
      </c>
      <c r="M255" s="72" t="s">
        <v>858</v>
      </c>
      <c r="N255" s="73">
        <v>5000</v>
      </c>
      <c r="O255" s="69">
        <v>5000</v>
      </c>
      <c r="P255" s="69">
        <v>5000</v>
      </c>
      <c r="Q255" s="74">
        <v>186000000</v>
      </c>
      <c r="R255" s="74">
        <v>825972341</v>
      </c>
      <c r="S255" s="48">
        <v>0</v>
      </c>
      <c r="T255" s="74">
        <v>0</v>
      </c>
      <c r="U255" s="48">
        <v>0</v>
      </c>
      <c r="V255" s="48">
        <v>0</v>
      </c>
      <c r="W255" s="74">
        <v>0</v>
      </c>
      <c r="X255" s="48">
        <f t="shared" si="18"/>
        <v>1011972341</v>
      </c>
      <c r="Y255" s="75">
        <v>191580000</v>
      </c>
      <c r="Z255" s="75">
        <v>0</v>
      </c>
      <c r="AA255" s="75">
        <v>0</v>
      </c>
      <c r="AB255" s="75">
        <v>0</v>
      </c>
      <c r="AC255" s="75">
        <v>0</v>
      </c>
      <c r="AD255" s="75">
        <v>0</v>
      </c>
      <c r="AE255" s="75">
        <v>0</v>
      </c>
      <c r="AF255" s="49">
        <f t="shared" si="19"/>
        <v>191580000</v>
      </c>
      <c r="AG255" s="76">
        <v>197327400</v>
      </c>
      <c r="AH255" s="76">
        <v>0</v>
      </c>
      <c r="AI255" s="76">
        <v>0</v>
      </c>
      <c r="AJ255" s="76">
        <v>0</v>
      </c>
      <c r="AK255" s="76">
        <v>0</v>
      </c>
      <c r="AL255" s="76">
        <v>0</v>
      </c>
      <c r="AM255" s="76">
        <v>0</v>
      </c>
      <c r="AN255" s="50">
        <f t="shared" si="20"/>
        <v>197327400</v>
      </c>
      <c r="AO255" s="53">
        <f t="shared" si="21"/>
        <v>1400879741</v>
      </c>
      <c r="AP255" s="18"/>
      <c r="AQ255" s="18"/>
      <c r="AR255" s="18"/>
      <c r="AS255" s="18"/>
      <c r="AT255" s="18"/>
      <c r="AU255" s="18"/>
      <c r="AV255" s="18"/>
    </row>
    <row r="256" spans="1:48" ht="33">
      <c r="A256" s="41">
        <v>1</v>
      </c>
      <c r="B256" s="41" t="s">
        <v>129</v>
      </c>
      <c r="C256" s="69">
        <v>19</v>
      </c>
      <c r="D256" s="69" t="s">
        <v>855</v>
      </c>
      <c r="E256" s="42">
        <v>1905</v>
      </c>
      <c r="F256" s="69" t="s">
        <v>862</v>
      </c>
      <c r="G256" s="70">
        <v>1905040</v>
      </c>
      <c r="H256" s="69" t="s">
        <v>372</v>
      </c>
      <c r="I256" s="71">
        <v>190504000</v>
      </c>
      <c r="J256" s="69" t="s">
        <v>373</v>
      </c>
      <c r="K256" s="41" t="s">
        <v>24</v>
      </c>
      <c r="L256" s="45">
        <v>4950</v>
      </c>
      <c r="M256" s="72" t="s">
        <v>858</v>
      </c>
      <c r="N256" s="77">
        <v>1650</v>
      </c>
      <c r="O256" s="78">
        <v>1650</v>
      </c>
      <c r="P256" s="78">
        <v>1650</v>
      </c>
      <c r="Q256" s="74">
        <v>40000000</v>
      </c>
      <c r="R256" s="74">
        <v>0</v>
      </c>
      <c r="S256" s="48">
        <v>0</v>
      </c>
      <c r="T256" s="74">
        <v>0</v>
      </c>
      <c r="U256" s="48">
        <v>0</v>
      </c>
      <c r="V256" s="48">
        <v>0</v>
      </c>
      <c r="W256" s="74">
        <v>0</v>
      </c>
      <c r="X256" s="48">
        <f t="shared" si="18"/>
        <v>40000000</v>
      </c>
      <c r="Y256" s="75">
        <v>41200000</v>
      </c>
      <c r="Z256" s="75">
        <v>0</v>
      </c>
      <c r="AA256" s="75">
        <v>0</v>
      </c>
      <c r="AB256" s="75">
        <v>0</v>
      </c>
      <c r="AC256" s="75">
        <v>0</v>
      </c>
      <c r="AD256" s="75">
        <v>0</v>
      </c>
      <c r="AE256" s="75">
        <v>0</v>
      </c>
      <c r="AF256" s="49">
        <f t="shared" si="19"/>
        <v>41200000</v>
      </c>
      <c r="AG256" s="76">
        <v>42436000</v>
      </c>
      <c r="AH256" s="76">
        <v>0</v>
      </c>
      <c r="AI256" s="76">
        <v>0</v>
      </c>
      <c r="AJ256" s="76">
        <v>0</v>
      </c>
      <c r="AK256" s="76">
        <v>0</v>
      </c>
      <c r="AL256" s="76">
        <v>0</v>
      </c>
      <c r="AM256" s="76">
        <v>0</v>
      </c>
      <c r="AN256" s="50">
        <f t="shared" si="20"/>
        <v>42436000</v>
      </c>
      <c r="AO256" s="53">
        <f t="shared" si="21"/>
        <v>123636000</v>
      </c>
      <c r="AP256" s="18"/>
      <c r="AQ256" s="18"/>
      <c r="AR256" s="18"/>
      <c r="AS256" s="18"/>
      <c r="AT256" s="18"/>
      <c r="AU256" s="18"/>
      <c r="AV256" s="18"/>
    </row>
    <row r="257" spans="1:48" ht="49.5">
      <c r="A257" s="41">
        <v>1</v>
      </c>
      <c r="B257" s="41" t="s">
        <v>129</v>
      </c>
      <c r="C257" s="69">
        <v>19</v>
      </c>
      <c r="D257" s="69" t="s">
        <v>855</v>
      </c>
      <c r="E257" s="42">
        <v>1905</v>
      </c>
      <c r="F257" s="69" t="s">
        <v>862</v>
      </c>
      <c r="G257" s="70">
        <v>1905026</v>
      </c>
      <c r="H257" s="69" t="s">
        <v>416</v>
      </c>
      <c r="I257" s="71">
        <v>190502600</v>
      </c>
      <c r="J257" s="69" t="s">
        <v>423</v>
      </c>
      <c r="K257" s="41" t="s">
        <v>24</v>
      </c>
      <c r="L257" s="52">
        <v>18</v>
      </c>
      <c r="M257" s="72" t="s">
        <v>858</v>
      </c>
      <c r="N257" s="73">
        <v>6</v>
      </c>
      <c r="O257" s="69">
        <v>6</v>
      </c>
      <c r="P257" s="69">
        <v>6</v>
      </c>
      <c r="Q257" s="74">
        <v>0</v>
      </c>
      <c r="R257" s="74">
        <v>596524467</v>
      </c>
      <c r="S257" s="48">
        <v>0</v>
      </c>
      <c r="T257" s="74">
        <v>0</v>
      </c>
      <c r="U257" s="48">
        <v>0</v>
      </c>
      <c r="V257" s="48">
        <v>0</v>
      </c>
      <c r="W257" s="74">
        <v>0</v>
      </c>
      <c r="X257" s="48">
        <f t="shared" si="18"/>
        <v>596524467</v>
      </c>
      <c r="Y257" s="75">
        <v>0</v>
      </c>
      <c r="Z257" s="75">
        <v>614420201.00999999</v>
      </c>
      <c r="AA257" s="75">
        <v>0</v>
      </c>
      <c r="AB257" s="75">
        <v>0</v>
      </c>
      <c r="AC257" s="75">
        <v>0</v>
      </c>
      <c r="AD257" s="75">
        <v>0</v>
      </c>
      <c r="AE257" s="75">
        <v>0</v>
      </c>
      <c r="AF257" s="49">
        <f t="shared" si="19"/>
        <v>614420201.00999999</v>
      </c>
      <c r="AG257" s="76">
        <v>0</v>
      </c>
      <c r="AH257" s="76">
        <v>632852807.04030001</v>
      </c>
      <c r="AI257" s="76">
        <v>0</v>
      </c>
      <c r="AJ257" s="76">
        <v>0</v>
      </c>
      <c r="AK257" s="76">
        <v>0</v>
      </c>
      <c r="AL257" s="76">
        <v>0</v>
      </c>
      <c r="AM257" s="76">
        <v>0</v>
      </c>
      <c r="AN257" s="50">
        <f t="shared" si="20"/>
        <v>632852807.04030001</v>
      </c>
      <c r="AO257" s="53">
        <f t="shared" si="21"/>
        <v>1843797475.0503001</v>
      </c>
      <c r="AP257" s="18"/>
      <c r="AQ257" s="18"/>
      <c r="AR257" s="18"/>
      <c r="AS257" s="18"/>
      <c r="AT257" s="18"/>
      <c r="AU257" s="18"/>
      <c r="AV257" s="18"/>
    </row>
    <row r="258" spans="1:48" ht="49.5">
      <c r="A258" s="41">
        <v>1</v>
      </c>
      <c r="B258" s="41" t="s">
        <v>129</v>
      </c>
      <c r="C258" s="69">
        <v>19</v>
      </c>
      <c r="D258" s="69" t="s">
        <v>855</v>
      </c>
      <c r="E258" s="42">
        <v>1905</v>
      </c>
      <c r="F258" s="69" t="s">
        <v>862</v>
      </c>
      <c r="G258" s="70">
        <v>1905026</v>
      </c>
      <c r="H258" s="69" t="s">
        <v>416</v>
      </c>
      <c r="I258" s="71">
        <v>190502602</v>
      </c>
      <c r="J258" s="69" t="s">
        <v>417</v>
      </c>
      <c r="K258" s="41" t="s">
        <v>24</v>
      </c>
      <c r="L258" s="52">
        <v>2</v>
      </c>
      <c r="M258" s="72" t="s">
        <v>858</v>
      </c>
      <c r="N258" s="73">
        <v>2</v>
      </c>
      <c r="O258" s="69">
        <v>2</v>
      </c>
      <c r="P258" s="69">
        <v>2</v>
      </c>
      <c r="Q258" s="74">
        <v>0</v>
      </c>
      <c r="R258" s="74">
        <f>258146382+356761936.76</f>
        <v>614908318.75999999</v>
      </c>
      <c r="S258" s="48">
        <v>0</v>
      </c>
      <c r="T258" s="74">
        <v>317671704</v>
      </c>
      <c r="U258" s="48">
        <v>0</v>
      </c>
      <c r="V258" s="48">
        <v>0</v>
      </c>
      <c r="W258" s="74">
        <v>0</v>
      </c>
      <c r="X258" s="48">
        <f t="shared" si="18"/>
        <v>932580022.75999999</v>
      </c>
      <c r="Y258" s="75">
        <v>0</v>
      </c>
      <c r="Z258" s="75">
        <v>633355568.32280004</v>
      </c>
      <c r="AA258" s="75">
        <v>0</v>
      </c>
      <c r="AB258" s="75">
        <v>327201855.12</v>
      </c>
      <c r="AC258" s="75">
        <v>0</v>
      </c>
      <c r="AD258" s="75">
        <v>0</v>
      </c>
      <c r="AE258" s="75">
        <v>0</v>
      </c>
      <c r="AF258" s="49">
        <f t="shared" si="19"/>
        <v>960557423.44280005</v>
      </c>
      <c r="AG258" s="76">
        <v>0</v>
      </c>
      <c r="AH258" s="76">
        <v>652356235.37248409</v>
      </c>
      <c r="AI258" s="76">
        <v>0</v>
      </c>
      <c r="AJ258" s="76">
        <v>337017910.77359998</v>
      </c>
      <c r="AK258" s="76">
        <v>0</v>
      </c>
      <c r="AL258" s="76">
        <v>0</v>
      </c>
      <c r="AM258" s="76">
        <v>0</v>
      </c>
      <c r="AN258" s="50">
        <f t="shared" si="20"/>
        <v>989374146.14608407</v>
      </c>
      <c r="AO258" s="53">
        <f t="shared" si="21"/>
        <v>2882511592.3488841</v>
      </c>
      <c r="AP258" s="18"/>
      <c r="AQ258" s="18"/>
      <c r="AR258" s="18"/>
      <c r="AS258" s="18"/>
      <c r="AT258" s="18"/>
      <c r="AU258" s="18"/>
      <c r="AV258" s="18"/>
    </row>
    <row r="259" spans="1:48" ht="33">
      <c r="A259" s="41">
        <v>1</v>
      </c>
      <c r="B259" s="46" t="s">
        <v>129</v>
      </c>
      <c r="C259" s="69">
        <v>19</v>
      </c>
      <c r="D259" s="69" t="s">
        <v>855</v>
      </c>
      <c r="E259" s="42">
        <v>1905</v>
      </c>
      <c r="F259" s="69" t="s">
        <v>862</v>
      </c>
      <c r="G259" s="70">
        <v>1905015</v>
      </c>
      <c r="H259" s="69" t="s">
        <v>311</v>
      </c>
      <c r="I259" s="71">
        <v>190501504</v>
      </c>
      <c r="J259" s="69" t="s">
        <v>418</v>
      </c>
      <c r="K259" s="41" t="s">
        <v>24</v>
      </c>
      <c r="L259" s="45">
        <v>32</v>
      </c>
      <c r="M259" s="72" t="s">
        <v>858</v>
      </c>
      <c r="N259" s="73">
        <v>12</v>
      </c>
      <c r="O259" s="69">
        <v>10</v>
      </c>
      <c r="P259" s="69">
        <v>10</v>
      </c>
      <c r="Q259" s="74">
        <v>0</v>
      </c>
      <c r="R259" s="74">
        <v>213929418.84</v>
      </c>
      <c r="S259" s="48">
        <v>0</v>
      </c>
      <c r="T259" s="74">
        <v>0</v>
      </c>
      <c r="U259" s="48">
        <v>0</v>
      </c>
      <c r="V259" s="48">
        <v>0</v>
      </c>
      <c r="W259" s="74">
        <v>0</v>
      </c>
      <c r="X259" s="48">
        <f t="shared" si="18"/>
        <v>213929418.84</v>
      </c>
      <c r="Y259" s="75">
        <v>0</v>
      </c>
      <c r="Z259" s="75">
        <v>220347301.4052</v>
      </c>
      <c r="AA259" s="75">
        <v>0</v>
      </c>
      <c r="AB259" s="75">
        <v>0</v>
      </c>
      <c r="AC259" s="75">
        <v>0</v>
      </c>
      <c r="AD259" s="75">
        <v>0</v>
      </c>
      <c r="AE259" s="75">
        <v>0</v>
      </c>
      <c r="AF259" s="49">
        <f t="shared" si="19"/>
        <v>220347301.4052</v>
      </c>
      <c r="AG259" s="76">
        <v>0</v>
      </c>
      <c r="AH259" s="76">
        <v>226957720.44735602</v>
      </c>
      <c r="AI259" s="76">
        <v>0</v>
      </c>
      <c r="AJ259" s="76">
        <v>0</v>
      </c>
      <c r="AK259" s="76">
        <v>0</v>
      </c>
      <c r="AL259" s="76">
        <v>0</v>
      </c>
      <c r="AM259" s="76">
        <v>0</v>
      </c>
      <c r="AN259" s="50">
        <f t="shared" si="20"/>
        <v>226957720.44735602</v>
      </c>
      <c r="AO259" s="53">
        <f t="shared" si="21"/>
        <v>661234440.69255602</v>
      </c>
      <c r="AP259" s="18"/>
      <c r="AQ259" s="18"/>
      <c r="AR259" s="18"/>
      <c r="AS259" s="18"/>
      <c r="AT259" s="18"/>
      <c r="AU259" s="18"/>
      <c r="AV259" s="18"/>
    </row>
    <row r="260" spans="1:48" ht="33">
      <c r="A260" s="41">
        <v>1</v>
      </c>
      <c r="B260" s="46" t="s">
        <v>129</v>
      </c>
      <c r="C260" s="69">
        <v>19</v>
      </c>
      <c r="D260" s="69" t="s">
        <v>855</v>
      </c>
      <c r="E260" s="42">
        <v>1905</v>
      </c>
      <c r="F260" s="69" t="s">
        <v>862</v>
      </c>
      <c r="G260" s="70">
        <v>1905015</v>
      </c>
      <c r="H260" s="69" t="s">
        <v>311</v>
      </c>
      <c r="I260" s="71">
        <v>190501506</v>
      </c>
      <c r="J260" s="69" t="s">
        <v>863</v>
      </c>
      <c r="K260" s="41" t="s">
        <v>24</v>
      </c>
      <c r="L260" s="45">
        <v>12</v>
      </c>
      <c r="M260" s="72" t="s">
        <v>858</v>
      </c>
      <c r="N260" s="73">
        <v>4</v>
      </c>
      <c r="O260" s="69">
        <v>4</v>
      </c>
      <c r="P260" s="69">
        <v>4</v>
      </c>
      <c r="Q260" s="74">
        <v>854778833</v>
      </c>
      <c r="R260" s="74">
        <f>1014205586.2+250000000</f>
        <v>1264205586.2</v>
      </c>
      <c r="S260" s="48">
        <v>0</v>
      </c>
      <c r="T260" s="74">
        <v>0</v>
      </c>
      <c r="U260" s="48">
        <v>0</v>
      </c>
      <c r="V260" s="48">
        <v>0</v>
      </c>
      <c r="W260" s="74">
        <v>0</v>
      </c>
      <c r="X260" s="48">
        <f t="shared" si="18"/>
        <v>2118984419.2</v>
      </c>
      <c r="Y260" s="75">
        <v>700422197.99000001</v>
      </c>
      <c r="Z260" s="75">
        <v>902131753.78600001</v>
      </c>
      <c r="AA260" s="75">
        <v>0</v>
      </c>
      <c r="AB260" s="75">
        <v>0</v>
      </c>
      <c r="AC260" s="75">
        <v>0</v>
      </c>
      <c r="AD260" s="75">
        <v>0</v>
      </c>
      <c r="AE260" s="75">
        <v>0</v>
      </c>
      <c r="AF260" s="49">
        <f t="shared" si="19"/>
        <v>1602553951.776</v>
      </c>
      <c r="AG260" s="76">
        <v>906834863.92970002</v>
      </c>
      <c r="AH260" s="76">
        <v>1341195706.39958</v>
      </c>
      <c r="AI260" s="76">
        <v>0</v>
      </c>
      <c r="AJ260" s="76">
        <v>0</v>
      </c>
      <c r="AK260" s="76">
        <v>0</v>
      </c>
      <c r="AL260" s="76">
        <v>0</v>
      </c>
      <c r="AM260" s="76">
        <v>0</v>
      </c>
      <c r="AN260" s="50">
        <f t="shared" si="20"/>
        <v>2248030570.3292799</v>
      </c>
      <c r="AO260" s="53">
        <f t="shared" si="21"/>
        <v>5969568941.3052797</v>
      </c>
      <c r="AP260" s="18"/>
      <c r="AQ260" s="18"/>
      <c r="AR260" s="18"/>
      <c r="AS260" s="18"/>
      <c r="AT260" s="18"/>
      <c r="AU260" s="18"/>
      <c r="AV260" s="18"/>
    </row>
    <row r="261" spans="1:48" ht="33">
      <c r="A261" s="41">
        <v>1</v>
      </c>
      <c r="B261" s="46" t="s">
        <v>129</v>
      </c>
      <c r="C261" s="69">
        <v>19</v>
      </c>
      <c r="D261" s="69" t="s">
        <v>855</v>
      </c>
      <c r="E261" s="42">
        <v>1905</v>
      </c>
      <c r="F261" s="69" t="s">
        <v>862</v>
      </c>
      <c r="G261" s="70">
        <v>1905015</v>
      </c>
      <c r="H261" s="69" t="s">
        <v>311</v>
      </c>
      <c r="I261" s="71">
        <v>190501503</v>
      </c>
      <c r="J261" s="69" t="s">
        <v>864</v>
      </c>
      <c r="K261" s="41" t="s">
        <v>24</v>
      </c>
      <c r="L261" s="52">
        <v>3</v>
      </c>
      <c r="M261" s="72" t="s">
        <v>858</v>
      </c>
      <c r="N261" s="73">
        <v>1</v>
      </c>
      <c r="O261" s="69">
        <v>1</v>
      </c>
      <c r="P261" s="69">
        <v>1</v>
      </c>
      <c r="Q261" s="74">
        <v>0</v>
      </c>
      <c r="R261" s="74">
        <v>160000000</v>
      </c>
      <c r="S261" s="48">
        <v>0</v>
      </c>
      <c r="T261" s="74">
        <v>0</v>
      </c>
      <c r="U261" s="48">
        <v>0</v>
      </c>
      <c r="V261" s="48">
        <v>0</v>
      </c>
      <c r="W261" s="74">
        <v>0</v>
      </c>
      <c r="X261" s="48">
        <f t="shared" si="18"/>
        <v>160000000</v>
      </c>
      <c r="Y261" s="75">
        <v>0</v>
      </c>
      <c r="Z261" s="75">
        <v>164800000</v>
      </c>
      <c r="AA261" s="75">
        <v>0</v>
      </c>
      <c r="AB261" s="75">
        <v>0</v>
      </c>
      <c r="AC261" s="75">
        <v>0</v>
      </c>
      <c r="AD261" s="75">
        <v>0</v>
      </c>
      <c r="AE261" s="75">
        <v>0</v>
      </c>
      <c r="AF261" s="49">
        <f t="shared" si="19"/>
        <v>164800000</v>
      </c>
      <c r="AG261" s="76">
        <v>0</v>
      </c>
      <c r="AH261" s="76">
        <v>169744000</v>
      </c>
      <c r="AI261" s="76">
        <v>0</v>
      </c>
      <c r="AJ261" s="76">
        <v>0</v>
      </c>
      <c r="AK261" s="76">
        <v>0</v>
      </c>
      <c r="AL261" s="76">
        <v>0</v>
      </c>
      <c r="AM261" s="76">
        <v>0</v>
      </c>
      <c r="AN261" s="50">
        <f t="shared" si="20"/>
        <v>169744000</v>
      </c>
      <c r="AO261" s="53">
        <f t="shared" si="21"/>
        <v>494544000</v>
      </c>
      <c r="AP261" s="18"/>
      <c r="AQ261" s="18"/>
      <c r="AR261" s="18"/>
      <c r="AS261" s="18"/>
      <c r="AT261" s="18"/>
      <c r="AU261" s="18"/>
      <c r="AV261" s="18"/>
    </row>
    <row r="262" spans="1:48" ht="33">
      <c r="A262" s="41">
        <v>1</v>
      </c>
      <c r="B262" s="41" t="s">
        <v>129</v>
      </c>
      <c r="C262" s="69">
        <v>19</v>
      </c>
      <c r="D262" s="69" t="s">
        <v>855</v>
      </c>
      <c r="E262" s="42">
        <v>1905</v>
      </c>
      <c r="F262" s="69" t="s">
        <v>862</v>
      </c>
      <c r="G262" s="70">
        <v>1905050</v>
      </c>
      <c r="H262" s="69" t="s">
        <v>22</v>
      </c>
      <c r="I262" s="71">
        <v>190505001</v>
      </c>
      <c r="J262" s="69" t="s">
        <v>865</v>
      </c>
      <c r="K262" s="41" t="s">
        <v>24</v>
      </c>
      <c r="L262" s="45">
        <v>23</v>
      </c>
      <c r="M262" s="72" t="s">
        <v>858</v>
      </c>
      <c r="N262" s="73">
        <v>23</v>
      </c>
      <c r="O262" s="69">
        <v>23</v>
      </c>
      <c r="P262" s="69">
        <v>23</v>
      </c>
      <c r="Q262" s="74">
        <v>0</v>
      </c>
      <c r="R262" s="74">
        <v>598079787.05999994</v>
      </c>
      <c r="S262" s="48">
        <v>0</v>
      </c>
      <c r="T262" s="74">
        <v>0</v>
      </c>
      <c r="U262" s="48">
        <v>0</v>
      </c>
      <c r="V262" s="48">
        <v>0</v>
      </c>
      <c r="W262" s="74">
        <v>0</v>
      </c>
      <c r="X262" s="48">
        <f>SUM(Q262:W262)</f>
        <v>598079787.05999994</v>
      </c>
      <c r="Y262" s="75">
        <v>0</v>
      </c>
      <c r="Z262" s="75">
        <v>616022180.6717999</v>
      </c>
      <c r="AA262" s="75">
        <v>0</v>
      </c>
      <c r="AB262" s="75">
        <v>0</v>
      </c>
      <c r="AC262" s="75">
        <v>0</v>
      </c>
      <c r="AD262" s="75">
        <v>0</v>
      </c>
      <c r="AE262" s="75">
        <v>0</v>
      </c>
      <c r="AF262" s="49">
        <f>SUM(Y262:AE262)</f>
        <v>616022180.6717999</v>
      </c>
      <c r="AG262" s="76">
        <v>0</v>
      </c>
      <c r="AH262" s="76">
        <v>634502846.09195387</v>
      </c>
      <c r="AI262" s="76">
        <v>0</v>
      </c>
      <c r="AJ262" s="76">
        <v>0</v>
      </c>
      <c r="AK262" s="76">
        <v>0</v>
      </c>
      <c r="AL262" s="76">
        <v>0</v>
      </c>
      <c r="AM262" s="76">
        <v>0</v>
      </c>
      <c r="AN262" s="50">
        <f>SUM(AG262:AM262)</f>
        <v>634502846.09195387</v>
      </c>
      <c r="AO262" s="53">
        <f>+AN262+AF262+X262</f>
        <v>1848604813.8237538</v>
      </c>
      <c r="AP262" s="18"/>
      <c r="AQ262" s="18"/>
      <c r="AR262" s="18"/>
      <c r="AS262" s="18"/>
      <c r="AT262" s="18"/>
      <c r="AU262" s="18"/>
      <c r="AV262" s="18"/>
    </row>
    <row r="263" spans="1:48" ht="54.6" customHeight="1">
      <c r="A263" s="41">
        <v>1</v>
      </c>
      <c r="B263" s="46" t="s">
        <v>129</v>
      </c>
      <c r="C263" s="69">
        <v>19</v>
      </c>
      <c r="D263" s="69" t="s">
        <v>855</v>
      </c>
      <c r="E263" s="42">
        <v>1905</v>
      </c>
      <c r="F263" s="69" t="s">
        <v>862</v>
      </c>
      <c r="G263" s="70">
        <v>1905041</v>
      </c>
      <c r="H263" s="69" t="s">
        <v>380</v>
      </c>
      <c r="I263" s="71">
        <v>190504100</v>
      </c>
      <c r="J263" s="69" t="s">
        <v>381</v>
      </c>
      <c r="K263" s="41" t="s">
        <v>24</v>
      </c>
      <c r="L263" s="45">
        <v>3300</v>
      </c>
      <c r="M263" s="72" t="s">
        <v>858</v>
      </c>
      <c r="N263" s="73">
        <v>1100</v>
      </c>
      <c r="O263" s="69">
        <v>1100</v>
      </c>
      <c r="P263" s="69">
        <v>1100</v>
      </c>
      <c r="Q263" s="74">
        <v>45000000</v>
      </c>
      <c r="R263" s="74">
        <v>0</v>
      </c>
      <c r="S263" s="48">
        <v>0</v>
      </c>
      <c r="T263" s="74">
        <v>0</v>
      </c>
      <c r="U263" s="48">
        <v>0</v>
      </c>
      <c r="V263" s="48">
        <v>0</v>
      </c>
      <c r="W263" s="74">
        <v>0</v>
      </c>
      <c r="X263" s="48">
        <f>SUM(Q263:W263)</f>
        <v>45000000</v>
      </c>
      <c r="Y263" s="75">
        <v>46350000</v>
      </c>
      <c r="Z263" s="75">
        <v>0</v>
      </c>
      <c r="AA263" s="75">
        <v>0</v>
      </c>
      <c r="AB263" s="75">
        <v>0</v>
      </c>
      <c r="AC263" s="75">
        <v>0</v>
      </c>
      <c r="AD263" s="75">
        <v>0</v>
      </c>
      <c r="AE263" s="75">
        <v>0</v>
      </c>
      <c r="AF263" s="49">
        <f>SUM(Y263:AE263)</f>
        <v>46350000</v>
      </c>
      <c r="AG263" s="76">
        <v>132612501</v>
      </c>
      <c r="AH263" s="76">
        <v>0</v>
      </c>
      <c r="AI263" s="76">
        <v>0</v>
      </c>
      <c r="AJ263" s="76">
        <v>0</v>
      </c>
      <c r="AK263" s="76">
        <v>0</v>
      </c>
      <c r="AL263" s="76">
        <v>0</v>
      </c>
      <c r="AM263" s="76">
        <v>0</v>
      </c>
      <c r="AN263" s="50">
        <f>SUM(AG263:AM263)</f>
        <v>132612501</v>
      </c>
      <c r="AO263" s="53">
        <f>+AN263+AF263+X263</f>
        <v>223962501</v>
      </c>
      <c r="AP263" s="18"/>
      <c r="AQ263" s="18"/>
      <c r="AR263" s="18"/>
      <c r="AS263" s="18"/>
      <c r="AT263" s="18"/>
      <c r="AU263" s="18"/>
      <c r="AV263" s="18"/>
    </row>
    <row r="264" spans="1:48" ht="49.5">
      <c r="A264" s="41">
        <v>1</v>
      </c>
      <c r="B264" s="46" t="s">
        <v>129</v>
      </c>
      <c r="C264" s="69">
        <v>19</v>
      </c>
      <c r="D264" s="69" t="s">
        <v>855</v>
      </c>
      <c r="E264" s="42">
        <v>1905</v>
      </c>
      <c r="F264" s="69" t="s">
        <v>862</v>
      </c>
      <c r="G264" s="70">
        <v>1905043</v>
      </c>
      <c r="H264" s="69" t="s">
        <v>344</v>
      </c>
      <c r="I264" s="71">
        <v>190504300</v>
      </c>
      <c r="J264" s="69" t="s">
        <v>866</v>
      </c>
      <c r="K264" s="41" t="s">
        <v>24</v>
      </c>
      <c r="L264" s="45">
        <v>79</v>
      </c>
      <c r="M264" s="72" t="s">
        <v>858</v>
      </c>
      <c r="N264" s="73">
        <v>26</v>
      </c>
      <c r="O264" s="69">
        <v>26</v>
      </c>
      <c r="P264" s="69">
        <v>26</v>
      </c>
      <c r="Q264" s="74">
        <v>744812445</v>
      </c>
      <c r="R264" s="74">
        <v>0</v>
      </c>
      <c r="S264" s="48">
        <v>0</v>
      </c>
      <c r="T264" s="74">
        <v>1288114567</v>
      </c>
      <c r="U264" s="48">
        <v>0</v>
      </c>
      <c r="V264" s="48">
        <v>0</v>
      </c>
      <c r="W264" s="74">
        <v>0</v>
      </c>
      <c r="X264" s="48">
        <f t="shared" si="18"/>
        <v>2032927012</v>
      </c>
      <c r="Y264" s="75">
        <v>700156818.35000002</v>
      </c>
      <c r="Z264" s="75">
        <v>0</v>
      </c>
      <c r="AA264" s="75">
        <v>0</v>
      </c>
      <c r="AB264" s="75">
        <v>1326758004.01</v>
      </c>
      <c r="AC264" s="75">
        <v>0</v>
      </c>
      <c r="AD264" s="75">
        <v>0</v>
      </c>
      <c r="AE264" s="75">
        <v>0</v>
      </c>
      <c r="AF264" s="49">
        <f t="shared" si="19"/>
        <v>2026914822.3600001</v>
      </c>
      <c r="AG264" s="76">
        <v>602351522.90050006</v>
      </c>
      <c r="AH264" s="76">
        <v>0</v>
      </c>
      <c r="AI264" s="76">
        <v>0</v>
      </c>
      <c r="AJ264" s="76">
        <v>1366560744.1303</v>
      </c>
      <c r="AK264" s="76">
        <v>0</v>
      </c>
      <c r="AL264" s="76">
        <v>0</v>
      </c>
      <c r="AM264" s="76">
        <v>0</v>
      </c>
      <c r="AN264" s="50">
        <f t="shared" si="20"/>
        <v>1968912267.0308001</v>
      </c>
      <c r="AO264" s="53">
        <f t="shared" si="21"/>
        <v>6028754101.3908005</v>
      </c>
      <c r="AP264" s="18"/>
      <c r="AQ264" s="18"/>
      <c r="AR264" s="18"/>
      <c r="AS264" s="18"/>
      <c r="AT264" s="18"/>
      <c r="AU264" s="18"/>
      <c r="AV264" s="18"/>
    </row>
    <row r="265" spans="1:48" ht="49.5">
      <c r="A265" s="41">
        <v>1</v>
      </c>
      <c r="B265" s="46" t="s">
        <v>129</v>
      </c>
      <c r="C265" s="69">
        <v>19</v>
      </c>
      <c r="D265" s="69" t="s">
        <v>855</v>
      </c>
      <c r="E265" s="42">
        <v>1905</v>
      </c>
      <c r="F265" s="69" t="s">
        <v>862</v>
      </c>
      <c r="G265" s="70">
        <v>1905043</v>
      </c>
      <c r="H265" s="69" t="s">
        <v>344</v>
      </c>
      <c r="I265" s="71">
        <v>190504302</v>
      </c>
      <c r="J265" s="69" t="s">
        <v>411</v>
      </c>
      <c r="K265" s="41" t="s">
        <v>24</v>
      </c>
      <c r="L265" s="45">
        <v>66</v>
      </c>
      <c r="M265" s="72" t="s">
        <v>858</v>
      </c>
      <c r="N265" s="73">
        <v>35953</v>
      </c>
      <c r="O265" s="69">
        <v>32000</v>
      </c>
      <c r="P265" s="69">
        <v>32000</v>
      </c>
      <c r="Q265" s="74">
        <v>0</v>
      </c>
      <c r="R265" s="74">
        <f>636196216.8+308550000</f>
        <v>944746216.79999995</v>
      </c>
      <c r="S265" s="48">
        <v>0</v>
      </c>
      <c r="T265" s="74">
        <v>124866433</v>
      </c>
      <c r="U265" s="48">
        <v>0</v>
      </c>
      <c r="V265" s="48">
        <v>0</v>
      </c>
      <c r="W265" s="74">
        <v>1007407763</v>
      </c>
      <c r="X265" s="48">
        <f t="shared" si="18"/>
        <v>2077020412.8</v>
      </c>
      <c r="Y265" s="75">
        <v>0</v>
      </c>
      <c r="Z265" s="75">
        <v>773088603.30400002</v>
      </c>
      <c r="AA265" s="75">
        <v>0</v>
      </c>
      <c r="AB265" s="75">
        <v>128612425.98999999</v>
      </c>
      <c r="AC265" s="75">
        <v>0</v>
      </c>
      <c r="AD265" s="75">
        <v>0</v>
      </c>
      <c r="AE265" s="75">
        <v>1037629995.89</v>
      </c>
      <c r="AF265" s="49">
        <f t="shared" si="19"/>
        <v>1939331025.184</v>
      </c>
      <c r="AG265" s="76">
        <v>0</v>
      </c>
      <c r="AH265" s="76">
        <v>1878555317</v>
      </c>
      <c r="AI265" s="76">
        <v>0</v>
      </c>
      <c r="AJ265" s="76">
        <v>132470798.76969999</v>
      </c>
      <c r="AK265" s="76">
        <v>0</v>
      </c>
      <c r="AL265" s="76">
        <v>0</v>
      </c>
      <c r="AM265" s="76">
        <v>1068758895.7667</v>
      </c>
      <c r="AN265" s="50">
        <f t="shared" si="20"/>
        <v>3079785011.5363998</v>
      </c>
      <c r="AO265" s="53">
        <f t="shared" si="21"/>
        <v>7096136449.5204</v>
      </c>
      <c r="AP265" s="18"/>
      <c r="AQ265" s="18"/>
      <c r="AR265" s="18"/>
      <c r="AS265" s="18"/>
      <c r="AT265" s="18"/>
      <c r="AU265" s="18"/>
      <c r="AV265" s="18"/>
    </row>
    <row r="266" spans="1:48" ht="33">
      <c r="A266" s="41">
        <v>1</v>
      </c>
      <c r="B266" s="46" t="s">
        <v>129</v>
      </c>
      <c r="C266" s="69">
        <v>19</v>
      </c>
      <c r="D266" s="69" t="s">
        <v>855</v>
      </c>
      <c r="E266" s="42">
        <v>1905</v>
      </c>
      <c r="F266" s="69" t="s">
        <v>862</v>
      </c>
      <c r="G266" s="70">
        <v>1905030</v>
      </c>
      <c r="H266" s="69" t="s">
        <v>867</v>
      </c>
      <c r="I266" s="71">
        <v>190503000</v>
      </c>
      <c r="J266" s="69" t="s">
        <v>868</v>
      </c>
      <c r="K266" s="41" t="s">
        <v>24</v>
      </c>
      <c r="L266" s="52">
        <v>50</v>
      </c>
      <c r="M266" s="72" t="s">
        <v>858</v>
      </c>
      <c r="N266" s="73">
        <v>50</v>
      </c>
      <c r="O266" s="69">
        <v>0</v>
      </c>
      <c r="P266" s="69">
        <v>0</v>
      </c>
      <c r="Q266" s="74">
        <v>151000000</v>
      </c>
      <c r="R266" s="74">
        <v>0</v>
      </c>
      <c r="S266" s="48">
        <v>0</v>
      </c>
      <c r="T266" s="74">
        <v>0</v>
      </c>
      <c r="U266" s="48">
        <v>0</v>
      </c>
      <c r="V266" s="48">
        <v>0</v>
      </c>
      <c r="W266" s="74">
        <v>0</v>
      </c>
      <c r="X266" s="48">
        <f>SUM(Q266:W266)</f>
        <v>151000000</v>
      </c>
      <c r="Y266" s="75">
        <v>158530000</v>
      </c>
      <c r="Z266" s="75">
        <v>0</v>
      </c>
      <c r="AA266" s="75">
        <v>0</v>
      </c>
      <c r="AB266" s="75">
        <v>0</v>
      </c>
      <c r="AC266" s="75">
        <v>0</v>
      </c>
      <c r="AD266" s="75">
        <v>0</v>
      </c>
      <c r="AE266" s="75">
        <v>0</v>
      </c>
      <c r="AF266" s="49">
        <f>SUM(Y266:AE266)</f>
        <v>158530000</v>
      </c>
      <c r="AG266" s="76">
        <v>75323900</v>
      </c>
      <c r="AH266" s="76">
        <v>0</v>
      </c>
      <c r="AI266" s="76">
        <v>0</v>
      </c>
      <c r="AJ266" s="76">
        <v>0</v>
      </c>
      <c r="AK266" s="76">
        <v>0</v>
      </c>
      <c r="AL266" s="76">
        <v>0</v>
      </c>
      <c r="AM266" s="76">
        <v>0</v>
      </c>
      <c r="AN266" s="50">
        <f>SUM(AG266:AM266)</f>
        <v>75323900</v>
      </c>
      <c r="AO266" s="53">
        <f>+AN266+AF266+X266</f>
        <v>384853900</v>
      </c>
      <c r="AP266" s="18"/>
      <c r="AQ266" s="18"/>
      <c r="AR266" s="18"/>
      <c r="AS266" s="18"/>
      <c r="AT266" s="18"/>
      <c r="AU266" s="18"/>
      <c r="AV266" s="18"/>
    </row>
    <row r="267" spans="1:48" ht="33">
      <c r="A267" s="41">
        <v>1</v>
      </c>
      <c r="B267" s="41" t="s">
        <v>129</v>
      </c>
      <c r="C267" s="69">
        <v>19</v>
      </c>
      <c r="D267" s="69" t="s">
        <v>855</v>
      </c>
      <c r="E267" s="42">
        <v>1905</v>
      </c>
      <c r="F267" s="69" t="s">
        <v>862</v>
      </c>
      <c r="G267" s="70">
        <v>1905050</v>
      </c>
      <c r="H267" s="69" t="s">
        <v>22</v>
      </c>
      <c r="I267" s="71">
        <v>190505001</v>
      </c>
      <c r="J267" s="69" t="s">
        <v>865</v>
      </c>
      <c r="K267" s="41" t="s">
        <v>24</v>
      </c>
      <c r="L267" s="45">
        <v>20</v>
      </c>
      <c r="M267" s="72" t="s">
        <v>858</v>
      </c>
      <c r="N267" s="73">
        <v>20</v>
      </c>
      <c r="O267" s="69">
        <v>20</v>
      </c>
      <c r="P267" s="69">
        <v>20</v>
      </c>
      <c r="Q267" s="74">
        <v>0</v>
      </c>
      <c r="R267" s="74">
        <v>598079787.05999994</v>
      </c>
      <c r="S267" s="48">
        <v>0</v>
      </c>
      <c r="T267" s="74">
        <v>0</v>
      </c>
      <c r="U267" s="48">
        <v>0</v>
      </c>
      <c r="V267" s="48">
        <v>0</v>
      </c>
      <c r="W267" s="74">
        <v>0</v>
      </c>
      <c r="X267" s="48">
        <f t="shared" ref="X267:X271" si="23">SUM(Q267:W267)</f>
        <v>598079787.05999994</v>
      </c>
      <c r="Y267" s="75">
        <v>0</v>
      </c>
      <c r="Z267" s="75">
        <v>1266773691</v>
      </c>
      <c r="AA267" s="75">
        <v>0</v>
      </c>
      <c r="AB267" s="75">
        <v>0</v>
      </c>
      <c r="AC267" s="75">
        <v>0</v>
      </c>
      <c r="AD267" s="75">
        <v>0</v>
      </c>
      <c r="AE267" s="75">
        <v>0</v>
      </c>
      <c r="AF267" s="49">
        <f t="shared" ref="AF267:AF271" si="24">SUM(Y267:AE267)</f>
        <v>1266773691</v>
      </c>
      <c r="AG267" s="76">
        <v>0</v>
      </c>
      <c r="AH267" s="76">
        <v>634502846.09195387</v>
      </c>
      <c r="AI267" s="76">
        <v>0</v>
      </c>
      <c r="AJ267" s="76">
        <v>0</v>
      </c>
      <c r="AK267" s="76">
        <v>0</v>
      </c>
      <c r="AL267" s="76">
        <v>0</v>
      </c>
      <c r="AM267" s="76">
        <v>0</v>
      </c>
      <c r="AN267" s="50">
        <f t="shared" ref="AN267:AN271" si="25">SUM(AG267:AM267)</f>
        <v>634502846.09195387</v>
      </c>
      <c r="AO267" s="53">
        <f t="shared" ref="AO267:AO271" si="26">+AN267+AF267+X267</f>
        <v>2499356324.1519537</v>
      </c>
      <c r="AP267" s="18"/>
      <c r="AQ267" s="18"/>
      <c r="AR267" s="18"/>
      <c r="AS267" s="18"/>
      <c r="AT267" s="18"/>
      <c r="AU267" s="18"/>
      <c r="AV267" s="18"/>
    </row>
    <row r="268" spans="1:48" ht="33">
      <c r="A268" s="41">
        <v>1</v>
      </c>
      <c r="B268" s="46" t="s">
        <v>129</v>
      </c>
      <c r="C268" s="69">
        <v>19</v>
      </c>
      <c r="D268" s="69" t="s">
        <v>855</v>
      </c>
      <c r="E268" s="42">
        <v>1905</v>
      </c>
      <c r="F268" s="69" t="s">
        <v>862</v>
      </c>
      <c r="G268" s="70">
        <v>1905049</v>
      </c>
      <c r="H268" s="69" t="s">
        <v>376</v>
      </c>
      <c r="I268" s="71">
        <v>190504900</v>
      </c>
      <c r="J268" s="69" t="s">
        <v>377</v>
      </c>
      <c r="K268" s="41" t="s">
        <v>24</v>
      </c>
      <c r="L268" s="45">
        <v>2</v>
      </c>
      <c r="M268" s="72" t="s">
        <v>858</v>
      </c>
      <c r="N268" s="73">
        <v>0</v>
      </c>
      <c r="O268" s="69">
        <v>1</v>
      </c>
      <c r="P268" s="69">
        <v>1</v>
      </c>
      <c r="Q268" s="74">
        <v>0</v>
      </c>
      <c r="R268" s="74">
        <v>0</v>
      </c>
      <c r="S268" s="74">
        <v>0</v>
      </c>
      <c r="T268" s="74">
        <v>0</v>
      </c>
      <c r="U268" s="74">
        <v>0</v>
      </c>
      <c r="V268" s="74">
        <v>0</v>
      </c>
      <c r="W268" s="74">
        <v>0</v>
      </c>
      <c r="X268" s="48">
        <f t="shared" si="23"/>
        <v>0</v>
      </c>
      <c r="Y268" s="75">
        <v>100000000</v>
      </c>
      <c r="Z268" s="75">
        <v>0</v>
      </c>
      <c r="AA268" s="75">
        <v>0</v>
      </c>
      <c r="AB268" s="75">
        <v>0</v>
      </c>
      <c r="AC268" s="75">
        <v>0</v>
      </c>
      <c r="AD268" s="75">
        <v>0</v>
      </c>
      <c r="AE268" s="75">
        <v>0</v>
      </c>
      <c r="AF268" s="49">
        <f t="shared" si="24"/>
        <v>100000000</v>
      </c>
      <c r="AG268" s="76">
        <v>50000000</v>
      </c>
      <c r="AH268" s="76">
        <v>0</v>
      </c>
      <c r="AI268" s="76">
        <v>0</v>
      </c>
      <c r="AJ268" s="76">
        <v>0</v>
      </c>
      <c r="AK268" s="76">
        <v>0</v>
      </c>
      <c r="AL268" s="76">
        <v>0</v>
      </c>
      <c r="AM268" s="76">
        <v>0</v>
      </c>
      <c r="AN268" s="50">
        <f t="shared" si="25"/>
        <v>50000000</v>
      </c>
      <c r="AO268" s="53">
        <f t="shared" si="26"/>
        <v>150000000</v>
      </c>
      <c r="AP268" s="18"/>
      <c r="AQ268" s="18"/>
      <c r="AR268" s="18"/>
      <c r="AS268" s="18"/>
      <c r="AT268" s="18"/>
      <c r="AU268" s="18"/>
      <c r="AV268" s="18"/>
    </row>
    <row r="269" spans="1:48" ht="33">
      <c r="A269" s="41">
        <v>1</v>
      </c>
      <c r="B269" s="46" t="s">
        <v>129</v>
      </c>
      <c r="C269" s="69">
        <v>19</v>
      </c>
      <c r="D269" s="69" t="s">
        <v>855</v>
      </c>
      <c r="E269" s="42">
        <v>1905</v>
      </c>
      <c r="F269" s="69" t="s">
        <v>862</v>
      </c>
      <c r="G269" s="70">
        <v>1905048</v>
      </c>
      <c r="H269" s="69" t="s">
        <v>869</v>
      </c>
      <c r="I269" s="71">
        <v>190504800</v>
      </c>
      <c r="J269" s="69" t="s">
        <v>870</v>
      </c>
      <c r="K269" s="41" t="s">
        <v>24</v>
      </c>
      <c r="L269" s="45">
        <v>1</v>
      </c>
      <c r="M269" s="72" t="s">
        <v>858</v>
      </c>
      <c r="N269" s="73">
        <v>0</v>
      </c>
      <c r="O269" s="69">
        <v>1</v>
      </c>
      <c r="P269" s="69">
        <v>0</v>
      </c>
      <c r="Q269" s="74">
        <v>0</v>
      </c>
      <c r="R269" s="74">
        <v>0</v>
      </c>
      <c r="S269" s="74">
        <v>0</v>
      </c>
      <c r="T269" s="74">
        <v>0</v>
      </c>
      <c r="U269" s="74">
        <v>0</v>
      </c>
      <c r="V269" s="74">
        <v>0</v>
      </c>
      <c r="W269" s="74">
        <v>0</v>
      </c>
      <c r="X269" s="48">
        <f t="shared" si="23"/>
        <v>0</v>
      </c>
      <c r="Y269" s="75">
        <v>70000000</v>
      </c>
      <c r="Z269" s="75">
        <v>0</v>
      </c>
      <c r="AA269" s="75">
        <v>0</v>
      </c>
      <c r="AB269" s="75">
        <v>0</v>
      </c>
      <c r="AC269" s="75">
        <v>0</v>
      </c>
      <c r="AD269" s="75">
        <v>0</v>
      </c>
      <c r="AE269" s="75">
        <v>0</v>
      </c>
      <c r="AF269" s="49">
        <f t="shared" si="24"/>
        <v>70000000</v>
      </c>
      <c r="AG269" s="76">
        <v>0</v>
      </c>
      <c r="AH269" s="76">
        <v>0</v>
      </c>
      <c r="AI269" s="76">
        <v>0</v>
      </c>
      <c r="AJ269" s="76">
        <v>0</v>
      </c>
      <c r="AK269" s="76">
        <v>0</v>
      </c>
      <c r="AL269" s="76">
        <v>0</v>
      </c>
      <c r="AM269" s="76">
        <v>0</v>
      </c>
      <c r="AN269" s="50">
        <f t="shared" si="25"/>
        <v>0</v>
      </c>
      <c r="AO269" s="53">
        <f t="shared" si="26"/>
        <v>70000000</v>
      </c>
      <c r="AP269" s="18"/>
      <c r="AQ269" s="18"/>
      <c r="AR269" s="18"/>
      <c r="AS269" s="18"/>
      <c r="AT269" s="18"/>
      <c r="AU269" s="18"/>
      <c r="AV269" s="18"/>
    </row>
    <row r="270" spans="1:48" ht="49.5">
      <c r="A270" s="41">
        <v>1</v>
      </c>
      <c r="B270" s="46" t="s">
        <v>129</v>
      </c>
      <c r="C270" s="69">
        <v>19</v>
      </c>
      <c r="D270" s="69" t="s">
        <v>855</v>
      </c>
      <c r="E270" s="42">
        <v>1905</v>
      </c>
      <c r="F270" s="69" t="s">
        <v>862</v>
      </c>
      <c r="G270" s="70">
        <v>1905029</v>
      </c>
      <c r="H270" s="69" t="s">
        <v>419</v>
      </c>
      <c r="I270" s="71">
        <v>190502900</v>
      </c>
      <c r="J270" s="69" t="s">
        <v>420</v>
      </c>
      <c r="K270" s="41" t="s">
        <v>24</v>
      </c>
      <c r="L270" s="45">
        <v>2</v>
      </c>
      <c r="M270" s="72" t="s">
        <v>858</v>
      </c>
      <c r="N270" s="73">
        <v>0</v>
      </c>
      <c r="O270" s="69">
        <v>1</v>
      </c>
      <c r="P270" s="69">
        <v>1</v>
      </c>
      <c r="Q270" s="74">
        <v>0</v>
      </c>
      <c r="R270" s="74">
        <v>0</v>
      </c>
      <c r="S270" s="74">
        <v>0</v>
      </c>
      <c r="T270" s="74">
        <v>0</v>
      </c>
      <c r="U270" s="74">
        <v>0</v>
      </c>
      <c r="V270" s="74">
        <v>0</v>
      </c>
      <c r="W270" s="74">
        <v>0</v>
      </c>
      <c r="X270" s="48">
        <f t="shared" si="23"/>
        <v>0</v>
      </c>
      <c r="Y270" s="75">
        <v>80000000</v>
      </c>
      <c r="Z270" s="75">
        <v>0</v>
      </c>
      <c r="AA270" s="75">
        <v>0</v>
      </c>
      <c r="AB270" s="75">
        <v>0</v>
      </c>
      <c r="AC270" s="75">
        <v>0</v>
      </c>
      <c r="AD270" s="75">
        <v>0</v>
      </c>
      <c r="AE270" s="75">
        <v>0</v>
      </c>
      <c r="AF270" s="49">
        <f t="shared" si="24"/>
        <v>80000000</v>
      </c>
      <c r="AG270" s="76">
        <v>50000000</v>
      </c>
      <c r="AH270" s="76">
        <v>0</v>
      </c>
      <c r="AI270" s="76">
        <v>0</v>
      </c>
      <c r="AJ270" s="76">
        <v>0</v>
      </c>
      <c r="AK270" s="76">
        <v>0</v>
      </c>
      <c r="AL270" s="76">
        <v>0</v>
      </c>
      <c r="AM270" s="76">
        <v>0</v>
      </c>
      <c r="AN270" s="50">
        <f t="shared" si="25"/>
        <v>50000000</v>
      </c>
      <c r="AO270" s="53">
        <f t="shared" si="26"/>
        <v>130000000</v>
      </c>
      <c r="AP270" s="18"/>
      <c r="AQ270" s="18"/>
      <c r="AR270" s="18"/>
      <c r="AS270" s="18"/>
      <c r="AT270" s="18"/>
      <c r="AU270" s="18"/>
      <c r="AV270" s="18"/>
    </row>
    <row r="271" spans="1:48" ht="49.5">
      <c r="A271" s="41">
        <v>1</v>
      </c>
      <c r="B271" s="46" t="s">
        <v>129</v>
      </c>
      <c r="C271" s="69">
        <v>19</v>
      </c>
      <c r="D271" s="69" t="s">
        <v>855</v>
      </c>
      <c r="E271" s="42">
        <v>1905</v>
      </c>
      <c r="F271" s="69" t="s">
        <v>862</v>
      </c>
      <c r="G271" s="70">
        <v>1905027</v>
      </c>
      <c r="H271" s="69" t="s">
        <v>871</v>
      </c>
      <c r="I271" s="71">
        <v>190502701</v>
      </c>
      <c r="J271" s="69" t="s">
        <v>872</v>
      </c>
      <c r="K271" s="41" t="s">
        <v>24</v>
      </c>
      <c r="L271" s="45">
        <v>51226</v>
      </c>
      <c r="M271" s="72" t="s">
        <v>858</v>
      </c>
      <c r="N271" s="73">
        <v>51226</v>
      </c>
      <c r="O271" s="73">
        <v>51226</v>
      </c>
      <c r="P271" s="73">
        <v>51226</v>
      </c>
      <c r="Q271" s="74">
        <v>200000000</v>
      </c>
      <c r="R271" s="74">
        <v>0</v>
      </c>
      <c r="S271" s="48">
        <v>0</v>
      </c>
      <c r="T271" s="74">
        <v>0</v>
      </c>
      <c r="U271" s="48">
        <v>0</v>
      </c>
      <c r="V271" s="48">
        <v>0</v>
      </c>
      <c r="W271" s="74">
        <v>0</v>
      </c>
      <c r="X271" s="48">
        <f t="shared" si="23"/>
        <v>200000000</v>
      </c>
      <c r="Y271" s="75">
        <v>200000000</v>
      </c>
      <c r="Z271" s="75">
        <v>0</v>
      </c>
      <c r="AA271" s="75">
        <v>0</v>
      </c>
      <c r="AB271" s="75">
        <v>0</v>
      </c>
      <c r="AC271" s="75">
        <v>0</v>
      </c>
      <c r="AD271" s="75">
        <v>0</v>
      </c>
      <c r="AE271" s="75">
        <v>0</v>
      </c>
      <c r="AF271" s="49">
        <f t="shared" si="24"/>
        <v>200000000</v>
      </c>
      <c r="AG271" s="76">
        <v>300000000</v>
      </c>
      <c r="AH271" s="76">
        <v>0</v>
      </c>
      <c r="AI271" s="76">
        <v>0</v>
      </c>
      <c r="AJ271" s="76">
        <v>0</v>
      </c>
      <c r="AK271" s="76">
        <v>0</v>
      </c>
      <c r="AL271" s="76">
        <v>0</v>
      </c>
      <c r="AM271" s="76">
        <v>0</v>
      </c>
      <c r="AN271" s="50">
        <f t="shared" si="25"/>
        <v>300000000</v>
      </c>
      <c r="AO271" s="53">
        <f t="shared" si="26"/>
        <v>700000000</v>
      </c>
      <c r="AP271" s="18"/>
      <c r="AQ271" s="18"/>
      <c r="AR271" s="18"/>
      <c r="AS271" s="18"/>
      <c r="AT271" s="18"/>
      <c r="AU271" s="18"/>
      <c r="AV271" s="18"/>
    </row>
    <row r="272" spans="1:48" ht="33">
      <c r="A272" s="41">
        <v>1</v>
      </c>
      <c r="B272" s="46" t="s">
        <v>129</v>
      </c>
      <c r="C272" s="69">
        <v>19</v>
      </c>
      <c r="D272" s="69" t="s">
        <v>855</v>
      </c>
      <c r="E272" s="42">
        <v>1906</v>
      </c>
      <c r="F272" s="69" t="s">
        <v>355</v>
      </c>
      <c r="G272" s="70">
        <v>1906002</v>
      </c>
      <c r="H272" s="69" t="s">
        <v>873</v>
      </c>
      <c r="I272" s="71">
        <v>190600200</v>
      </c>
      <c r="J272" s="69" t="s">
        <v>873</v>
      </c>
      <c r="K272" s="41" t="s">
        <v>24</v>
      </c>
      <c r="L272" s="45">
        <v>2</v>
      </c>
      <c r="M272" s="72" t="s">
        <v>858</v>
      </c>
      <c r="N272" s="73">
        <v>0</v>
      </c>
      <c r="O272" s="69">
        <v>0</v>
      </c>
      <c r="P272" s="69">
        <v>1</v>
      </c>
      <c r="Q272" s="74">
        <v>0</v>
      </c>
      <c r="R272" s="74">
        <v>0</v>
      </c>
      <c r="S272" s="48">
        <v>0</v>
      </c>
      <c r="T272" s="74">
        <v>0</v>
      </c>
      <c r="U272" s="48">
        <v>0</v>
      </c>
      <c r="V272" s="48">
        <v>0</v>
      </c>
      <c r="W272" s="74">
        <v>0</v>
      </c>
      <c r="X272" s="48">
        <f t="shared" si="18"/>
        <v>0</v>
      </c>
      <c r="Y272" s="75">
        <v>0</v>
      </c>
      <c r="Z272" s="75">
        <v>0</v>
      </c>
      <c r="AA272" s="75">
        <v>0</v>
      </c>
      <c r="AB272" s="75">
        <v>0</v>
      </c>
      <c r="AC272" s="75">
        <v>0</v>
      </c>
      <c r="AD272" s="75">
        <v>0</v>
      </c>
      <c r="AE272" s="75">
        <v>0</v>
      </c>
      <c r="AF272" s="49">
        <f t="shared" si="19"/>
        <v>0</v>
      </c>
      <c r="AG272" s="76">
        <v>0</v>
      </c>
      <c r="AH272" s="76">
        <v>0</v>
      </c>
      <c r="AI272" s="76">
        <v>0</v>
      </c>
      <c r="AJ272" s="76">
        <v>6000000000</v>
      </c>
      <c r="AK272" s="76">
        <v>0</v>
      </c>
      <c r="AL272" s="76">
        <v>0</v>
      </c>
      <c r="AM272" s="76">
        <v>0</v>
      </c>
      <c r="AN272" s="50">
        <f t="shared" si="20"/>
        <v>6000000000</v>
      </c>
      <c r="AO272" s="51">
        <f t="shared" si="21"/>
        <v>6000000000</v>
      </c>
      <c r="AP272" s="18"/>
      <c r="AQ272" s="18"/>
      <c r="AR272" s="18"/>
      <c r="AS272" s="18"/>
      <c r="AT272" s="18"/>
      <c r="AU272" s="18"/>
      <c r="AV272" s="18"/>
    </row>
    <row r="273" spans="1:48" ht="32.25" customHeight="1">
      <c r="A273" s="41">
        <v>1</v>
      </c>
      <c r="B273" s="46" t="s">
        <v>129</v>
      </c>
      <c r="C273" s="69">
        <v>19</v>
      </c>
      <c r="D273" s="69" t="s">
        <v>855</v>
      </c>
      <c r="E273" s="42">
        <v>1906</v>
      </c>
      <c r="F273" s="69" t="s">
        <v>355</v>
      </c>
      <c r="G273" s="70">
        <v>1906005</v>
      </c>
      <c r="H273" s="69" t="s">
        <v>874</v>
      </c>
      <c r="I273" s="71">
        <v>190600500</v>
      </c>
      <c r="J273" s="69" t="s">
        <v>874</v>
      </c>
      <c r="K273" s="41" t="s">
        <v>24</v>
      </c>
      <c r="L273" s="45">
        <v>8</v>
      </c>
      <c r="M273" s="72" t="s">
        <v>858</v>
      </c>
      <c r="N273" s="73">
        <v>0</v>
      </c>
      <c r="O273" s="69">
        <v>1</v>
      </c>
      <c r="P273" s="69">
        <v>1</v>
      </c>
      <c r="Q273" s="74">
        <v>0</v>
      </c>
      <c r="R273" s="74">
        <v>0</v>
      </c>
      <c r="S273" s="48">
        <v>0</v>
      </c>
      <c r="T273" s="74">
        <v>0</v>
      </c>
      <c r="U273" s="48">
        <v>0</v>
      </c>
      <c r="V273" s="48">
        <v>0</v>
      </c>
      <c r="W273" s="74">
        <v>0</v>
      </c>
      <c r="X273" s="48">
        <f t="shared" si="18"/>
        <v>0</v>
      </c>
      <c r="Y273" s="75">
        <v>0</v>
      </c>
      <c r="Z273" s="75">
        <v>0</v>
      </c>
      <c r="AA273" s="75">
        <v>1000000000</v>
      </c>
      <c r="AB273" s="75">
        <v>0</v>
      </c>
      <c r="AC273" s="75">
        <v>0</v>
      </c>
      <c r="AD273" s="75">
        <v>0</v>
      </c>
      <c r="AE273" s="75">
        <v>0</v>
      </c>
      <c r="AF273" s="49">
        <f t="shared" si="19"/>
        <v>1000000000</v>
      </c>
      <c r="AG273" s="76">
        <v>0</v>
      </c>
      <c r="AH273" s="76">
        <v>0</v>
      </c>
      <c r="AI273" s="50">
        <v>1000000000</v>
      </c>
      <c r="AJ273" s="76">
        <v>0</v>
      </c>
      <c r="AK273" s="76">
        <v>0</v>
      </c>
      <c r="AL273" s="76">
        <v>0</v>
      </c>
      <c r="AM273" s="76">
        <v>0</v>
      </c>
      <c r="AN273" s="50">
        <f t="shared" si="20"/>
        <v>1000000000</v>
      </c>
      <c r="AO273" s="51">
        <f t="shared" si="21"/>
        <v>2000000000</v>
      </c>
      <c r="AP273" s="18"/>
      <c r="AQ273" s="18"/>
      <c r="AR273" s="18"/>
      <c r="AS273" s="18"/>
      <c r="AT273" s="18"/>
      <c r="AU273" s="18"/>
      <c r="AV273" s="18"/>
    </row>
    <row r="274" spans="1:48" ht="33">
      <c r="A274" s="41">
        <v>1</v>
      </c>
      <c r="B274" s="46" t="s">
        <v>129</v>
      </c>
      <c r="C274" s="69">
        <v>19</v>
      </c>
      <c r="D274" s="69" t="s">
        <v>855</v>
      </c>
      <c r="E274" s="42">
        <v>1906</v>
      </c>
      <c r="F274" s="69" t="s">
        <v>355</v>
      </c>
      <c r="G274" s="70">
        <v>1906008</v>
      </c>
      <c r="H274" s="69" t="s">
        <v>875</v>
      </c>
      <c r="I274" s="71">
        <v>190600800</v>
      </c>
      <c r="J274" s="69" t="s">
        <v>875</v>
      </c>
      <c r="K274" s="41" t="s">
        <v>24</v>
      </c>
      <c r="L274" s="45">
        <v>2</v>
      </c>
      <c r="M274" s="72" t="s">
        <v>858</v>
      </c>
      <c r="N274" s="73">
        <v>0</v>
      </c>
      <c r="O274" s="69">
        <v>1</v>
      </c>
      <c r="P274" s="69">
        <v>1</v>
      </c>
      <c r="Q274" s="74">
        <v>0</v>
      </c>
      <c r="R274" s="74">
        <v>0</v>
      </c>
      <c r="S274" s="48">
        <v>0</v>
      </c>
      <c r="T274" s="74">
        <v>0</v>
      </c>
      <c r="U274" s="48">
        <v>0</v>
      </c>
      <c r="V274" s="48">
        <v>0</v>
      </c>
      <c r="W274" s="74">
        <v>0</v>
      </c>
      <c r="X274" s="48">
        <f t="shared" si="18"/>
        <v>0</v>
      </c>
      <c r="Y274" s="75">
        <v>50000000</v>
      </c>
      <c r="Z274" s="75">
        <v>250000000</v>
      </c>
      <c r="AA274" s="75">
        <v>0</v>
      </c>
      <c r="AB274" s="75">
        <v>0</v>
      </c>
      <c r="AC274" s="75">
        <v>0</v>
      </c>
      <c r="AD274" s="75">
        <v>0</v>
      </c>
      <c r="AE274" s="75">
        <v>0</v>
      </c>
      <c r="AF274" s="49">
        <f t="shared" si="19"/>
        <v>300000000</v>
      </c>
      <c r="AG274" s="76">
        <v>50000000</v>
      </c>
      <c r="AH274" s="76">
        <v>250000000</v>
      </c>
      <c r="AI274" s="50">
        <v>0</v>
      </c>
      <c r="AJ274" s="76">
        <v>0</v>
      </c>
      <c r="AK274" s="76">
        <v>0</v>
      </c>
      <c r="AL274" s="76">
        <v>0</v>
      </c>
      <c r="AM274" s="76">
        <v>0</v>
      </c>
      <c r="AN274" s="50">
        <f t="shared" si="20"/>
        <v>300000000</v>
      </c>
      <c r="AO274" s="51">
        <f t="shared" si="21"/>
        <v>600000000</v>
      </c>
      <c r="AP274" s="18"/>
      <c r="AQ274" s="18"/>
      <c r="AR274" s="18"/>
      <c r="AS274" s="18"/>
      <c r="AT274" s="18"/>
      <c r="AU274" s="18"/>
      <c r="AV274" s="18"/>
    </row>
    <row r="275" spans="1:48" ht="33">
      <c r="A275" s="41">
        <v>1</v>
      </c>
      <c r="B275" s="46" t="s">
        <v>129</v>
      </c>
      <c r="C275" s="69">
        <v>19</v>
      </c>
      <c r="D275" s="69" t="s">
        <v>855</v>
      </c>
      <c r="E275" s="42">
        <v>1906</v>
      </c>
      <c r="F275" s="69" t="s">
        <v>355</v>
      </c>
      <c r="G275" s="70">
        <v>1906011</v>
      </c>
      <c r="H275" s="69" t="s">
        <v>876</v>
      </c>
      <c r="I275" s="71">
        <v>190601100</v>
      </c>
      <c r="J275" s="69" t="s">
        <v>876</v>
      </c>
      <c r="K275" s="41" t="s">
        <v>24</v>
      </c>
      <c r="L275" s="45">
        <v>2</v>
      </c>
      <c r="M275" s="72" t="s">
        <v>858</v>
      </c>
      <c r="N275" s="73">
        <v>0</v>
      </c>
      <c r="O275" s="69">
        <v>1</v>
      </c>
      <c r="P275" s="69">
        <v>1</v>
      </c>
      <c r="Q275" s="74">
        <v>0</v>
      </c>
      <c r="R275" s="74">
        <v>0</v>
      </c>
      <c r="S275" s="48">
        <v>0</v>
      </c>
      <c r="T275" s="74">
        <v>0</v>
      </c>
      <c r="U275" s="48">
        <v>0</v>
      </c>
      <c r="V275" s="48">
        <v>0</v>
      </c>
      <c r="W275" s="74">
        <v>0</v>
      </c>
      <c r="X275" s="48">
        <f t="shared" ref="X275:X287" si="27">SUM(Q275:W275)</f>
        <v>0</v>
      </c>
      <c r="Y275" s="75">
        <v>50000000</v>
      </c>
      <c r="Z275" s="75">
        <v>250000000</v>
      </c>
      <c r="AA275" s="75">
        <v>0</v>
      </c>
      <c r="AB275" s="75">
        <v>0</v>
      </c>
      <c r="AC275" s="75">
        <v>0</v>
      </c>
      <c r="AD275" s="75">
        <v>0</v>
      </c>
      <c r="AE275" s="75">
        <v>0</v>
      </c>
      <c r="AF275" s="49">
        <f t="shared" ref="AF275:AF287" si="28">SUM(Y275:AE275)</f>
        <v>300000000</v>
      </c>
      <c r="AG275" s="76">
        <v>50000000</v>
      </c>
      <c r="AH275" s="76">
        <v>250000000</v>
      </c>
      <c r="AI275" s="50">
        <v>0</v>
      </c>
      <c r="AJ275" s="76">
        <v>0</v>
      </c>
      <c r="AK275" s="76">
        <v>0</v>
      </c>
      <c r="AL275" s="76">
        <v>0</v>
      </c>
      <c r="AM275" s="76">
        <v>0</v>
      </c>
      <c r="AN275" s="50">
        <f t="shared" ref="AN275:AN287" si="29">SUM(AG275:AM275)</f>
        <v>300000000</v>
      </c>
      <c r="AO275" s="51">
        <f t="shared" ref="AO275:AO287" si="30">+AN275+AF275+X275</f>
        <v>600000000</v>
      </c>
      <c r="AP275" s="18"/>
      <c r="AQ275" s="18"/>
      <c r="AR275" s="18"/>
      <c r="AS275" s="18"/>
      <c r="AT275" s="18"/>
      <c r="AU275" s="18"/>
      <c r="AV275" s="18"/>
    </row>
    <row r="276" spans="1:48" ht="33">
      <c r="A276" s="41">
        <v>1</v>
      </c>
      <c r="B276" s="46" t="s">
        <v>129</v>
      </c>
      <c r="C276" s="69">
        <v>19</v>
      </c>
      <c r="D276" s="69" t="s">
        <v>855</v>
      </c>
      <c r="E276" s="42">
        <v>1906</v>
      </c>
      <c r="F276" s="69" t="s">
        <v>355</v>
      </c>
      <c r="G276" s="70">
        <v>1906012</v>
      </c>
      <c r="H276" s="69" t="s">
        <v>877</v>
      </c>
      <c r="I276" s="71">
        <v>190601200</v>
      </c>
      <c r="J276" s="69" t="s">
        <v>877</v>
      </c>
      <c r="K276" s="41" t="s">
        <v>24</v>
      </c>
      <c r="L276" s="45">
        <v>3</v>
      </c>
      <c r="M276" s="72" t="s">
        <v>858</v>
      </c>
      <c r="N276" s="73">
        <v>0</v>
      </c>
      <c r="O276" s="69">
        <v>1</v>
      </c>
      <c r="P276" s="69">
        <v>2</v>
      </c>
      <c r="Q276" s="74">
        <v>0</v>
      </c>
      <c r="R276" s="74">
        <v>0</v>
      </c>
      <c r="S276" s="48">
        <v>0</v>
      </c>
      <c r="T276" s="74">
        <v>0</v>
      </c>
      <c r="U276" s="48">
        <v>0</v>
      </c>
      <c r="V276" s="48">
        <v>0</v>
      </c>
      <c r="W276" s="74">
        <v>0</v>
      </c>
      <c r="X276" s="48">
        <f t="shared" si="27"/>
        <v>0</v>
      </c>
      <c r="Y276" s="75">
        <v>50000000</v>
      </c>
      <c r="Z276" s="75">
        <v>250000000</v>
      </c>
      <c r="AA276" s="75">
        <v>0</v>
      </c>
      <c r="AB276" s="75">
        <v>0</v>
      </c>
      <c r="AC276" s="75">
        <v>0</v>
      </c>
      <c r="AD276" s="75">
        <v>0</v>
      </c>
      <c r="AE276" s="75">
        <v>0</v>
      </c>
      <c r="AF276" s="49">
        <f t="shared" si="28"/>
        <v>300000000</v>
      </c>
      <c r="AG276" s="76">
        <v>50000000</v>
      </c>
      <c r="AH276" s="76">
        <v>250000000</v>
      </c>
      <c r="AI276" s="50">
        <v>0</v>
      </c>
      <c r="AJ276" s="76">
        <v>0</v>
      </c>
      <c r="AK276" s="76">
        <v>0</v>
      </c>
      <c r="AL276" s="76">
        <v>0</v>
      </c>
      <c r="AM276" s="76">
        <v>0</v>
      </c>
      <c r="AN276" s="50">
        <f t="shared" si="29"/>
        <v>300000000</v>
      </c>
      <c r="AO276" s="51">
        <f t="shared" si="30"/>
        <v>600000000</v>
      </c>
      <c r="AP276" s="18"/>
      <c r="AQ276" s="18"/>
      <c r="AR276" s="18"/>
      <c r="AS276" s="18"/>
      <c r="AT276" s="18"/>
      <c r="AU276" s="18"/>
      <c r="AV276" s="18"/>
    </row>
    <row r="277" spans="1:48" ht="33">
      <c r="A277" s="41">
        <v>1</v>
      </c>
      <c r="B277" s="46" t="s">
        <v>129</v>
      </c>
      <c r="C277" s="69">
        <v>19</v>
      </c>
      <c r="D277" s="69" t="s">
        <v>855</v>
      </c>
      <c r="E277" s="42">
        <v>1906</v>
      </c>
      <c r="F277" s="69" t="s">
        <v>355</v>
      </c>
      <c r="G277" s="70">
        <v>1906026</v>
      </c>
      <c r="H277" s="69" t="s">
        <v>878</v>
      </c>
      <c r="I277" s="71">
        <v>190602606</v>
      </c>
      <c r="J277" s="69" t="s">
        <v>879</v>
      </c>
      <c r="K277" s="41" t="s">
        <v>24</v>
      </c>
      <c r="L277" s="45">
        <v>1</v>
      </c>
      <c r="M277" s="72" t="s">
        <v>858</v>
      </c>
      <c r="N277" s="73">
        <v>0</v>
      </c>
      <c r="O277" s="69">
        <v>1</v>
      </c>
      <c r="P277" s="69">
        <v>0</v>
      </c>
      <c r="Q277" s="74">
        <v>0</v>
      </c>
      <c r="R277" s="74">
        <v>0</v>
      </c>
      <c r="S277" s="48">
        <v>0</v>
      </c>
      <c r="T277" s="74">
        <v>0</v>
      </c>
      <c r="U277" s="48">
        <v>0</v>
      </c>
      <c r="V277" s="48">
        <v>0</v>
      </c>
      <c r="W277" s="74">
        <v>0</v>
      </c>
      <c r="X277" s="48">
        <f t="shared" si="27"/>
        <v>0</v>
      </c>
      <c r="Y277" s="75">
        <v>50000000</v>
      </c>
      <c r="Z277" s="75">
        <v>250000000</v>
      </c>
      <c r="AA277" s="75">
        <v>0</v>
      </c>
      <c r="AB277" s="75">
        <v>0</v>
      </c>
      <c r="AC277" s="75">
        <v>0</v>
      </c>
      <c r="AD277" s="75">
        <v>0</v>
      </c>
      <c r="AE277" s="75">
        <v>0</v>
      </c>
      <c r="AF277" s="49">
        <f t="shared" si="28"/>
        <v>300000000</v>
      </c>
      <c r="AG277" s="76">
        <v>0</v>
      </c>
      <c r="AH277" s="76">
        <v>0</v>
      </c>
      <c r="AI277" s="76">
        <v>0</v>
      </c>
      <c r="AJ277" s="76">
        <v>0</v>
      </c>
      <c r="AK277" s="76">
        <v>0</v>
      </c>
      <c r="AL277" s="76">
        <v>0</v>
      </c>
      <c r="AM277" s="76">
        <v>0</v>
      </c>
      <c r="AN277" s="50">
        <f t="shared" si="29"/>
        <v>0</v>
      </c>
      <c r="AO277" s="51">
        <f t="shared" si="30"/>
        <v>300000000</v>
      </c>
      <c r="AP277" s="18"/>
      <c r="AQ277" s="18"/>
      <c r="AR277" s="18"/>
      <c r="AS277" s="18"/>
      <c r="AT277" s="18"/>
      <c r="AU277" s="18"/>
      <c r="AV277" s="18"/>
    </row>
    <row r="278" spans="1:48" ht="33">
      <c r="A278" s="41">
        <v>1</v>
      </c>
      <c r="B278" s="46" t="s">
        <v>129</v>
      </c>
      <c r="C278" s="69">
        <v>19</v>
      </c>
      <c r="D278" s="69" t="s">
        <v>855</v>
      </c>
      <c r="E278" s="42">
        <v>1906</v>
      </c>
      <c r="F278" s="69" t="s">
        <v>355</v>
      </c>
      <c r="G278" s="70">
        <v>1906034</v>
      </c>
      <c r="H278" s="69" t="s">
        <v>597</v>
      </c>
      <c r="I278" s="71">
        <v>190603400</v>
      </c>
      <c r="J278" s="69" t="s">
        <v>634</v>
      </c>
      <c r="K278" s="41" t="s">
        <v>24</v>
      </c>
      <c r="L278" s="45">
        <v>1</v>
      </c>
      <c r="M278" s="72" t="s">
        <v>858</v>
      </c>
      <c r="N278" s="73">
        <v>1</v>
      </c>
      <c r="O278" s="69">
        <v>0</v>
      </c>
      <c r="P278" s="69">
        <v>0</v>
      </c>
      <c r="Q278" s="74">
        <v>100000000</v>
      </c>
      <c r="R278" s="74">
        <v>0</v>
      </c>
      <c r="S278" s="48">
        <v>0</v>
      </c>
      <c r="T278" s="74">
        <v>0</v>
      </c>
      <c r="U278" s="48">
        <v>0</v>
      </c>
      <c r="V278" s="48">
        <v>0</v>
      </c>
      <c r="W278" s="74">
        <v>0</v>
      </c>
      <c r="X278" s="48">
        <f t="shared" si="27"/>
        <v>100000000</v>
      </c>
      <c r="Y278" s="75">
        <v>0</v>
      </c>
      <c r="Z278" s="75">
        <v>0</v>
      </c>
      <c r="AA278" s="75">
        <v>0</v>
      </c>
      <c r="AB278" s="75">
        <v>0</v>
      </c>
      <c r="AC278" s="75">
        <v>0</v>
      </c>
      <c r="AD278" s="75">
        <v>0</v>
      </c>
      <c r="AE278" s="75">
        <v>0</v>
      </c>
      <c r="AF278" s="49">
        <f t="shared" si="28"/>
        <v>0</v>
      </c>
      <c r="AG278" s="76">
        <v>0</v>
      </c>
      <c r="AH278" s="76">
        <v>0</v>
      </c>
      <c r="AI278" s="76">
        <v>0</v>
      </c>
      <c r="AJ278" s="76">
        <v>0</v>
      </c>
      <c r="AK278" s="76">
        <v>0</v>
      </c>
      <c r="AL278" s="76">
        <v>0</v>
      </c>
      <c r="AM278" s="76">
        <v>0</v>
      </c>
      <c r="AN278" s="50">
        <f t="shared" si="29"/>
        <v>0</v>
      </c>
      <c r="AO278" s="51">
        <f t="shared" si="30"/>
        <v>100000000</v>
      </c>
      <c r="AP278" s="18"/>
      <c r="AQ278" s="18"/>
      <c r="AR278" s="18"/>
      <c r="AS278" s="18"/>
      <c r="AT278" s="18"/>
      <c r="AU278" s="18"/>
      <c r="AV278" s="18"/>
    </row>
    <row r="279" spans="1:48" ht="33">
      <c r="A279" s="41">
        <v>1</v>
      </c>
      <c r="B279" s="46" t="s">
        <v>129</v>
      </c>
      <c r="C279" s="69">
        <v>19</v>
      </c>
      <c r="D279" s="69" t="s">
        <v>855</v>
      </c>
      <c r="E279" s="42">
        <v>1906</v>
      </c>
      <c r="F279" s="69" t="s">
        <v>355</v>
      </c>
      <c r="G279" s="70">
        <v>1906047</v>
      </c>
      <c r="H279" s="69" t="s">
        <v>880</v>
      </c>
      <c r="I279" s="71">
        <v>190604700</v>
      </c>
      <c r="J279" s="69" t="s">
        <v>880</v>
      </c>
      <c r="K279" s="41" t="s">
        <v>24</v>
      </c>
      <c r="L279" s="45">
        <v>7</v>
      </c>
      <c r="M279" s="72" t="s">
        <v>858</v>
      </c>
      <c r="N279" s="73">
        <v>0</v>
      </c>
      <c r="O279" s="69">
        <v>3</v>
      </c>
      <c r="P279" s="69">
        <v>4</v>
      </c>
      <c r="Q279" s="74">
        <v>0</v>
      </c>
      <c r="R279" s="74">
        <v>0</v>
      </c>
      <c r="S279" s="74">
        <v>0</v>
      </c>
      <c r="T279" s="74">
        <v>0</v>
      </c>
      <c r="U279" s="74">
        <v>0</v>
      </c>
      <c r="V279" s="74">
        <v>0</v>
      </c>
      <c r="W279" s="74">
        <v>0</v>
      </c>
      <c r="X279" s="48">
        <f t="shared" si="27"/>
        <v>0</v>
      </c>
      <c r="Y279" s="75">
        <v>50000000</v>
      </c>
      <c r="Z279" s="75">
        <v>800000000</v>
      </c>
      <c r="AA279" s="75">
        <v>0</v>
      </c>
      <c r="AB279" s="75">
        <v>0</v>
      </c>
      <c r="AC279" s="75">
        <v>0</v>
      </c>
      <c r="AD279" s="75">
        <v>0</v>
      </c>
      <c r="AE279" s="75">
        <v>0</v>
      </c>
      <c r="AF279" s="49">
        <f t="shared" si="28"/>
        <v>850000000</v>
      </c>
      <c r="AG279" s="76">
        <v>50000000</v>
      </c>
      <c r="AH279" s="76">
        <v>250000000</v>
      </c>
      <c r="AI279" s="50">
        <v>0</v>
      </c>
      <c r="AJ279" s="76">
        <v>0</v>
      </c>
      <c r="AK279" s="76">
        <v>0</v>
      </c>
      <c r="AL279" s="76">
        <v>0</v>
      </c>
      <c r="AM279" s="76">
        <v>0</v>
      </c>
      <c r="AN279" s="50">
        <f t="shared" si="29"/>
        <v>300000000</v>
      </c>
      <c r="AO279" s="51">
        <f t="shared" si="30"/>
        <v>1150000000</v>
      </c>
      <c r="AP279" s="18"/>
      <c r="AQ279" s="18"/>
      <c r="AR279" s="18"/>
      <c r="AS279" s="18"/>
      <c r="AT279" s="18"/>
      <c r="AU279" s="18"/>
      <c r="AV279" s="18"/>
    </row>
    <row r="280" spans="1:48" ht="33">
      <c r="A280" s="41">
        <v>1</v>
      </c>
      <c r="B280" s="46" t="s">
        <v>129</v>
      </c>
      <c r="C280" s="69">
        <v>19</v>
      </c>
      <c r="D280" s="69" t="s">
        <v>855</v>
      </c>
      <c r="E280" s="42">
        <v>1906</v>
      </c>
      <c r="F280" s="69" t="s">
        <v>355</v>
      </c>
      <c r="G280" s="70">
        <v>1906043</v>
      </c>
      <c r="H280" s="69" t="s">
        <v>881</v>
      </c>
      <c r="I280" s="71">
        <v>190604300</v>
      </c>
      <c r="J280" s="69" t="s">
        <v>882</v>
      </c>
      <c r="K280" s="41" t="s">
        <v>24</v>
      </c>
      <c r="L280" s="45">
        <v>1</v>
      </c>
      <c r="M280" s="72" t="s">
        <v>858</v>
      </c>
      <c r="N280" s="73">
        <v>0</v>
      </c>
      <c r="O280" s="69">
        <v>2</v>
      </c>
      <c r="P280" s="69">
        <v>0</v>
      </c>
      <c r="Q280" s="74">
        <v>0</v>
      </c>
      <c r="R280" s="74">
        <v>0</v>
      </c>
      <c r="S280" s="74">
        <v>0</v>
      </c>
      <c r="T280" s="74">
        <v>0</v>
      </c>
      <c r="U280" s="74">
        <v>0</v>
      </c>
      <c r="V280" s="74">
        <v>0</v>
      </c>
      <c r="W280" s="74">
        <v>0</v>
      </c>
      <c r="X280" s="48">
        <f t="shared" si="27"/>
        <v>0</v>
      </c>
      <c r="Y280" s="75">
        <v>50000000</v>
      </c>
      <c r="Z280" s="75">
        <v>200000000</v>
      </c>
      <c r="AA280" s="75">
        <v>0</v>
      </c>
      <c r="AB280" s="75">
        <v>0</v>
      </c>
      <c r="AC280" s="75">
        <v>0</v>
      </c>
      <c r="AD280" s="75">
        <v>0</v>
      </c>
      <c r="AE280" s="75">
        <v>0</v>
      </c>
      <c r="AF280" s="49">
        <f t="shared" si="28"/>
        <v>250000000</v>
      </c>
      <c r="AG280" s="76">
        <v>0</v>
      </c>
      <c r="AH280" s="76">
        <v>0</v>
      </c>
      <c r="AI280" s="50">
        <v>0</v>
      </c>
      <c r="AJ280" s="76">
        <v>0</v>
      </c>
      <c r="AK280" s="76">
        <v>0</v>
      </c>
      <c r="AL280" s="76">
        <v>0</v>
      </c>
      <c r="AM280" s="76">
        <v>0</v>
      </c>
      <c r="AN280" s="50">
        <f t="shared" si="29"/>
        <v>0</v>
      </c>
      <c r="AO280" s="51">
        <f t="shared" si="30"/>
        <v>250000000</v>
      </c>
      <c r="AP280" s="18"/>
      <c r="AQ280" s="18"/>
      <c r="AR280" s="18"/>
      <c r="AS280" s="18"/>
      <c r="AT280" s="18"/>
      <c r="AU280" s="18"/>
      <c r="AV280" s="18"/>
    </row>
    <row r="281" spans="1:48" ht="49.5">
      <c r="A281" s="41">
        <v>1</v>
      </c>
      <c r="B281" s="46" t="s">
        <v>129</v>
      </c>
      <c r="C281" s="69">
        <v>19</v>
      </c>
      <c r="D281" s="69" t="s">
        <v>855</v>
      </c>
      <c r="E281" s="42">
        <v>1906</v>
      </c>
      <c r="F281" s="69" t="s">
        <v>355</v>
      </c>
      <c r="G281" s="70">
        <v>1906029</v>
      </c>
      <c r="H281" s="69" t="s">
        <v>401</v>
      </c>
      <c r="I281" s="71">
        <v>190602900</v>
      </c>
      <c r="J281" s="69" t="s">
        <v>402</v>
      </c>
      <c r="K281" s="41" t="s">
        <v>24</v>
      </c>
      <c r="L281" s="52">
        <v>30</v>
      </c>
      <c r="M281" s="72" t="s">
        <v>858</v>
      </c>
      <c r="N281" s="73">
        <v>10</v>
      </c>
      <c r="O281" s="69">
        <v>10</v>
      </c>
      <c r="P281" s="69">
        <v>10</v>
      </c>
      <c r="Q281" s="74">
        <v>83000000</v>
      </c>
      <c r="R281" s="74">
        <v>0</v>
      </c>
      <c r="S281" s="48">
        <v>0</v>
      </c>
      <c r="T281" s="74">
        <v>0</v>
      </c>
      <c r="U281" s="48">
        <v>0</v>
      </c>
      <c r="V281" s="48">
        <v>0</v>
      </c>
      <c r="W281" s="74">
        <v>0</v>
      </c>
      <c r="X281" s="48">
        <f t="shared" si="27"/>
        <v>83000000</v>
      </c>
      <c r="Y281" s="75">
        <v>85490000</v>
      </c>
      <c r="Z281" s="75">
        <v>0</v>
      </c>
      <c r="AA281" s="75">
        <v>0</v>
      </c>
      <c r="AB281" s="75">
        <v>0</v>
      </c>
      <c r="AC281" s="75">
        <v>0</v>
      </c>
      <c r="AD281" s="75">
        <v>0</v>
      </c>
      <c r="AE281" s="75">
        <v>0</v>
      </c>
      <c r="AF281" s="49">
        <f t="shared" si="28"/>
        <v>85490000</v>
      </c>
      <c r="AG281" s="76">
        <v>88054700</v>
      </c>
      <c r="AH281" s="76">
        <v>0</v>
      </c>
      <c r="AI281" s="76">
        <v>0</v>
      </c>
      <c r="AJ281" s="76">
        <v>0</v>
      </c>
      <c r="AK281" s="76">
        <v>0</v>
      </c>
      <c r="AL281" s="76">
        <v>0</v>
      </c>
      <c r="AM281" s="76">
        <v>0</v>
      </c>
      <c r="AN281" s="50">
        <f t="shared" si="29"/>
        <v>88054700</v>
      </c>
      <c r="AO281" s="53">
        <f t="shared" si="30"/>
        <v>256544700</v>
      </c>
      <c r="AP281" s="18"/>
      <c r="AQ281" s="18"/>
      <c r="AR281" s="18"/>
      <c r="AS281" s="18"/>
      <c r="AT281" s="18"/>
      <c r="AU281" s="18"/>
      <c r="AV281" s="18"/>
    </row>
    <row r="282" spans="1:48" ht="57.95" customHeight="1">
      <c r="A282" s="41">
        <v>1</v>
      </c>
      <c r="B282" s="46" t="s">
        <v>129</v>
      </c>
      <c r="C282" s="69">
        <v>19</v>
      </c>
      <c r="D282" s="69" t="s">
        <v>855</v>
      </c>
      <c r="E282" s="42">
        <v>1906</v>
      </c>
      <c r="F282" s="69" t="s">
        <v>355</v>
      </c>
      <c r="G282" s="70">
        <v>1906023</v>
      </c>
      <c r="H282" s="69" t="s">
        <v>361</v>
      </c>
      <c r="I282" s="71">
        <v>190602300</v>
      </c>
      <c r="J282" s="69" t="s">
        <v>362</v>
      </c>
      <c r="K282" s="41" t="s">
        <v>24</v>
      </c>
      <c r="L282" s="52">
        <v>16</v>
      </c>
      <c r="M282" s="72" t="s">
        <v>858</v>
      </c>
      <c r="N282" s="73">
        <v>2</v>
      </c>
      <c r="O282" s="69">
        <v>7</v>
      </c>
      <c r="P282" s="69">
        <v>7</v>
      </c>
      <c r="Q282" s="74">
        <v>0</v>
      </c>
      <c r="R282" s="74">
        <v>0</v>
      </c>
      <c r="S282" s="48">
        <v>0</v>
      </c>
      <c r="T282" s="74">
        <v>0</v>
      </c>
      <c r="U282" s="48">
        <v>0</v>
      </c>
      <c r="V282" s="48">
        <v>0</v>
      </c>
      <c r="W282" s="74">
        <v>399866203.47000003</v>
      </c>
      <c r="X282" s="48">
        <f t="shared" si="27"/>
        <v>399866203.47000003</v>
      </c>
      <c r="Y282" s="75">
        <v>0</v>
      </c>
      <c r="Z282" s="75">
        <v>0</v>
      </c>
      <c r="AA282" s="75">
        <v>0</v>
      </c>
      <c r="AB282" s="75">
        <v>0</v>
      </c>
      <c r="AC282" s="75">
        <v>0</v>
      </c>
      <c r="AD282" s="75">
        <v>0</v>
      </c>
      <c r="AE282" s="75">
        <v>411862189.57410002</v>
      </c>
      <c r="AF282" s="49">
        <f t="shared" si="28"/>
        <v>411862189.57410002</v>
      </c>
      <c r="AG282" s="76">
        <v>0</v>
      </c>
      <c r="AH282" s="76">
        <v>0</v>
      </c>
      <c r="AI282" s="76">
        <v>0</v>
      </c>
      <c r="AJ282" s="76">
        <v>0</v>
      </c>
      <c r="AK282" s="76">
        <v>0</v>
      </c>
      <c r="AL282" s="76">
        <v>0</v>
      </c>
      <c r="AM282" s="76">
        <v>424218055.26132303</v>
      </c>
      <c r="AN282" s="50">
        <f t="shared" si="29"/>
        <v>424218055.26132303</v>
      </c>
      <c r="AO282" s="53">
        <f t="shared" si="30"/>
        <v>1235946448.305423</v>
      </c>
      <c r="AP282" s="18"/>
      <c r="AQ282" s="18"/>
      <c r="AR282" s="18"/>
      <c r="AS282" s="18"/>
      <c r="AT282" s="18"/>
      <c r="AU282" s="18"/>
      <c r="AV282" s="18"/>
    </row>
    <row r="283" spans="1:48" ht="49.5">
      <c r="A283" s="41">
        <v>1</v>
      </c>
      <c r="B283" s="46" t="s">
        <v>129</v>
      </c>
      <c r="C283" s="69">
        <v>19</v>
      </c>
      <c r="D283" s="69" t="s">
        <v>855</v>
      </c>
      <c r="E283" s="42">
        <v>1906</v>
      </c>
      <c r="F283" s="69" t="s">
        <v>355</v>
      </c>
      <c r="G283" s="70">
        <v>1906044</v>
      </c>
      <c r="H283" s="69" t="s">
        <v>356</v>
      </c>
      <c r="I283" s="71">
        <v>190604400</v>
      </c>
      <c r="J283" s="69" t="s">
        <v>357</v>
      </c>
      <c r="K283" s="41" t="s">
        <v>24</v>
      </c>
      <c r="L283" s="52">
        <v>291004</v>
      </c>
      <c r="M283" s="72" t="s">
        <v>858</v>
      </c>
      <c r="N283" s="73">
        <v>283654</v>
      </c>
      <c r="O283" s="69">
        <v>287329</v>
      </c>
      <c r="P283" s="69">
        <v>291004</v>
      </c>
      <c r="Q283" s="74">
        <v>0</v>
      </c>
      <c r="R283" s="74">
        <v>0</v>
      </c>
      <c r="S283" s="48">
        <v>0</v>
      </c>
      <c r="T283" s="74">
        <v>0</v>
      </c>
      <c r="U283" s="48">
        <v>0</v>
      </c>
      <c r="V283" s="48">
        <v>0</v>
      </c>
      <c r="W283" s="74">
        <v>12494567635.85</v>
      </c>
      <c r="X283" s="48">
        <f t="shared" si="27"/>
        <v>12494567635.85</v>
      </c>
      <c r="Y283" s="75">
        <v>0</v>
      </c>
      <c r="Z283" s="75">
        <v>0</v>
      </c>
      <c r="AA283" s="75">
        <v>0</v>
      </c>
      <c r="AB283" s="75">
        <v>0</v>
      </c>
      <c r="AC283" s="75">
        <v>0</v>
      </c>
      <c r="AD283" s="75">
        <v>0</v>
      </c>
      <c r="AE283" s="75">
        <v>10131256406.833101</v>
      </c>
      <c r="AF283" s="49">
        <f t="shared" si="28"/>
        <v>10131256406.833101</v>
      </c>
      <c r="AG283" s="76">
        <v>0</v>
      </c>
      <c r="AH283" s="76">
        <v>0</v>
      </c>
      <c r="AI283" s="76">
        <v>0</v>
      </c>
      <c r="AJ283" s="76">
        <v>0</v>
      </c>
      <c r="AK283" s="76">
        <v>0</v>
      </c>
      <c r="AL283" s="76">
        <v>0</v>
      </c>
      <c r="AM283" s="76">
        <v>10435194099.038094</v>
      </c>
      <c r="AN283" s="50">
        <f t="shared" si="29"/>
        <v>10435194099.038094</v>
      </c>
      <c r="AO283" s="53">
        <f t="shared" si="30"/>
        <v>33061018141.721191</v>
      </c>
      <c r="AP283" s="18"/>
      <c r="AQ283" s="18"/>
      <c r="AR283" s="18"/>
      <c r="AS283" s="18"/>
      <c r="AT283" s="18"/>
      <c r="AU283" s="18"/>
      <c r="AV283" s="18"/>
    </row>
    <row r="284" spans="1:48" ht="33">
      <c r="A284" s="41">
        <v>1</v>
      </c>
      <c r="B284" s="46" t="s">
        <v>129</v>
      </c>
      <c r="C284" s="69">
        <v>19</v>
      </c>
      <c r="D284" s="69" t="s">
        <v>855</v>
      </c>
      <c r="E284" s="42">
        <v>1906</v>
      </c>
      <c r="F284" s="69" t="s">
        <v>355</v>
      </c>
      <c r="G284" s="70">
        <v>1906004</v>
      </c>
      <c r="H284" s="69" t="s">
        <v>365</v>
      </c>
      <c r="I284" s="71">
        <v>190600400</v>
      </c>
      <c r="J284" s="69" t="s">
        <v>366</v>
      </c>
      <c r="K284" s="41" t="s">
        <v>24</v>
      </c>
      <c r="L284" s="45">
        <v>336</v>
      </c>
      <c r="M284" s="72" t="s">
        <v>858</v>
      </c>
      <c r="N284" s="73">
        <v>0</v>
      </c>
      <c r="O284" s="69">
        <v>0</v>
      </c>
      <c r="P284" s="69">
        <v>336</v>
      </c>
      <c r="Q284" s="74">
        <v>0</v>
      </c>
      <c r="R284" s="74">
        <v>0</v>
      </c>
      <c r="S284" s="48">
        <v>0</v>
      </c>
      <c r="T284" s="74">
        <v>0</v>
      </c>
      <c r="U284" s="48">
        <v>0</v>
      </c>
      <c r="V284" s="48">
        <v>0</v>
      </c>
      <c r="W284" s="74">
        <v>0</v>
      </c>
      <c r="X284" s="48">
        <f t="shared" si="27"/>
        <v>0</v>
      </c>
      <c r="Y284" s="75">
        <v>0</v>
      </c>
      <c r="Z284" s="75">
        <v>0</v>
      </c>
      <c r="AA284" s="75">
        <v>0</v>
      </c>
      <c r="AB284" s="75">
        <v>0</v>
      </c>
      <c r="AC284" s="75">
        <v>0</v>
      </c>
      <c r="AD284" s="75">
        <v>0</v>
      </c>
      <c r="AE284" s="75">
        <v>0</v>
      </c>
      <c r="AF284" s="49">
        <f t="shared" si="28"/>
        <v>0</v>
      </c>
      <c r="AG284" s="76">
        <v>0</v>
      </c>
      <c r="AH284" s="76">
        <v>0</v>
      </c>
      <c r="AI284" s="76">
        <v>0</v>
      </c>
      <c r="AJ284" s="76">
        <v>19000000000</v>
      </c>
      <c r="AK284" s="76">
        <v>0</v>
      </c>
      <c r="AL284" s="76">
        <v>0</v>
      </c>
      <c r="AM284" s="76">
        <v>0</v>
      </c>
      <c r="AN284" s="50">
        <f t="shared" si="29"/>
        <v>19000000000</v>
      </c>
      <c r="AO284" s="51">
        <f t="shared" si="30"/>
        <v>19000000000</v>
      </c>
      <c r="AP284" s="18"/>
      <c r="AQ284" s="18"/>
      <c r="AR284" s="18"/>
      <c r="AS284" s="18"/>
      <c r="AT284" s="18"/>
      <c r="AU284" s="18"/>
      <c r="AV284" s="18"/>
    </row>
    <row r="285" spans="1:48" ht="33">
      <c r="A285" s="41">
        <v>1</v>
      </c>
      <c r="B285" s="46" t="s">
        <v>129</v>
      </c>
      <c r="C285" s="69">
        <v>19</v>
      </c>
      <c r="D285" s="69" t="s">
        <v>855</v>
      </c>
      <c r="E285" s="42">
        <v>1906</v>
      </c>
      <c r="F285" s="69" t="s">
        <v>355</v>
      </c>
      <c r="G285" s="70">
        <v>1906041</v>
      </c>
      <c r="H285" s="69" t="s">
        <v>883</v>
      </c>
      <c r="I285" s="71">
        <v>190604100</v>
      </c>
      <c r="J285" s="69" t="s">
        <v>343</v>
      </c>
      <c r="K285" s="41" t="s">
        <v>24</v>
      </c>
      <c r="L285" s="45">
        <v>76</v>
      </c>
      <c r="M285" s="72" t="s">
        <v>858</v>
      </c>
      <c r="N285" s="73">
        <v>10</v>
      </c>
      <c r="O285" s="69">
        <v>10</v>
      </c>
      <c r="P285" s="69">
        <v>10</v>
      </c>
      <c r="Q285" s="74">
        <v>470218416.39999998</v>
      </c>
      <c r="R285" s="74">
        <v>0</v>
      </c>
      <c r="S285" s="48">
        <v>0</v>
      </c>
      <c r="T285" s="74">
        <v>0</v>
      </c>
      <c r="U285" s="48">
        <v>0</v>
      </c>
      <c r="V285" s="48">
        <v>0</v>
      </c>
      <c r="W285" s="74">
        <v>0</v>
      </c>
      <c r="X285" s="48">
        <f t="shared" si="27"/>
        <v>470218416.39999998</v>
      </c>
      <c r="Y285" s="75">
        <v>287324968.89200002</v>
      </c>
      <c r="Z285" s="75">
        <v>0</v>
      </c>
      <c r="AA285" s="75">
        <v>0</v>
      </c>
      <c r="AB285" s="75">
        <v>0</v>
      </c>
      <c r="AC285" s="75">
        <v>0</v>
      </c>
      <c r="AD285" s="75">
        <v>0</v>
      </c>
      <c r="AE285" s="75">
        <v>0</v>
      </c>
      <c r="AF285" s="49">
        <f t="shared" si="28"/>
        <v>287324968.89200002</v>
      </c>
      <c r="AG285" s="76">
        <v>404944717.95876002</v>
      </c>
      <c r="AH285" s="76">
        <v>0</v>
      </c>
      <c r="AI285" s="76">
        <v>0</v>
      </c>
      <c r="AJ285" s="76">
        <v>0</v>
      </c>
      <c r="AK285" s="76">
        <v>0</v>
      </c>
      <c r="AL285" s="76">
        <v>0</v>
      </c>
      <c r="AM285" s="76">
        <v>0</v>
      </c>
      <c r="AN285" s="50">
        <f t="shared" si="29"/>
        <v>404944717.95876002</v>
      </c>
      <c r="AO285" s="51">
        <f t="shared" si="30"/>
        <v>1162488103.2507601</v>
      </c>
      <c r="AP285" s="18"/>
      <c r="AQ285" s="18"/>
      <c r="AR285" s="18"/>
      <c r="AS285" s="18"/>
      <c r="AT285" s="18"/>
      <c r="AU285" s="18"/>
      <c r="AV285" s="18"/>
    </row>
    <row r="286" spans="1:48" ht="33">
      <c r="A286" s="41">
        <v>1</v>
      </c>
      <c r="B286" s="46" t="s">
        <v>129</v>
      </c>
      <c r="C286" s="69">
        <v>19</v>
      </c>
      <c r="D286" s="69" t="s">
        <v>855</v>
      </c>
      <c r="E286" s="42">
        <v>1906</v>
      </c>
      <c r="F286" s="69" t="s">
        <v>355</v>
      </c>
      <c r="G286" s="70">
        <v>1906035</v>
      </c>
      <c r="H286" s="69" t="s">
        <v>884</v>
      </c>
      <c r="I286" s="71">
        <v>190603500</v>
      </c>
      <c r="J286" s="69" t="s">
        <v>885</v>
      </c>
      <c r="K286" s="41" t="s">
        <v>24</v>
      </c>
      <c r="L286" s="52">
        <v>8</v>
      </c>
      <c r="M286" s="72" t="s">
        <v>858</v>
      </c>
      <c r="N286" s="73">
        <v>8</v>
      </c>
      <c r="O286" s="69">
        <v>8</v>
      </c>
      <c r="P286" s="69">
        <v>8</v>
      </c>
      <c r="Q286" s="48">
        <v>0</v>
      </c>
      <c r="R286" s="74">
        <v>14630549379.41</v>
      </c>
      <c r="S286" s="48">
        <v>0</v>
      </c>
      <c r="T286" s="74">
        <v>0</v>
      </c>
      <c r="U286" s="48">
        <v>0</v>
      </c>
      <c r="V286" s="48">
        <v>0</v>
      </c>
      <c r="W286" s="74">
        <v>0</v>
      </c>
      <c r="X286" s="48">
        <f t="shared" si="27"/>
        <v>14630549379.41</v>
      </c>
      <c r="Y286" s="75">
        <v>0</v>
      </c>
      <c r="Z286" s="75">
        <v>10069465860.792299</v>
      </c>
      <c r="AA286" s="75">
        <v>0</v>
      </c>
      <c r="AB286" s="75">
        <v>0</v>
      </c>
      <c r="AC286" s="75">
        <v>0</v>
      </c>
      <c r="AD286" s="75">
        <v>0</v>
      </c>
      <c r="AE286" s="75">
        <v>0</v>
      </c>
      <c r="AF286" s="49">
        <f t="shared" si="28"/>
        <v>10069465860.792299</v>
      </c>
      <c r="AG286" s="76">
        <v>0</v>
      </c>
      <c r="AH286" s="76">
        <v>12521549836.6161</v>
      </c>
      <c r="AI286" s="76">
        <v>0</v>
      </c>
      <c r="AJ286" s="76">
        <v>0</v>
      </c>
      <c r="AK286" s="76">
        <v>0</v>
      </c>
      <c r="AL286" s="76">
        <v>0</v>
      </c>
      <c r="AM286" s="76">
        <v>0</v>
      </c>
      <c r="AN286" s="50">
        <f t="shared" si="29"/>
        <v>12521549836.6161</v>
      </c>
      <c r="AO286" s="53">
        <f t="shared" si="30"/>
        <v>37221565076.818405</v>
      </c>
      <c r="AP286" s="18"/>
      <c r="AQ286" s="18"/>
      <c r="AR286" s="18"/>
      <c r="AS286" s="18"/>
      <c r="AT286" s="18"/>
      <c r="AU286" s="18"/>
      <c r="AV286" s="18"/>
    </row>
    <row r="287" spans="1:48" ht="33">
      <c r="A287" s="41">
        <v>1</v>
      </c>
      <c r="B287" s="46" t="s">
        <v>129</v>
      </c>
      <c r="C287" s="69">
        <v>19</v>
      </c>
      <c r="D287" s="69" t="s">
        <v>855</v>
      </c>
      <c r="E287" s="42">
        <v>1906</v>
      </c>
      <c r="F287" s="69" t="s">
        <v>355</v>
      </c>
      <c r="G287" s="70">
        <v>1906004</v>
      </c>
      <c r="H287" s="69" t="s">
        <v>365</v>
      </c>
      <c r="I287" s="71">
        <v>190600402</v>
      </c>
      <c r="J287" s="69" t="s">
        <v>886</v>
      </c>
      <c r="K287" s="41" t="s">
        <v>24</v>
      </c>
      <c r="L287" s="52">
        <v>168</v>
      </c>
      <c r="M287" s="72" t="s">
        <v>858</v>
      </c>
      <c r="N287" s="73">
        <v>168</v>
      </c>
      <c r="O287" s="69">
        <v>168</v>
      </c>
      <c r="P287" s="69">
        <v>168</v>
      </c>
      <c r="Q287" s="48">
        <v>0</v>
      </c>
      <c r="R287" s="48">
        <v>0</v>
      </c>
      <c r="S287" s="48">
        <v>0</v>
      </c>
      <c r="T287" s="48">
        <v>0</v>
      </c>
      <c r="U287" s="48">
        <v>0</v>
      </c>
      <c r="V287" s="48">
        <v>0</v>
      </c>
      <c r="W287" s="74">
        <v>5181939007.3100004</v>
      </c>
      <c r="X287" s="48">
        <f t="shared" si="27"/>
        <v>5181939007.3100004</v>
      </c>
      <c r="Y287" s="75">
        <v>0</v>
      </c>
      <c r="Z287" s="75">
        <v>0</v>
      </c>
      <c r="AA287" s="75">
        <v>0</v>
      </c>
      <c r="AB287" s="75">
        <v>0</v>
      </c>
      <c r="AC287" s="75">
        <v>0</v>
      </c>
      <c r="AD287" s="75">
        <v>0</v>
      </c>
      <c r="AE287" s="75">
        <v>5337397177.5293007</v>
      </c>
      <c r="AF287" s="49">
        <f t="shared" si="28"/>
        <v>5337397177.5293007</v>
      </c>
      <c r="AG287" s="76">
        <v>0</v>
      </c>
      <c r="AH287" s="76">
        <v>0</v>
      </c>
      <c r="AI287" s="76">
        <v>0</v>
      </c>
      <c r="AJ287" s="76">
        <v>0</v>
      </c>
      <c r="AK287" s="76">
        <v>0</v>
      </c>
      <c r="AL287" s="76">
        <v>0</v>
      </c>
      <c r="AM287" s="76">
        <v>5497519092.8551798</v>
      </c>
      <c r="AN287" s="50">
        <f t="shared" si="29"/>
        <v>5497519092.8551798</v>
      </c>
      <c r="AO287" s="53">
        <f t="shared" si="30"/>
        <v>16016855277.694481</v>
      </c>
      <c r="AP287" s="18"/>
      <c r="AQ287" s="18"/>
      <c r="AR287" s="18"/>
      <c r="AS287" s="18"/>
      <c r="AT287" s="18"/>
      <c r="AU287" s="18"/>
      <c r="AV287" s="18"/>
    </row>
    <row r="288" spans="1:48" ht="15">
      <c r="AP288" s="18"/>
      <c r="AQ288" s="18"/>
      <c r="AR288" s="18"/>
      <c r="AS288" s="18"/>
      <c r="AT288" s="18"/>
      <c r="AU288" s="18"/>
      <c r="AV288" s="18"/>
    </row>
    <row r="289" spans="42:48" ht="15">
      <c r="AP289" s="18"/>
      <c r="AQ289" s="18"/>
      <c r="AR289" s="18"/>
      <c r="AS289" s="18"/>
      <c r="AT289" s="18"/>
      <c r="AU289" s="18"/>
      <c r="AV289" s="18"/>
    </row>
    <row r="290" spans="42:48" ht="15">
      <c r="AP290" s="18"/>
      <c r="AQ290" s="18"/>
      <c r="AR290" s="18"/>
      <c r="AS290" s="18"/>
      <c r="AT290" s="18"/>
      <c r="AU290" s="18"/>
      <c r="AV290" s="18"/>
    </row>
  </sheetData>
  <autoFilter ref="A3:AV287"/>
  <mergeCells count="3">
    <mergeCell ref="Q2:X2"/>
    <mergeCell ref="Y2:AF2"/>
    <mergeCell ref="AG2:AN2"/>
  </mergeCells>
  <conditionalFormatting sqref="I267:I268">
    <cfRule type="duplicateValues" dxfId="4" priority="4"/>
  </conditionalFormatting>
  <conditionalFormatting sqref="I274">
    <cfRule type="duplicateValues" dxfId="3" priority="1"/>
  </conditionalFormatting>
  <conditionalFormatting sqref="I275:I276">
    <cfRule type="duplicateValues" dxfId="2" priority="2"/>
  </conditionalFormatting>
  <conditionalFormatting sqref="I277:I278">
    <cfRule type="duplicateValues" dxfId="1" priority="3"/>
  </conditionalFormatting>
  <conditionalFormatting sqref="I279:I287 I269:I273 I253:I266 I245:I251">
    <cfRule type="duplicateValues" dxfId="0" priority="5"/>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POAI 2026</vt:lpstr>
      <vt:lpstr>FTES</vt:lpstr>
      <vt:lpstr>Proyectosxsec</vt:lpstr>
      <vt:lpstr>RecursoxSec</vt:lpstr>
      <vt:lpstr>XestrucPDD</vt:lpstr>
      <vt:lpstr>Hoja1</vt:lpstr>
      <vt:lpstr>Hoja2</vt:lpstr>
      <vt:lpstr>PPI COMPLETO FINAL PUTUMAYO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2024-08-21T16:45:52Z</dcterms:created>
  <dcterms:modified xsi:type="dcterms:W3CDTF">2025-12-02T15:10:42Z</dcterms:modified>
</cp:coreProperties>
</file>