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pivotTables/pivotTable3.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365"/>
  </bookViews>
  <sheets>
    <sheet name="POAI 2026" sheetId="2" r:id="rId1"/>
    <sheet name="FTES" sheetId="4" state="hidden" r:id="rId2"/>
    <sheet name="Proyectosxsec" sheetId="7" state="hidden" r:id="rId3"/>
    <sheet name="RecursoxSec" sheetId="8" state="hidden" r:id="rId4"/>
    <sheet name="XestrucPDD" sheetId="9" state="hidden" r:id="rId5"/>
    <sheet name="Hoja1" sheetId="10" state="hidden" r:id="rId6"/>
    <sheet name="Hoja2" sheetId="11" state="hidden" r:id="rId7"/>
    <sheet name="PPI COMPLETO FINAL PUTUMAYO" sheetId="6" state="hidden" r:id="rId8"/>
  </sheets>
  <definedNames>
    <definedName name="_xlnm._FilterDatabase" localSheetId="1" hidden="1">FTES!$E$2:$F$2</definedName>
    <definedName name="_xlnm._FilterDatabase" localSheetId="6" hidden="1">Hoja2!$A$2:$F$605</definedName>
    <definedName name="_xlnm._FilterDatabase" localSheetId="0" hidden="1">'POAI 2026'!$A$1:$T$285</definedName>
    <definedName name="_xlnm._FilterDatabase" localSheetId="7" hidden="1">'PPI COMPLETO FINAL PUTUMAYO'!$A$3:$AV$287</definedName>
    <definedName name="_xlnm._FilterDatabase" localSheetId="4" hidden="1">XestrucPDD!$E$25:$H$46</definedName>
  </definedNames>
  <calcPr calcId="152511"/>
  <pivotCaches>
    <pivotCache cacheId="16" r:id="rId9"/>
    <pivotCache cacheId="17"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4" i="9" l="1"/>
  <c r="J29" i="9"/>
  <c r="I29" i="9"/>
  <c r="S59" i="2" l="1"/>
  <c r="H42" i="9" l="1"/>
  <c r="H40" i="9"/>
  <c r="H33" i="9"/>
  <c r="H26" i="9"/>
  <c r="I14" i="8"/>
  <c r="I4" i="8"/>
  <c r="I5" i="8"/>
  <c r="I6" i="8"/>
  <c r="I7" i="8"/>
  <c r="I8" i="8"/>
  <c r="I9" i="8"/>
  <c r="I10" i="8"/>
  <c r="I11" i="8"/>
  <c r="I12" i="8"/>
  <c r="I13" i="8"/>
  <c r="I3" i="8"/>
  <c r="D14" i="8"/>
  <c r="C151" i="7"/>
  <c r="AN287" i="6"/>
  <c r="AF287" i="6"/>
  <c r="X287" i="6"/>
  <c r="AN286" i="6"/>
  <c r="AO286" i="6" s="1"/>
  <c r="AF286" i="6"/>
  <c r="X286" i="6"/>
  <c r="AN285" i="6"/>
  <c r="AF285" i="6"/>
  <c r="X285" i="6"/>
  <c r="AN284" i="6"/>
  <c r="AF284" i="6"/>
  <c r="X284" i="6"/>
  <c r="AN283" i="6"/>
  <c r="AF283" i="6"/>
  <c r="X283" i="6"/>
  <c r="AN282" i="6"/>
  <c r="AO282" i="6" s="1"/>
  <c r="AF282" i="6"/>
  <c r="X282" i="6"/>
  <c r="AN281" i="6"/>
  <c r="AF281" i="6"/>
  <c r="X281" i="6"/>
  <c r="AN280" i="6"/>
  <c r="AF280" i="6"/>
  <c r="X280" i="6"/>
  <c r="AN279" i="6"/>
  <c r="AF279" i="6"/>
  <c r="X279" i="6"/>
  <c r="AN278" i="6"/>
  <c r="AO278" i="6" s="1"/>
  <c r="AF278" i="6"/>
  <c r="X278" i="6"/>
  <c r="AN277" i="6"/>
  <c r="AF277" i="6"/>
  <c r="X277" i="6"/>
  <c r="AN276" i="6"/>
  <c r="AF276" i="6"/>
  <c r="X276" i="6"/>
  <c r="AN275" i="6"/>
  <c r="AF275" i="6"/>
  <c r="X275" i="6"/>
  <c r="AN274" i="6"/>
  <c r="AO274" i="6" s="1"/>
  <c r="AF274" i="6"/>
  <c r="X274" i="6"/>
  <c r="AN273" i="6"/>
  <c r="AF273" i="6"/>
  <c r="X273" i="6"/>
  <c r="AN272" i="6"/>
  <c r="AF272" i="6"/>
  <c r="X272" i="6"/>
  <c r="AN271" i="6"/>
  <c r="AF271" i="6"/>
  <c r="X271" i="6"/>
  <c r="AN270" i="6"/>
  <c r="AO270" i="6" s="1"/>
  <c r="AF270" i="6"/>
  <c r="X270" i="6"/>
  <c r="AN269" i="6"/>
  <c r="AF269" i="6"/>
  <c r="X269" i="6"/>
  <c r="AN268" i="6"/>
  <c r="AF268" i="6"/>
  <c r="X268" i="6"/>
  <c r="AN267" i="6"/>
  <c r="AF267" i="6"/>
  <c r="X267" i="6"/>
  <c r="AN266" i="6"/>
  <c r="AO266" i="6" s="1"/>
  <c r="AF266" i="6"/>
  <c r="X266" i="6"/>
  <c r="AN265" i="6"/>
  <c r="AF265" i="6"/>
  <c r="R265" i="6"/>
  <c r="X265" i="6" s="1"/>
  <c r="AN264" i="6"/>
  <c r="AF264" i="6"/>
  <c r="X264" i="6"/>
  <c r="AN263" i="6"/>
  <c r="AF263" i="6"/>
  <c r="X263" i="6"/>
  <c r="AN262" i="6"/>
  <c r="AO262" i="6" s="1"/>
  <c r="AF262" i="6"/>
  <c r="X262" i="6"/>
  <c r="AN261" i="6"/>
  <c r="AF261" i="6"/>
  <c r="X261" i="6"/>
  <c r="AN260" i="6"/>
  <c r="AF260" i="6"/>
  <c r="R260" i="6"/>
  <c r="X260" i="6" s="1"/>
  <c r="AN259" i="6"/>
  <c r="AF259" i="6"/>
  <c r="X259" i="6"/>
  <c r="AN258" i="6"/>
  <c r="AF258" i="6"/>
  <c r="R258" i="6"/>
  <c r="X258" i="6" s="1"/>
  <c r="AN257" i="6"/>
  <c r="AF257" i="6"/>
  <c r="X257" i="6"/>
  <c r="AN256" i="6"/>
  <c r="AF256" i="6"/>
  <c r="X256" i="6"/>
  <c r="AN255" i="6"/>
  <c r="AF255" i="6"/>
  <c r="X255" i="6"/>
  <c r="AN254" i="6"/>
  <c r="AF254" i="6"/>
  <c r="X254" i="6"/>
  <c r="AN253" i="6"/>
  <c r="AF253" i="6"/>
  <c r="X253" i="6"/>
  <c r="R253" i="6"/>
  <c r="AN252" i="6"/>
  <c r="AF252" i="6"/>
  <c r="X252" i="6"/>
  <c r="AN251" i="6"/>
  <c r="AF251" i="6"/>
  <c r="X251" i="6"/>
  <c r="AN250" i="6"/>
  <c r="AF250" i="6"/>
  <c r="X250" i="6"/>
  <c r="AN249" i="6"/>
  <c r="AF249" i="6"/>
  <c r="X249" i="6"/>
  <c r="AN248" i="6"/>
  <c r="AF248" i="6"/>
  <c r="X248" i="6"/>
  <c r="AN247" i="6"/>
  <c r="AF247" i="6"/>
  <c r="X247" i="6"/>
  <c r="AN246" i="6"/>
  <c r="AF246" i="6"/>
  <c r="X246" i="6"/>
  <c r="AN245" i="6"/>
  <c r="AF245" i="6"/>
  <c r="R245" i="6"/>
  <c r="X245" i="6" s="1"/>
  <c r="AN244" i="6"/>
  <c r="AF244" i="6"/>
  <c r="X244" i="6"/>
  <c r="AN243" i="6"/>
  <c r="AF243" i="6"/>
  <c r="X243" i="6"/>
  <c r="AN242" i="6"/>
  <c r="AF242" i="6"/>
  <c r="X242" i="6"/>
  <c r="AN241" i="6"/>
  <c r="AF241" i="6"/>
  <c r="X241" i="6"/>
  <c r="AN240" i="6"/>
  <c r="AF240" i="6"/>
  <c r="X240" i="6"/>
  <c r="AN239" i="6"/>
  <c r="AF239" i="6"/>
  <c r="AN238" i="6"/>
  <c r="AF238" i="6"/>
  <c r="X238" i="6"/>
  <c r="AN237" i="6"/>
  <c r="AF237" i="6"/>
  <c r="X237" i="6"/>
  <c r="AN236" i="6"/>
  <c r="AF236" i="6"/>
  <c r="X236" i="6"/>
  <c r="AN235" i="6"/>
  <c r="AF235" i="6"/>
  <c r="X235" i="6"/>
  <c r="AN234" i="6"/>
  <c r="AF234" i="6"/>
  <c r="X234" i="6"/>
  <c r="AN233" i="6"/>
  <c r="AF233" i="6"/>
  <c r="X233" i="6"/>
  <c r="AN232" i="6"/>
  <c r="AF232" i="6"/>
  <c r="X232" i="6"/>
  <c r="AN231" i="6"/>
  <c r="AF231" i="6"/>
  <c r="X231" i="6"/>
  <c r="AN230" i="6"/>
  <c r="AF230" i="6"/>
  <c r="X230" i="6"/>
  <c r="AN229" i="6"/>
  <c r="AF229" i="6"/>
  <c r="X229" i="6"/>
  <c r="AN228" i="6"/>
  <c r="AF228" i="6"/>
  <c r="X228" i="6"/>
  <c r="AN227" i="6"/>
  <c r="AF227" i="6"/>
  <c r="X227" i="6"/>
  <c r="AN226" i="6"/>
  <c r="AF226" i="6"/>
  <c r="X226" i="6"/>
  <c r="AN225" i="6"/>
  <c r="AF225" i="6"/>
  <c r="X225" i="6"/>
  <c r="AN224" i="6"/>
  <c r="AF224" i="6"/>
  <c r="X224" i="6"/>
  <c r="AN223" i="6"/>
  <c r="AF223" i="6"/>
  <c r="X223" i="6"/>
  <c r="AN222" i="6"/>
  <c r="AF222" i="6"/>
  <c r="X222" i="6"/>
  <c r="AN221" i="6"/>
  <c r="AF221" i="6"/>
  <c r="X221" i="6"/>
  <c r="AN220" i="6"/>
  <c r="AF220" i="6"/>
  <c r="X220" i="6"/>
  <c r="AN219" i="6"/>
  <c r="AF219" i="6"/>
  <c r="X219" i="6"/>
  <c r="AN218" i="6"/>
  <c r="AF218" i="6"/>
  <c r="X218" i="6"/>
  <c r="AN217" i="6"/>
  <c r="AF217" i="6"/>
  <c r="X217" i="6"/>
  <c r="AN216" i="6"/>
  <c r="AF216" i="6"/>
  <c r="X216" i="6"/>
  <c r="AN215" i="6"/>
  <c r="AF215" i="6"/>
  <c r="X215" i="6"/>
  <c r="AN214" i="6"/>
  <c r="AF214" i="6"/>
  <c r="X214" i="6"/>
  <c r="AN213" i="6"/>
  <c r="AF213" i="6"/>
  <c r="X213" i="6"/>
  <c r="AN212" i="6"/>
  <c r="AF212" i="6"/>
  <c r="X212" i="6"/>
  <c r="AN211" i="6"/>
  <c r="AF211" i="6"/>
  <c r="X211" i="6"/>
  <c r="AN210" i="6"/>
  <c r="AF210" i="6"/>
  <c r="X210" i="6"/>
  <c r="AN209" i="6"/>
  <c r="AF209" i="6"/>
  <c r="X209" i="6"/>
  <c r="AN208" i="6"/>
  <c r="AF208" i="6"/>
  <c r="X208" i="6"/>
  <c r="AN207" i="6"/>
  <c r="AF207" i="6"/>
  <c r="X207" i="6"/>
  <c r="AN206" i="6"/>
  <c r="AF206" i="6"/>
  <c r="X206" i="6"/>
  <c r="AN205" i="6"/>
  <c r="AF205" i="6"/>
  <c r="X205" i="6"/>
  <c r="AN204" i="6"/>
  <c r="AF204" i="6"/>
  <c r="X204" i="6"/>
  <c r="AN203" i="6"/>
  <c r="AF203" i="6"/>
  <c r="X203" i="6"/>
  <c r="AN202" i="6"/>
  <c r="AF202" i="6"/>
  <c r="X202" i="6"/>
  <c r="AN201" i="6"/>
  <c r="AF201" i="6"/>
  <c r="X201" i="6"/>
  <c r="AN200" i="6"/>
  <c r="AF200" i="6"/>
  <c r="X200" i="6"/>
  <c r="AN199" i="6"/>
  <c r="AF199" i="6"/>
  <c r="X199" i="6"/>
  <c r="AN198" i="6"/>
  <c r="AF198" i="6"/>
  <c r="X198" i="6"/>
  <c r="AN197" i="6"/>
  <c r="AF197" i="6"/>
  <c r="X197" i="6"/>
  <c r="AN196" i="6"/>
  <c r="AF196" i="6"/>
  <c r="X196" i="6"/>
  <c r="AN195" i="6"/>
  <c r="AF195" i="6"/>
  <c r="X195" i="6"/>
  <c r="AN194" i="6"/>
  <c r="AF194" i="6"/>
  <c r="X194" i="6"/>
  <c r="AN193" i="6"/>
  <c r="AF193" i="6"/>
  <c r="X193" i="6"/>
  <c r="AN192" i="6"/>
  <c r="AF192" i="6"/>
  <c r="X192" i="6"/>
  <c r="AN191" i="6"/>
  <c r="AO191" i="6" s="1"/>
  <c r="AF191" i="6"/>
  <c r="X191" i="6"/>
  <c r="AN190" i="6"/>
  <c r="AO190" i="6" s="1"/>
  <c r="AF190" i="6"/>
  <c r="X190" i="6"/>
  <c r="AN189" i="6"/>
  <c r="AF189" i="6"/>
  <c r="X189" i="6"/>
  <c r="AN188" i="6"/>
  <c r="AF188" i="6"/>
  <c r="X188" i="6"/>
  <c r="AN187" i="6"/>
  <c r="AO187" i="6" s="1"/>
  <c r="AF187" i="6"/>
  <c r="X187" i="6"/>
  <c r="AN186" i="6"/>
  <c r="AO186" i="6" s="1"/>
  <c r="AF186" i="6"/>
  <c r="X186" i="6"/>
  <c r="AN185" i="6"/>
  <c r="AF185" i="6"/>
  <c r="X185" i="6"/>
  <c r="AN184" i="6"/>
  <c r="AF184" i="6"/>
  <c r="X184" i="6"/>
  <c r="AN183" i="6"/>
  <c r="AO183" i="6" s="1"/>
  <c r="AF183" i="6"/>
  <c r="X183" i="6"/>
  <c r="AN182" i="6"/>
  <c r="AO182" i="6" s="1"/>
  <c r="AF182" i="6"/>
  <c r="X182" i="6"/>
  <c r="AN181" i="6"/>
  <c r="AF181" i="6"/>
  <c r="X181" i="6"/>
  <c r="AN180" i="6"/>
  <c r="AF180" i="6"/>
  <c r="X180" i="6"/>
  <c r="AN179" i="6"/>
  <c r="AO179" i="6" s="1"/>
  <c r="AF179" i="6"/>
  <c r="X179" i="6"/>
  <c r="AN178" i="6"/>
  <c r="AO178" i="6" s="1"/>
  <c r="AF178" i="6"/>
  <c r="X178" i="6"/>
  <c r="AN177" i="6"/>
  <c r="AF177" i="6"/>
  <c r="X177" i="6"/>
  <c r="AN176" i="6"/>
  <c r="AF176" i="6"/>
  <c r="X176" i="6"/>
  <c r="AN175" i="6"/>
  <c r="AO175" i="6" s="1"/>
  <c r="AF175" i="6"/>
  <c r="X175" i="6"/>
  <c r="AN174" i="6"/>
  <c r="AO174" i="6" s="1"/>
  <c r="AF174" i="6"/>
  <c r="X174" i="6"/>
  <c r="AN173" i="6"/>
  <c r="AF173" i="6"/>
  <c r="X173" i="6"/>
  <c r="AN172" i="6"/>
  <c r="AF172" i="6"/>
  <c r="X172" i="6"/>
  <c r="AN171" i="6"/>
  <c r="AO171" i="6" s="1"/>
  <c r="AF171" i="6"/>
  <c r="X171" i="6"/>
  <c r="AN170" i="6"/>
  <c r="AO170" i="6" s="1"/>
  <c r="AF170" i="6"/>
  <c r="X170" i="6"/>
  <c r="AN169" i="6"/>
  <c r="AF169" i="6"/>
  <c r="X169" i="6"/>
  <c r="AN168" i="6"/>
  <c r="AF168" i="6"/>
  <c r="X168" i="6"/>
  <c r="AN167" i="6"/>
  <c r="AO167" i="6" s="1"/>
  <c r="AF167" i="6"/>
  <c r="X167" i="6"/>
  <c r="AN166" i="6"/>
  <c r="AO166" i="6" s="1"/>
  <c r="AF166" i="6"/>
  <c r="X166" i="6"/>
  <c r="AN165" i="6"/>
  <c r="AF165" i="6"/>
  <c r="X165" i="6"/>
  <c r="AN164" i="6"/>
  <c r="AF164" i="6"/>
  <c r="X164" i="6"/>
  <c r="AN163" i="6"/>
  <c r="AO163" i="6" s="1"/>
  <c r="AF163" i="6"/>
  <c r="X163" i="6"/>
  <c r="AN162" i="6"/>
  <c r="AO162" i="6" s="1"/>
  <c r="AF162" i="6"/>
  <c r="X162" i="6"/>
  <c r="AN161" i="6"/>
  <c r="AF161" i="6"/>
  <c r="X161" i="6"/>
  <c r="AN160" i="6"/>
  <c r="AF160" i="6"/>
  <c r="X160" i="6"/>
  <c r="AN159" i="6"/>
  <c r="AO159" i="6" s="1"/>
  <c r="AF159" i="6"/>
  <c r="X159" i="6"/>
  <c r="AN158" i="6"/>
  <c r="AO158" i="6" s="1"/>
  <c r="AF158" i="6"/>
  <c r="X158" i="6"/>
  <c r="AN157" i="6"/>
  <c r="AF157" i="6"/>
  <c r="X157" i="6"/>
  <c r="AN156" i="6"/>
  <c r="AF156" i="6"/>
  <c r="X156" i="6"/>
  <c r="AN155" i="6"/>
  <c r="AO155" i="6" s="1"/>
  <c r="AF155" i="6"/>
  <c r="X155" i="6"/>
  <c r="AN154" i="6"/>
  <c r="AO154" i="6" s="1"/>
  <c r="AF154" i="6"/>
  <c r="X154" i="6"/>
  <c r="AN153" i="6"/>
  <c r="AF153" i="6"/>
  <c r="X153" i="6"/>
  <c r="AN152" i="6"/>
  <c r="AF152" i="6"/>
  <c r="X152" i="6"/>
  <c r="AN151" i="6"/>
  <c r="AF151" i="6"/>
  <c r="X151" i="6"/>
  <c r="AN150" i="6"/>
  <c r="AO150" i="6" s="1"/>
  <c r="AF150" i="6"/>
  <c r="X150" i="6"/>
  <c r="AN149" i="6"/>
  <c r="AF149" i="6"/>
  <c r="X149" i="6"/>
  <c r="AN148" i="6"/>
  <c r="AF148" i="6"/>
  <c r="X148" i="6"/>
  <c r="AN147" i="6"/>
  <c r="AF147" i="6"/>
  <c r="X147" i="6"/>
  <c r="AN146" i="6"/>
  <c r="AO146" i="6" s="1"/>
  <c r="AF146" i="6"/>
  <c r="X146" i="6"/>
  <c r="AN145" i="6"/>
  <c r="AF145" i="6"/>
  <c r="X145" i="6"/>
  <c r="AN144" i="6"/>
  <c r="AF144" i="6"/>
  <c r="X144" i="6"/>
  <c r="AN143" i="6"/>
  <c r="AF143" i="6"/>
  <c r="X143" i="6"/>
  <c r="AN142" i="6"/>
  <c r="AO142" i="6" s="1"/>
  <c r="AF142" i="6"/>
  <c r="X142" i="6"/>
  <c r="AN141" i="6"/>
  <c r="AF141" i="6"/>
  <c r="X141" i="6"/>
  <c r="AN140" i="6"/>
  <c r="AF140" i="6"/>
  <c r="X140" i="6"/>
  <c r="AN139" i="6"/>
  <c r="AF139" i="6"/>
  <c r="X139" i="6"/>
  <c r="AN138" i="6"/>
  <c r="AO138" i="6" s="1"/>
  <c r="AF138" i="6"/>
  <c r="X138" i="6"/>
  <c r="AN137" i="6"/>
  <c r="AF137" i="6"/>
  <c r="X137" i="6"/>
  <c r="AN136" i="6"/>
  <c r="AF136" i="6"/>
  <c r="X136" i="6"/>
  <c r="AN135" i="6"/>
  <c r="AF135" i="6"/>
  <c r="X135" i="6"/>
  <c r="AN134" i="6"/>
  <c r="AO134" i="6" s="1"/>
  <c r="AF134" i="6"/>
  <c r="X134" i="6"/>
  <c r="AN133" i="6"/>
  <c r="AF133" i="6"/>
  <c r="X133" i="6"/>
  <c r="AN132" i="6"/>
  <c r="AF132" i="6"/>
  <c r="X132" i="6"/>
  <c r="AN131" i="6"/>
  <c r="AF131" i="6"/>
  <c r="X131" i="6"/>
  <c r="AN130" i="6"/>
  <c r="AO130" i="6" s="1"/>
  <c r="AF130" i="6"/>
  <c r="X130" i="6"/>
  <c r="AN129" i="6"/>
  <c r="AF129" i="6"/>
  <c r="X129" i="6"/>
  <c r="AN128" i="6"/>
  <c r="AF128" i="6"/>
  <c r="X128" i="6"/>
  <c r="AN127" i="6"/>
  <c r="AF127" i="6"/>
  <c r="X127" i="6"/>
  <c r="AN126" i="6"/>
  <c r="AO126" i="6" s="1"/>
  <c r="AF126" i="6"/>
  <c r="X126" i="6"/>
  <c r="AN125" i="6"/>
  <c r="AF125" i="6"/>
  <c r="X125" i="6"/>
  <c r="AN124" i="6"/>
  <c r="AF124" i="6"/>
  <c r="X124" i="6"/>
  <c r="AN123" i="6"/>
  <c r="AF123" i="6"/>
  <c r="X123" i="6"/>
  <c r="AN122" i="6"/>
  <c r="AO122" i="6" s="1"/>
  <c r="AF122" i="6"/>
  <c r="X122" i="6"/>
  <c r="AN121" i="6"/>
  <c r="AF121" i="6"/>
  <c r="X121" i="6"/>
  <c r="AN120" i="6"/>
  <c r="AF120" i="6"/>
  <c r="X120" i="6"/>
  <c r="AN119" i="6"/>
  <c r="AF119" i="6"/>
  <c r="X119" i="6"/>
  <c r="AN118" i="6"/>
  <c r="AO118" i="6" s="1"/>
  <c r="AF118" i="6"/>
  <c r="X118" i="6"/>
  <c r="AN117" i="6"/>
  <c r="AF117" i="6"/>
  <c r="X117" i="6"/>
  <c r="AN116" i="6"/>
  <c r="AF116" i="6"/>
  <c r="X116" i="6"/>
  <c r="AN115" i="6"/>
  <c r="AF115" i="6"/>
  <c r="X115" i="6"/>
  <c r="AN114" i="6"/>
  <c r="AO114" i="6" s="1"/>
  <c r="AF114" i="6"/>
  <c r="X114" i="6"/>
  <c r="AN113" i="6"/>
  <c r="AF113" i="6"/>
  <c r="X113" i="6"/>
  <c r="AN112" i="6"/>
  <c r="AF112" i="6"/>
  <c r="X112" i="6"/>
  <c r="AN111" i="6"/>
  <c r="AF111" i="6"/>
  <c r="X111" i="6"/>
  <c r="AN110" i="6"/>
  <c r="AO110" i="6" s="1"/>
  <c r="AF110" i="6"/>
  <c r="X110" i="6"/>
  <c r="AN109" i="6"/>
  <c r="AF109" i="6"/>
  <c r="X109" i="6"/>
  <c r="AN108" i="6"/>
  <c r="AF108" i="6"/>
  <c r="X108" i="6"/>
  <c r="AN107" i="6"/>
  <c r="AF107" i="6"/>
  <c r="X107" i="6"/>
  <c r="AN106" i="6"/>
  <c r="AO106" i="6" s="1"/>
  <c r="AF106" i="6"/>
  <c r="X106" i="6"/>
  <c r="AN105" i="6"/>
  <c r="AF105" i="6"/>
  <c r="X105" i="6"/>
  <c r="AN104" i="6"/>
  <c r="AF104" i="6"/>
  <c r="X104" i="6"/>
  <c r="AN103" i="6"/>
  <c r="AF103" i="6"/>
  <c r="X103" i="6"/>
  <c r="AN102" i="6"/>
  <c r="AO102" i="6" s="1"/>
  <c r="AF102" i="6"/>
  <c r="X102" i="6"/>
  <c r="AN101" i="6"/>
  <c r="AF101" i="6"/>
  <c r="X101" i="6"/>
  <c r="AN100" i="6"/>
  <c r="AF100" i="6"/>
  <c r="X100" i="6"/>
  <c r="AN99" i="6"/>
  <c r="AF99" i="6"/>
  <c r="X99" i="6"/>
  <c r="AN98" i="6"/>
  <c r="AO98" i="6" s="1"/>
  <c r="AF98" i="6"/>
  <c r="X98" i="6"/>
  <c r="AN97" i="6"/>
  <c r="AF97" i="6"/>
  <c r="X97" i="6"/>
  <c r="AN96" i="6"/>
  <c r="AF96" i="6"/>
  <c r="X96" i="6"/>
  <c r="AN95" i="6"/>
  <c r="AF95" i="6"/>
  <c r="X95" i="6"/>
  <c r="AN94" i="6"/>
  <c r="AO94" i="6" s="1"/>
  <c r="AF94" i="6"/>
  <c r="X94" i="6"/>
  <c r="AN93" i="6"/>
  <c r="AF93" i="6"/>
  <c r="X93" i="6"/>
  <c r="AN92" i="6"/>
  <c r="AF92" i="6"/>
  <c r="X92" i="6"/>
  <c r="AN91" i="6"/>
  <c r="AF91" i="6"/>
  <c r="X91" i="6"/>
  <c r="AN90" i="6"/>
  <c r="AO90" i="6" s="1"/>
  <c r="AF90" i="6"/>
  <c r="X90" i="6"/>
  <c r="AN89" i="6"/>
  <c r="AF89" i="6"/>
  <c r="X89" i="6"/>
  <c r="AN88" i="6"/>
  <c r="AF88" i="6"/>
  <c r="X88" i="6"/>
  <c r="AN87" i="6"/>
  <c r="AF87" i="6"/>
  <c r="X87" i="6"/>
  <c r="AN86" i="6"/>
  <c r="AO86" i="6" s="1"/>
  <c r="AF86" i="6"/>
  <c r="X86" i="6"/>
  <c r="AN85" i="6"/>
  <c r="AF85" i="6"/>
  <c r="X85" i="6"/>
  <c r="AN84" i="6"/>
  <c r="AF84" i="6"/>
  <c r="X84" i="6"/>
  <c r="AN83" i="6"/>
  <c r="AF83" i="6"/>
  <c r="X83" i="6"/>
  <c r="AN82" i="6"/>
  <c r="AO82" i="6" s="1"/>
  <c r="AF82" i="6"/>
  <c r="X82" i="6"/>
  <c r="AN81" i="6"/>
  <c r="AF81" i="6"/>
  <c r="X81" i="6"/>
  <c r="AN80" i="6"/>
  <c r="AF80" i="6"/>
  <c r="X80" i="6"/>
  <c r="AN79" i="6"/>
  <c r="AF79" i="6"/>
  <c r="X79" i="6"/>
  <c r="AN78" i="6"/>
  <c r="AO78" i="6" s="1"/>
  <c r="AF78" i="6"/>
  <c r="X78" i="6"/>
  <c r="AN77" i="6"/>
  <c r="AF77" i="6"/>
  <c r="X77" i="6"/>
  <c r="AN76" i="6"/>
  <c r="AF76" i="6"/>
  <c r="X76" i="6"/>
  <c r="AN75" i="6"/>
  <c r="AF75" i="6"/>
  <c r="X75" i="6"/>
  <c r="AN74" i="6"/>
  <c r="AO74" i="6" s="1"/>
  <c r="AF74" i="6"/>
  <c r="X74" i="6"/>
  <c r="AN73" i="6"/>
  <c r="AF73" i="6"/>
  <c r="X73" i="6"/>
  <c r="AN72" i="6"/>
  <c r="AF72" i="6"/>
  <c r="X72" i="6"/>
  <c r="AN71" i="6"/>
  <c r="AF71" i="6"/>
  <c r="X71" i="6"/>
  <c r="AN70" i="6"/>
  <c r="AO70" i="6" s="1"/>
  <c r="AF70" i="6"/>
  <c r="X70" i="6"/>
  <c r="AN69" i="6"/>
  <c r="AF69" i="6"/>
  <c r="X69" i="6"/>
  <c r="AN68" i="6"/>
  <c r="AF68" i="6"/>
  <c r="X68" i="6"/>
  <c r="AN67" i="6"/>
  <c r="AF67" i="6"/>
  <c r="X67" i="6"/>
  <c r="AN66" i="6"/>
  <c r="AO66" i="6" s="1"/>
  <c r="AF66" i="6"/>
  <c r="X66" i="6"/>
  <c r="AN65" i="6"/>
  <c r="AF65" i="6"/>
  <c r="X65" i="6"/>
  <c r="AN64" i="6"/>
  <c r="AF64" i="6"/>
  <c r="X64" i="6"/>
  <c r="AN63" i="6"/>
  <c r="AF63" i="6"/>
  <c r="X63" i="6"/>
  <c r="AN62" i="6"/>
  <c r="AO62" i="6" s="1"/>
  <c r="AF62" i="6"/>
  <c r="X62" i="6"/>
  <c r="AN61" i="6"/>
  <c r="AF61" i="6"/>
  <c r="X61" i="6"/>
  <c r="AN60" i="6"/>
  <c r="AF60" i="6"/>
  <c r="X60" i="6"/>
  <c r="AN59" i="6"/>
  <c r="AF59" i="6"/>
  <c r="X59" i="6"/>
  <c r="AN58" i="6"/>
  <c r="AO58" i="6" s="1"/>
  <c r="AF58" i="6"/>
  <c r="X58" i="6"/>
  <c r="AN57" i="6"/>
  <c r="AF57" i="6"/>
  <c r="X57" i="6"/>
  <c r="AN56" i="6"/>
  <c r="AF56" i="6"/>
  <c r="X56" i="6"/>
  <c r="AN55" i="6"/>
  <c r="AF55" i="6"/>
  <c r="X55" i="6"/>
  <c r="AN54" i="6"/>
  <c r="AO54" i="6" s="1"/>
  <c r="AF54" i="6"/>
  <c r="X54" i="6"/>
  <c r="AN53" i="6"/>
  <c r="AF53" i="6"/>
  <c r="X53" i="6"/>
  <c r="AN52" i="6"/>
  <c r="AF52" i="6"/>
  <c r="X52" i="6"/>
  <c r="AN51" i="6"/>
  <c r="AF51" i="6"/>
  <c r="X51" i="6"/>
  <c r="AN50" i="6"/>
  <c r="AO50" i="6" s="1"/>
  <c r="AF50" i="6"/>
  <c r="X50" i="6"/>
  <c r="AN49" i="6"/>
  <c r="AF49" i="6"/>
  <c r="X49" i="6"/>
  <c r="AN48" i="6"/>
  <c r="AF48" i="6"/>
  <c r="X48" i="6"/>
  <c r="AN47" i="6"/>
  <c r="AF47" i="6"/>
  <c r="X47" i="6"/>
  <c r="AN46" i="6"/>
  <c r="AO46" i="6" s="1"/>
  <c r="AF46" i="6"/>
  <c r="X46" i="6"/>
  <c r="AN45" i="6"/>
  <c r="AF45" i="6"/>
  <c r="X45" i="6"/>
  <c r="AN44" i="6"/>
  <c r="AF44" i="6"/>
  <c r="X44" i="6"/>
  <c r="AN43" i="6"/>
  <c r="AF43" i="6"/>
  <c r="X43" i="6"/>
  <c r="AN42" i="6"/>
  <c r="AO42" i="6" s="1"/>
  <c r="AF42" i="6"/>
  <c r="X42" i="6"/>
  <c r="AN41" i="6"/>
  <c r="AF41" i="6"/>
  <c r="X41" i="6"/>
  <c r="AN40" i="6"/>
  <c r="AF40" i="6"/>
  <c r="X40" i="6"/>
  <c r="AN39" i="6"/>
  <c r="AF39" i="6"/>
  <c r="X39" i="6"/>
  <c r="AN38" i="6"/>
  <c r="AO38" i="6" s="1"/>
  <c r="AF38" i="6"/>
  <c r="X38" i="6"/>
  <c r="AN37" i="6"/>
  <c r="AF37" i="6"/>
  <c r="X37" i="6"/>
  <c r="AN36" i="6"/>
  <c r="AF36" i="6"/>
  <c r="X36" i="6"/>
  <c r="AN35" i="6"/>
  <c r="AF35" i="6"/>
  <c r="X35" i="6"/>
  <c r="AN34" i="6"/>
  <c r="AO34" i="6" s="1"/>
  <c r="AF34" i="6"/>
  <c r="X34" i="6"/>
  <c r="AN33" i="6"/>
  <c r="AF33" i="6"/>
  <c r="X33" i="6"/>
  <c r="AN32" i="6"/>
  <c r="AF32" i="6"/>
  <c r="X32" i="6"/>
  <c r="AN31" i="6"/>
  <c r="AF31" i="6"/>
  <c r="X31" i="6"/>
  <c r="AN30" i="6"/>
  <c r="AO30" i="6" s="1"/>
  <c r="AF30" i="6"/>
  <c r="X30" i="6"/>
  <c r="AN29" i="6"/>
  <c r="AF29" i="6"/>
  <c r="X29" i="6"/>
  <c r="AN28" i="6"/>
  <c r="AF28" i="6"/>
  <c r="X28" i="6"/>
  <c r="AN27" i="6"/>
  <c r="AF27" i="6"/>
  <c r="X27" i="6"/>
  <c r="AN26" i="6"/>
  <c r="AO26" i="6" s="1"/>
  <c r="AF26" i="6"/>
  <c r="X26" i="6"/>
  <c r="AN25" i="6"/>
  <c r="AF25" i="6"/>
  <c r="X25" i="6"/>
  <c r="AN24" i="6"/>
  <c r="AF24" i="6"/>
  <c r="X24" i="6"/>
  <c r="AN23" i="6"/>
  <c r="AF23" i="6"/>
  <c r="X23" i="6"/>
  <c r="AN22" i="6"/>
  <c r="AO22" i="6" s="1"/>
  <c r="AF22" i="6"/>
  <c r="X22" i="6"/>
  <c r="AN21" i="6"/>
  <c r="AF21" i="6"/>
  <c r="X21" i="6"/>
  <c r="AN20" i="6"/>
  <c r="AF20" i="6"/>
  <c r="X20" i="6"/>
  <c r="AN19" i="6"/>
  <c r="AF19" i="6"/>
  <c r="X19" i="6"/>
  <c r="AN18" i="6"/>
  <c r="AO18" i="6" s="1"/>
  <c r="AF18" i="6"/>
  <c r="X18" i="6"/>
  <c r="AN17" i="6"/>
  <c r="AF17" i="6"/>
  <c r="X17" i="6"/>
  <c r="AN16" i="6"/>
  <c r="AF16" i="6"/>
  <c r="X16" i="6"/>
  <c r="AN15" i="6"/>
  <c r="AF15" i="6"/>
  <c r="X15" i="6"/>
  <c r="AN14" i="6"/>
  <c r="AO14" i="6" s="1"/>
  <c r="AF14" i="6"/>
  <c r="X14" i="6"/>
  <c r="AN13" i="6"/>
  <c r="AF13" i="6"/>
  <c r="X13" i="6"/>
  <c r="AN12" i="6"/>
  <c r="AF12" i="6"/>
  <c r="X12" i="6"/>
  <c r="AN11" i="6"/>
  <c r="AF11" i="6"/>
  <c r="X11" i="6"/>
  <c r="AN10" i="6"/>
  <c r="AO10" i="6" s="1"/>
  <c r="AF10" i="6"/>
  <c r="X10" i="6"/>
  <c r="AN9" i="6"/>
  <c r="AF9" i="6"/>
  <c r="X9" i="6"/>
  <c r="AN8" i="6"/>
  <c r="AF8" i="6"/>
  <c r="X8" i="6"/>
  <c r="AN7" i="6"/>
  <c r="AF7" i="6"/>
  <c r="X7" i="6"/>
  <c r="AN6" i="6"/>
  <c r="AO6" i="6" s="1"/>
  <c r="AF6" i="6"/>
  <c r="X6" i="6"/>
  <c r="AN5" i="6"/>
  <c r="AF5" i="6"/>
  <c r="X5" i="6"/>
  <c r="AN4" i="6"/>
  <c r="AF4" i="6"/>
  <c r="X4" i="6"/>
  <c r="H46" i="9" l="1"/>
  <c r="AO5" i="6"/>
  <c r="AO9" i="6"/>
  <c r="AO13" i="6"/>
  <c r="AO17" i="6"/>
  <c r="AO21" i="6"/>
  <c r="AO25" i="6"/>
  <c r="AO29" i="6"/>
  <c r="AO33" i="6"/>
  <c r="AO37" i="6"/>
  <c r="AO41" i="6"/>
  <c r="AO45" i="6"/>
  <c r="AO49" i="6"/>
  <c r="AO53" i="6"/>
  <c r="AO57" i="6"/>
  <c r="AO61" i="6"/>
  <c r="AO65" i="6"/>
  <c r="AO69" i="6"/>
  <c r="AO73" i="6"/>
  <c r="AO77" i="6"/>
  <c r="AO81" i="6"/>
  <c r="AO85" i="6"/>
  <c r="AO89" i="6"/>
  <c r="AO93" i="6"/>
  <c r="AO97" i="6"/>
  <c r="AO101" i="6"/>
  <c r="AO105" i="6"/>
  <c r="AO109" i="6"/>
  <c r="AO113" i="6"/>
  <c r="AO117" i="6"/>
  <c r="AO121" i="6"/>
  <c r="AO125" i="6"/>
  <c r="AO129" i="6"/>
  <c r="AO133" i="6"/>
  <c r="AO137" i="6"/>
  <c r="AO141" i="6"/>
  <c r="AO145" i="6"/>
  <c r="AO149" i="6"/>
  <c r="AO4" i="6"/>
  <c r="AO8" i="6"/>
  <c r="AO12" i="6"/>
  <c r="AO16" i="6"/>
  <c r="AO20" i="6"/>
  <c r="AO24" i="6"/>
  <c r="AO28" i="6"/>
  <c r="AO32" i="6"/>
  <c r="AO36" i="6"/>
  <c r="AO7" i="6"/>
  <c r="AO11" i="6"/>
  <c r="AO15" i="6"/>
  <c r="AO19" i="6"/>
  <c r="AO23" i="6"/>
  <c r="AO27" i="6"/>
  <c r="AO31" i="6"/>
  <c r="AO35" i="6"/>
  <c r="AO39" i="6"/>
  <c r="AO43" i="6"/>
  <c r="AO47" i="6"/>
  <c r="AO51" i="6"/>
  <c r="AO55" i="6"/>
  <c r="AO59" i="6"/>
  <c r="AO63" i="6"/>
  <c r="AO67" i="6"/>
  <c r="AO71" i="6"/>
  <c r="AO75" i="6"/>
  <c r="AO79" i="6"/>
  <c r="AO83" i="6"/>
  <c r="AO87" i="6"/>
  <c r="AO91" i="6"/>
  <c r="AO95" i="6"/>
  <c r="AO99" i="6"/>
  <c r="AO103" i="6"/>
  <c r="AO107" i="6"/>
  <c r="AO111" i="6"/>
  <c r="AO115" i="6"/>
  <c r="AO119" i="6"/>
  <c r="AO123" i="6"/>
  <c r="AO127" i="6"/>
  <c r="AO131" i="6"/>
  <c r="AO135" i="6"/>
  <c r="AO139" i="6"/>
  <c r="AO143" i="6"/>
  <c r="AO147" i="6"/>
  <c r="AO151" i="6"/>
  <c r="AO153" i="6"/>
  <c r="AO157" i="6"/>
  <c r="AO161" i="6"/>
  <c r="AO165" i="6"/>
  <c r="AO169" i="6"/>
  <c r="AO173" i="6"/>
  <c r="AO177" i="6"/>
  <c r="AO181" i="6"/>
  <c r="AO185" i="6"/>
  <c r="AO189" i="6"/>
  <c r="AO240" i="6"/>
  <c r="AO244" i="6"/>
  <c r="AO40" i="6"/>
  <c r="AO44" i="6"/>
  <c r="AO48" i="6"/>
  <c r="AO52" i="6"/>
  <c r="AO56" i="6"/>
  <c r="AO60" i="6"/>
  <c r="AO64" i="6"/>
  <c r="AO68" i="6"/>
  <c r="AO72" i="6"/>
  <c r="AO76" i="6"/>
  <c r="AO80" i="6"/>
  <c r="AO84" i="6"/>
  <c r="AO88" i="6"/>
  <c r="AO92" i="6"/>
  <c r="AO96" i="6"/>
  <c r="AO100" i="6"/>
  <c r="AO104" i="6"/>
  <c r="AO108" i="6"/>
  <c r="AO112" i="6"/>
  <c r="AO116" i="6"/>
  <c r="AO120" i="6"/>
  <c r="AO124" i="6"/>
  <c r="AO128" i="6"/>
  <c r="AO132" i="6"/>
  <c r="AO136" i="6"/>
  <c r="AO140" i="6"/>
  <c r="AO144" i="6"/>
  <c r="AO148" i="6"/>
  <c r="AO152" i="6"/>
  <c r="AO156" i="6"/>
  <c r="AO160" i="6"/>
  <c r="AO164" i="6"/>
  <c r="AO168" i="6"/>
  <c r="AO172" i="6"/>
  <c r="AO176" i="6"/>
  <c r="AO180" i="6"/>
  <c r="AO184" i="6"/>
  <c r="AO188" i="6"/>
  <c r="AO192" i="6"/>
  <c r="AO258" i="6"/>
  <c r="AO259" i="6"/>
  <c r="AO196" i="6"/>
  <c r="AO200" i="6"/>
  <c r="AO204" i="6"/>
  <c r="AO208" i="6"/>
  <c r="AO212" i="6"/>
  <c r="AO216" i="6"/>
  <c r="AO220" i="6"/>
  <c r="AO224" i="6"/>
  <c r="AO228" i="6"/>
  <c r="AO232" i="6"/>
  <c r="AO236" i="6"/>
  <c r="AO239" i="6"/>
  <c r="AO243" i="6"/>
  <c r="AO261" i="6"/>
  <c r="AO242" i="6"/>
  <c r="AO260" i="6"/>
  <c r="AO264" i="6"/>
  <c r="AO241" i="6"/>
  <c r="AO245" i="6"/>
  <c r="AO249" i="6"/>
  <c r="AO254" i="6"/>
  <c r="AO263" i="6"/>
  <c r="AO203" i="6"/>
  <c r="AO219" i="6"/>
  <c r="AO223" i="6"/>
  <c r="AO227" i="6"/>
  <c r="AO235" i="6"/>
  <c r="AO252" i="6"/>
  <c r="AO257" i="6"/>
  <c r="AO265" i="6"/>
  <c r="AO269" i="6"/>
  <c r="AO273" i="6"/>
  <c r="AO277" i="6"/>
  <c r="AO281" i="6"/>
  <c r="AO285" i="6"/>
  <c r="AO194" i="6"/>
  <c r="AO198" i="6"/>
  <c r="AO202" i="6"/>
  <c r="AO206" i="6"/>
  <c r="AO210" i="6"/>
  <c r="AO214" i="6"/>
  <c r="AO218" i="6"/>
  <c r="AO222" i="6"/>
  <c r="AO226" i="6"/>
  <c r="AO230" i="6"/>
  <c r="AO234" i="6"/>
  <c r="AO238" i="6"/>
  <c r="AO247" i="6"/>
  <c r="AO251" i="6"/>
  <c r="AO256" i="6"/>
  <c r="AO268" i="6"/>
  <c r="AO272" i="6"/>
  <c r="AO276" i="6"/>
  <c r="AO280" i="6"/>
  <c r="AO284" i="6"/>
  <c r="AO195" i="6"/>
  <c r="AO199" i="6"/>
  <c r="AO207" i="6"/>
  <c r="AO211" i="6"/>
  <c r="AO215" i="6"/>
  <c r="AO231" i="6"/>
  <c r="AO248" i="6"/>
  <c r="AO253" i="6"/>
  <c r="AO193" i="6"/>
  <c r="AO197" i="6"/>
  <c r="AO201" i="6"/>
  <c r="AO205" i="6"/>
  <c r="AO209" i="6"/>
  <c r="AO213" i="6"/>
  <c r="AO217" i="6"/>
  <c r="AO221" i="6"/>
  <c r="AO225" i="6"/>
  <c r="AO229" i="6"/>
  <c r="AO233" i="6"/>
  <c r="AO237" i="6"/>
  <c r="AO246" i="6"/>
  <c r="AO250" i="6"/>
  <c r="AO255" i="6"/>
  <c r="AO267" i="6"/>
  <c r="AO271" i="6"/>
  <c r="AO275" i="6"/>
  <c r="AO279" i="6"/>
  <c r="AO283" i="6"/>
  <c r="AO287" i="6"/>
  <c r="F64" i="4" l="1"/>
  <c r="H53" i="4" l="1"/>
  <c r="H54" i="4"/>
  <c r="H55" i="4"/>
  <c r="H56" i="4"/>
  <c r="H57" i="4"/>
  <c r="H58" i="4"/>
  <c r="H59" i="4"/>
  <c r="H60" i="4"/>
  <c r="H61" i="4"/>
  <c r="H62" i="4"/>
  <c r="H63" i="4"/>
  <c r="H64" i="4"/>
  <c r="H52" i="4"/>
  <c r="H22" i="4"/>
  <c r="H23" i="4"/>
  <c r="H24" i="4"/>
  <c r="H4" i="4" l="1"/>
  <c r="H5" i="4"/>
  <c r="H6" i="4"/>
  <c r="H7" i="4"/>
  <c r="H8" i="4"/>
  <c r="H9" i="4"/>
  <c r="H10" i="4"/>
  <c r="H11" i="4"/>
  <c r="H12" i="4"/>
  <c r="H13" i="4"/>
  <c r="H14" i="4"/>
  <c r="H15" i="4"/>
  <c r="H16" i="4"/>
  <c r="H17" i="4"/>
  <c r="H18" i="4"/>
  <c r="H19" i="4"/>
  <c r="H20" i="4"/>
  <c r="H21" i="4"/>
  <c r="H25" i="4"/>
  <c r="H26" i="4"/>
  <c r="H27" i="4"/>
  <c r="H28" i="4"/>
  <c r="H29" i="4"/>
  <c r="H30" i="4"/>
  <c r="H31" i="4"/>
  <c r="H32" i="4"/>
  <c r="H33" i="4"/>
  <c r="H34" i="4"/>
  <c r="H35" i="4"/>
  <c r="H36" i="4"/>
  <c r="H37" i="4"/>
  <c r="H38" i="4"/>
  <c r="H39" i="4"/>
  <c r="H40" i="4"/>
  <c r="H41" i="4"/>
  <c r="H42" i="4"/>
  <c r="H43" i="4"/>
  <c r="H44" i="4"/>
  <c r="H45" i="4"/>
  <c r="H46" i="4"/>
  <c r="H47" i="4"/>
  <c r="H48" i="4"/>
  <c r="H49" i="4"/>
  <c r="H50" i="4"/>
  <c r="H51" i="4"/>
  <c r="H3" i="4"/>
  <c r="C69" i="4"/>
  <c r="C65" i="4"/>
  <c r="S242" i="2" l="1"/>
  <c r="S283" i="2" l="1"/>
</calcChain>
</file>

<file path=xl/sharedStrings.xml><?xml version="1.0" encoding="utf-8"?>
<sst xmlns="http://schemas.openxmlformats.org/spreadsheetml/2006/main" count="8803" uniqueCount="1359">
  <si>
    <t>SECRETARIA RESPONSABLE</t>
  </si>
  <si>
    <t>CODIGO SECTOR</t>
  </si>
  <si>
    <t>CODIGO PRODUCTO</t>
  </si>
  <si>
    <t>CODIGO PROGRAMA</t>
  </si>
  <si>
    <t>PRODUCTO</t>
  </si>
  <si>
    <t>CODIGO INDICADOR</t>
  </si>
  <si>
    <t>CODIGO BPIN</t>
  </si>
  <si>
    <t>CODIGO DIMENSION</t>
  </si>
  <si>
    <t>DIMENSIÓN</t>
  </si>
  <si>
    <t>NOMBRE SECTOR</t>
  </si>
  <si>
    <t>NOMBRE PROGRAMA</t>
  </si>
  <si>
    <t>INDICADOR</t>
  </si>
  <si>
    <t>UNIDAD DE MEDIDA INDICADOR</t>
  </si>
  <si>
    <t>NOMBRE PROYECTO</t>
  </si>
  <si>
    <t>CODIGO CCPET</t>
  </si>
  <si>
    <t>META PROYECTO 2026</t>
  </si>
  <si>
    <t>META INDICADOR 2025-2027</t>
  </si>
  <si>
    <t>FUENTE DE RECURSOS</t>
  </si>
  <si>
    <t>VALOR ASIGNADO 2026</t>
  </si>
  <si>
    <t>Institucional</t>
  </si>
  <si>
    <t>Gobierno territorial</t>
  </si>
  <si>
    <t xml:space="preserve"> Fortalecimiento a la gestión y dirección de la administración pública territorial</t>
  </si>
  <si>
    <t>Servicio de asistencia técnica</t>
  </si>
  <si>
    <t>Entidades, organismos y dependencias asistidos técnicamente</t>
  </si>
  <si>
    <t>Número</t>
  </si>
  <si>
    <t>Fortalecimiento de procesos e instancias territoriales de planeación CTP en el departamento Putumayo</t>
  </si>
  <si>
    <t>ICLD</t>
  </si>
  <si>
    <t>PLANEACION</t>
  </si>
  <si>
    <t xml:space="preserve"> Fortalecimiento del buen gobierno para el respeto y garantía de los derechos humanos.</t>
  </si>
  <si>
    <t>Servicio de promoción a la participación ciudadana</t>
  </si>
  <si>
    <t>Rendición de cuentas realizadas</t>
  </si>
  <si>
    <t>Fortalecimiento de la capacidad institucional para la evaluación y divulgación de resultados del Plan de Desarrollo Departamental del Putumayo</t>
  </si>
  <si>
    <t>Servicio de Implementación Sistemas de Gestión</t>
  </si>
  <si>
    <t>Sistema de gestión implementados</t>
  </si>
  <si>
    <t>FORTALECIMIENTO DE LA CAPACIDAD INSTITUCIONAL PARA MEJORAR LA GESTIÓN Y DESEMPEÑO DE LA
GOBERNACIÓN DEL PUTUMAYO</t>
  </si>
  <si>
    <t>FORTALECIMIENTO DE CAPACIDADES EN TORNO A HERRAMIENTAS DE PLANEACIÓN Y PROCESO DE GESTIÓN
DE PROYECTOS EN ENTIDADES TERRITORIALES DEL DEPARTAMENTO DEL PUTUMAYO</t>
  </si>
  <si>
    <t>Servicios de información implementados</t>
  </si>
  <si>
    <t>Sistemas de información implementados</t>
  </si>
  <si>
    <t>Implementación de un sistema de información para el seguimiento de la inversión de la gobernacion del departamento del Putumayo</t>
  </si>
  <si>
    <t>Información Estadística</t>
  </si>
  <si>
    <t>0401</t>
  </si>
  <si>
    <t xml:space="preserve"> Levantamiento y actualización de información estadística de calidad</t>
  </si>
  <si>
    <t>0401106 </t>
  </si>
  <si>
    <t>Servicio de apoyo a la gestión de conocimiento y consolidación de la cultura estadística</t>
  </si>
  <si>
    <t>Estrategias implementadas</t>
  </si>
  <si>
    <t>Fortalecimiento de capacidades de gestión del conocimiento y consolidación de la cultura estadística en el departamento del Putumayo</t>
  </si>
  <si>
    <t>Económica</t>
  </si>
  <si>
    <t>Transporte</t>
  </si>
  <si>
    <t xml:space="preserve"> Seguridad de transporte</t>
  </si>
  <si>
    <t>Servicio de educación informal en seguridad vial</t>
  </si>
  <si>
    <t>Personas beneficiadas de estrategias de educación informal</t>
  </si>
  <si>
    <t>Formación Y SENSIBILIZACIÓN EN SEGURIDAD VIAL PARA LOS DIFERENTES ACTORES DE LA MOVILIDAD EN LA JURISDICCIÓN DEL DEPARTAMENTO ADMINISTRATIVO DE TRÁNSITO Y TRANSPORTE (DATT) DEL DEPARTAMENTO DEL Putumayo</t>
  </si>
  <si>
    <t>MULTAS DE TRÁNSITO Y TRANSPORTE</t>
  </si>
  <si>
    <t>Agricultura y Desarrollo Rural</t>
  </si>
  <si>
    <t xml:space="preserve"> Inclusión productiva de pequeños productores rurales</t>
  </si>
  <si>
    <t>Servicio de asistencia técnica agropecuaria dirigida a pequeños productores</t>
  </si>
  <si>
    <t>Pequeños productores rurales asistidos técnicamente agrícolas, pecuarios, piscolas y forestales.</t>
  </si>
  <si>
    <t xml:space="preserve">Numero </t>
  </si>
  <si>
    <t>2.3.2.02.02.009</t>
  </si>
  <si>
    <t>Asistencia técnica para el fortalecimiento de sistemas productivos Cuyícolas como estrategia de seguridad alimentaria en el departamento del Putumayo</t>
  </si>
  <si>
    <t>IMPUESTO DE REGISTRO 40% AGROPECUARIO</t>
  </si>
  <si>
    <t>Servicio de apoyo financiero para el acceso a activos productivos y de comercialización</t>
  </si>
  <si>
    <t>Productores apoyados con activos productivos y de comercialización</t>
  </si>
  <si>
    <t>2.3.2.02.01.000</t>
  </si>
  <si>
    <t>Fortalecimiento a las asociaciones productoras de trucha de los municipios de San Francisco, Sibundoy, Santiago y Colon, departamento del   Putumayo</t>
  </si>
  <si>
    <t xml:space="preserve"> Ciencia, tecnología e innovación agropecuaria</t>
  </si>
  <si>
    <t>Documentos de lineamientos técnicos</t>
  </si>
  <si>
    <t>Documentos de lineamientos técnicos elaborados</t>
  </si>
  <si>
    <t>Diagnóstico del estado actual de la acuicultura a través de la caracterización de la información de los diferentes eslabones del sector acuícola en el departamento del Putumayo</t>
  </si>
  <si>
    <t>Asistencia técnica a través de la implementación de inseminación artificial a tiempo fijo (IATF) como estrategia de mejoramiento genético bovino en el municipio de Sibundoy, Putumayo</t>
  </si>
  <si>
    <t>IMPUESTO AL DEGUELLO DE GANADO MAYOR</t>
  </si>
  <si>
    <t>Servicio de apoyo financiero para proyectos productivos</t>
  </si>
  <si>
    <t>Proyectos productivos cofinanciados (Incluye mujeres, jóvenes, comunidades étnicas)</t>
  </si>
  <si>
    <t>Servicio de extensión agropecuaria</t>
  </si>
  <si>
    <t>Productores atendidos con servicio de extensión agropecuaria</t>
  </si>
  <si>
    <t>Fortalecimiento de la productividad agropecuaria e innovación tecnológica para el análisis de suelos y aguas en los municipios de Mocoa, Villagarzón y Valle del Guamuéz, departamento del Putumayo</t>
  </si>
  <si>
    <t>Fortalecimiento de la seguridad alimentaria propia a sabedoras y sabedores del pueblo pasto en los municipios de Colón, Sibundoy, Mocoa, Villagarzón, Puerto Caicedo, Puerto Asís, Orito, Valle del Guamuez y San Miguel, en el departamento del Putumayo</t>
  </si>
  <si>
    <t>Fortalecimiento de la meliponicultura en los municipios de Villagarzon, Puerto Asís, Puerto Guzman y Mocoa del departamento del   Putumayo</t>
  </si>
  <si>
    <t>Ambiental</t>
  </si>
  <si>
    <t>Ambiente y desarrollo sostenible</t>
  </si>
  <si>
    <t xml:space="preserve"> Educación Ambiental </t>
  </si>
  <si>
    <t>Servicio de asistencia técnica para la implementación de las estrategias educativo ambientales y de participación</t>
  </si>
  <si>
    <t>Estrategias educativo ambientales y de participación implementadas</t>
  </si>
  <si>
    <t>Desarrollo de estrategias de educación ambiental con Instituciones Educativas del Depatamento del  Putumayo</t>
  </si>
  <si>
    <t>ICLD 1% MEDIO AMBIENTE</t>
  </si>
  <si>
    <t>IMPUESTO DE REGISTRO 1% MEDIO AMBIENTE</t>
  </si>
  <si>
    <t>Servicio de apoyo financieroa la reforestación</t>
  </si>
  <si>
    <t>Hectáreas reforestadas apoyadas</t>
  </si>
  <si>
    <t>Hectáreas</t>
  </si>
  <si>
    <t>2.3.2.01.01.005.01.02.06</t>
  </si>
  <si>
    <t>Apoyo a sistemas agroforestales en plantaciones de asai en el municipio de Mocoa departamento del Putumayo</t>
  </si>
  <si>
    <t>Minas y Energía</t>
  </si>
  <si>
    <t xml:space="preserve"> Desarrollo ambiental sostenible del sector minero energético</t>
  </si>
  <si>
    <t>Servicio de asistencia técnica en el manejo socio ambiental en las actividades mineras</t>
  </si>
  <si>
    <t>Personas asistidas técnicamente</t>
  </si>
  <si>
    <t>MEJORAMIENTO DE LAS CONDICIONES LABORALES, SEGURIDAD Y SALUD EN EL TRABAJO DE LOS PEQUEÑOS MINEROS Y/O MINEROS TRADICIONALES DEDICADOS A LA EXPLOTACIÓN AURÍFERA EN EL MUNICIPIO DE COLON DEPARTAMENTO DEL PUTUMAYO</t>
  </si>
  <si>
    <t>SECRETARIA DE PRODUCTIVIDAD Y COMPETITIVIDAD</t>
  </si>
  <si>
    <t>Comercio, industria y turismo</t>
  </si>
  <si>
    <t xml:space="preserve"> Productividad y competitividad de las empresas colombianas</t>
  </si>
  <si>
    <t>Servicio de apoyo financiero para el mejoramiento de productos o procesos</t>
  </si>
  <si>
    <t>Empresas beneficiadas</t>
  </si>
  <si>
    <t>FORTALECIMIENTO AL SECTOR EMPRESARIAL CON POTENCIAL EN GENERACIÓN DE INGRESOS Y CREACIÓN DE EMPLEO, EN EL DEPARTAMENTO DEL PUTUMAYO.</t>
  </si>
  <si>
    <t>Servicio de promoción turística</t>
  </si>
  <si>
    <t>Campañas realizadas</t>
  </si>
  <si>
    <t>2.3.2.02.02.006</t>
  </si>
  <si>
    <t>APOYO A LA PROMOCIÓN TURÍSTICA Y EMPRESARIAL A TRAVÉS DE LA PARTICIPACIÓN EN LA VITRINA TURÍSTICA DE ANATO EN BOGOTÁ D.C</t>
  </si>
  <si>
    <t>FORTALECIMIENTO AL TURISMO CULTURAL A TRAVÉS DE LA PROMOCIÓN DE LOS USOS Y COSTUMBRES ANCESTRALES DE LOS PUEBLOS INDÍGENAS INGA, KAMËNTSÁ Y COFÁN DEL PUTUMAYO</t>
  </si>
  <si>
    <t>APOYO A LA FERIA COMERCIAL TURÍSTICA COLOMBIA TRAVEL EXPO CON LA PARTICIPACIÓN DEL SECTOR EMPRESARIAL DEL DEPARTAMENTO DE PUTUMAYO</t>
  </si>
  <si>
    <t>FORTALECIMIENTO A LA PROMOCIÓN Y COMERCIALIZACIÓN DE LA PIÑA EN EL MARCO DE LA FERIA “FESTIPIÑA” EN EL MUNICIPIO VILLA GARZÓN, EN EL DEPARTAMENTO DEL PUTUMAYO</t>
  </si>
  <si>
    <t>APOYO A LA PROMOCIÓN DEL AVITURISMO, A RAVES DEL DESARROLLO DEL GLOBAL BIG DAY EN EL DEPARTAMENTO DEL PUTUMAYO.</t>
  </si>
  <si>
    <t>APOYO A LA COMERCIALIZACIÓN Y DINAMIZACIÓN DEL TURISMO CULTURAL Y COMUNITARIO A TRAVÉS DE LA FERIA ARTESANAL, GASTRONÓMICA Y TURÍSTICA DE LOS QUINCE (15) PUEBLOS INDÍGENAS DEL DEPARTAMENTO DEL PUTUMAYO</t>
  </si>
  <si>
    <t>Estampilla pro desarrollo fronterizo</t>
  </si>
  <si>
    <t>rendimientos estampilla pro desarrollo fronterizo</t>
  </si>
  <si>
    <t>Servicio de apoyo y consolidación de las Comisiones Regionales de Competitividad - CRC</t>
  </si>
  <si>
    <t>Planes de trabajo concertados con las CRC para su consolidación</t>
  </si>
  <si>
    <t>FORTALECIMIENTO DE LA COMISIÓN REGIONAL DE COMPETITIVIDAD E INNOVACIÓN DEPARTAMENTAL MEDIANTE LA REALIZACIÓN DE ENCUENTROS DE ARTICULACIÓN EN EL DEPARTAMENTO DE PUTUMAYO</t>
  </si>
  <si>
    <t>Servicio de asistencia técnica para mejorar la competitividad de los sectores productivos</t>
  </si>
  <si>
    <t>Proyectos de alto impacto asistidos para el fortalecimiento de cadenas productivas</t>
  </si>
  <si>
    <t>FORTALECIMIENTO A LA PROMOCIÓN EMPRESARIAL Y TURÍSTICA, EN EL MARCO DE XVIII ENCUENTRO INTERNACIONAL TRIFRONTERIZO 2026- PUERTO LEGUIZAMO, DEPARTAMENTO DE PUTUMAYO</t>
  </si>
  <si>
    <t>Trabajo</t>
  </si>
  <si>
    <t xml:space="preserve"> Generación y formalización del empleo</t>
  </si>
  <si>
    <t> 3602032</t>
  </si>
  <si>
    <t>Servicio de asesoría técnica para el emprendimiento</t>
  </si>
  <si>
    <t>Emprendimientos asesorados</t>
  </si>
  <si>
    <t>FORTALECIMIENTO A LAS ACTIVIDADES DE EMPRENDIMIENTO CON POTENCIAL ECONÓMICO PARA LA GENERACIÓN DE TRABAJO EN LOS MUNICIPIOS DE FRONTERA, DEPARTAMENTO DE PUTUMAYO</t>
  </si>
  <si>
    <t>Ciencia, tecnología e innovación</t>
  </si>
  <si>
    <t xml:space="preserve"> Fortalecimiento de la gobernanza e institucionalidad multinivel del sector de CTeI</t>
  </si>
  <si>
    <t>Asistencias Técnicas Realizadas</t>
  </si>
  <si>
    <t>FORTALECER LA GOBERNANZA TERRITORIAL DE LA CIENCIA, TECNOLOGÍA E INNOVACIÓN EN EL DEPARTAMENTO DEL PUTUMAYO MEDIANTE EL APROVECHAMIENTO DE LAS CAPACIDADES INSTITUCIONALES, PÚBLICAS Y PRIVADAS, PARA LA CONSOLIDACIÓN DEL ECOSISTEMA ESTRATÉGICO DEPARTAMENTAL</t>
  </si>
  <si>
    <t>Social</t>
  </si>
  <si>
    <t>Inclusión social y reconciliación</t>
  </si>
  <si>
    <t>Servicios de promoción de los derechos de los niños, niñas, adolescentes y jóvenes</t>
  </si>
  <si>
    <t>Campañas de promoción realizadas</t>
  </si>
  <si>
    <t>APOYO A LA PROMOCIÓN DE LOS DERECHOS NIÑOS, NIÑAS Y ADOLESCENTES A TRAVÉS DE CAMPAÑAS EN EL DEPARTAMENTO DEL PUTUMAYO..</t>
  </si>
  <si>
    <t>Servicio de protección integral a niños, niñas, adolescentes y jóvenes</t>
  </si>
  <si>
    <t>Niños, niñas, adolescentes y jóvenes beneficiados</t>
  </si>
  <si>
    <t>DOTACION DE KITS PERSONALES Y DE ASEO E HIGIENE PARA NIÑOS, NIÑAS Y ADOLESCENTES DEL SERVICIO DE PROTECCIÓN HOGAR DE PASO - FAMILIA EN EL MARCO DE LA ESTRATEGIA SOMOS RED DE APOYO EN EL DEPARTAMENTO DE PUTUMAYO.</t>
  </si>
  <si>
    <t>Espacios de participación promovidos</t>
  </si>
  <si>
    <t>FORTALECIMIENTO DE LA MESA DE PARTICIPACIÓN DE NIÑOS, NIÑAS Y ADOLESCENTES EN EL MARCO DE LA ESTRATEGIA VOCES EN ACCIÓN EN EL DEPARTAMENTO DE PUTUMAYO.</t>
  </si>
  <si>
    <t>FORTALECIMIENTO A LOS ESPACIOS DE PARTICIPACIÓN DE LAS JUVENTUDES EN EL MARCO DE LA ESTRATEGIA VOCES JOVENES EN EL DEPARTAMENTO DE PUTUMAYO.</t>
  </si>
  <si>
    <t>MEJORAMIENTO DE LA CALIDAD DE VIDA DE LAS PERSONAS PRIVADAS DE LA LIBERTAD DEL CENTRO CARCELARIO DEL MUNICIPIO DE PUERTO ASIS Y LOS CENTROS TRANSITORIOS DE LOS MUNICIPIOS DE PUERTO GUZMAN Y MOCOA DEL DEPARTAMENTO DE PUTUMAYO""</t>
  </si>
  <si>
    <t>Servicio de educación informal</t>
  </si>
  <si>
    <t>Estrategias de fomento de participación para las mujeres</t>
  </si>
  <si>
    <t>FORTALECIMIENTO DE LAS ESTRATEGIAS DE PREVENCIÓN DE VIOLENCIAS BASADAS EN GÉNERO EN EL DEPARTAMENTO DEL PUTUMAYO".</t>
  </si>
  <si>
    <t>FORTALECIMIENTO DE LA GOBERNANZA PROPIA, A TRAVÉS DE LA SEGUNDA SESIÓN DE LA COMISIÓN DE MUJER Y FAMILIA DE LA MPC DEL PUTUMAYO.</t>
  </si>
  <si>
    <t>Mujeres atendidas</t>
  </si>
  <si>
    <t>FORTALECIMIENTO DE LOS PROCESOS DE ORIENTACION Y PREVENCION DE VIOLENCIAS BASADAS EN GENERO Y VIOLENCIAS DE GENERO EN EL DEPARTAMENTO DEL PUTUMAYO"</t>
  </si>
  <si>
    <t>FORTALECIMIENTO DE LOS PROCESOS DE ORIENTACIÓN Y PREVENCION DE VIOLENCIAS BASADAS EN GENERO Y PREJUICIO HACIA LA POBLACIÓN LGTBI EN EL DEPARTAMENTO DEL PUTUMAYO</t>
  </si>
  <si>
    <t>Servicio de atención y protección integral al adulto mayor</t>
  </si>
  <si>
    <t>Adultos mayores atendidos con servicios integrales</t>
  </si>
  <si>
    <t>ASISTENCIA INTEGRAL A LOS CENTROS DÍA Y CENTROS DE PROTECCIÓN DE LA PERSONA MAYOR EN LA VIGENCIA 2026 EN EL DEPARTAMENTO DE PUTUMAYO</t>
  </si>
  <si>
    <t>ESTAMPILLA ADULTO MAYOR</t>
  </si>
  <si>
    <t>RENDIMIENTOS ESTAMPILLA ADULTO MAYOR</t>
  </si>
  <si>
    <t>“APOYO A LA REALIZACIÓN DEL ENCUENTRO DEPARTAMENTAL Y NACIONAL LÚDICO, RECREATIVO Y CULTURAL DEL ADULTO MAYOR DE LOS CENTROS DIA Y LOS CENTROS DE PROTECCIÓN DEL DEPARTAMENTO DE PUTUMAYO”</t>
  </si>
  <si>
    <t>Servicio de educación informal a los cuidadores del adulto mayor</t>
  </si>
  <si>
    <t>Cuidadores cualificados</t>
  </si>
  <si>
    <t>FORTALECIMIENTO DE CAPACIDADES DE CUIDADORES PARA LA ATENCION INTEGRAL DE LA PERSONA MAYOR EN EL DEPARTAMENTO DE PUTUMAYO</t>
  </si>
  <si>
    <t>Personas capacitadas</t>
  </si>
  <si>
    <t>FORTALECIMIENTO A LA COMISIÓN DE JUVENTUD DE LA MPC, MEDIANTE ESPACIOS DE FORMACIÓN POLITICA-INTERCULTURAL DE LOS JOVENES INDIGENAS DEL PUTUMAYO.</t>
  </si>
  <si>
    <t>Animales atendidos</t>
  </si>
  <si>
    <t>APOYO EN LAS ACCIONES DE SENSIBILIZACIÓN SOBRE LA TENENCIA RESPONSABLE DE MASCOTAS Y ESTERILIZACIÓN DE ANIMALES DOMÉSTICOS EN LOS MUNICIPIOS DE   MOCOA, ORITO, PUERTO ASIS, PUERTO LEGUIZAMO, SAN MIGUEL Y SIBUNDOY DEL DEPARTAMENTO DEL PUTUMAYO</t>
  </si>
  <si>
    <t>Educación</t>
  </si>
  <si>
    <t>Infraestructura educativa dotada</t>
  </si>
  <si>
    <t>Sedes dotadas</t>
  </si>
  <si>
    <t>2.3.2.02.01.003</t>
  </si>
  <si>
    <t>Implementación del Plan Departamental de Lectura, Escritura y Oralidad, vigencia 2026, en establecimientos educativos oficiales del departamento del Putumayo.</t>
  </si>
  <si>
    <t>PARTICIPACIÓN POR EL CONSUMO DE LICORES DESTILADOS INTRODUCIDOS DE PRODUCCIÓN EXTRANJERA</t>
  </si>
  <si>
    <t>2.1.2.01.01.003.03</t>
  </si>
  <si>
    <t>Fortalecimiento del servicio educativo mediante la Dotación de computadores - vigencia 2026, a establecimientos educativos oficiales del departamento del Putumayo.</t>
  </si>
  <si>
    <t>I.C.L.D</t>
  </si>
  <si>
    <t>PARTICIPACIÓN POR EL CONSUMO DE LICORES DESTILADOS PRODUCIDOS</t>
  </si>
  <si>
    <t xml:space="preserve">Fortalecimiento de la calidad educativa mediante la  Dotación e Implementación de guias de aprendizaje Escuela  Nueva vigencia 2026 en establecimientos educativos oficiales del  departamento del Putumayo, </t>
  </si>
  <si>
    <t>PARTICIPACIÓN POR EL CONSUMO DE LICORES DESTILADOS INTRODUCIDOS DE PRODUCCIÓN NACIONAL</t>
  </si>
  <si>
    <t>Servicio de accesibilidad a contenidos web para fines pedagógicos</t>
  </si>
  <si>
    <t>Establecimientos educativos conectados a internet</t>
  </si>
  <si>
    <t>2.3.2.02.02.008</t>
  </si>
  <si>
    <t>Dotación del servicio de internet a sedes educativas - vigencia 2026, en el marco del proyecto de conectividad escolar Conexión Total - MEN en el departamento del Putumayo.</t>
  </si>
  <si>
    <t>S.G.P. EDUCACIÓN - PRESTACION DE SERVICIOS - C.S.F.</t>
  </si>
  <si>
    <t>Servicio de apoyo para la implementación de la estrategia de residencia escolar</t>
  </si>
  <si>
    <t>Sedes educativas apoyadas en la implementación de la estrategia de residencia escolar</t>
  </si>
  <si>
    <t>servicio de alimentación escolar vigencia 2026, para las residencias escolares del departamento del Putumayo</t>
  </si>
  <si>
    <t>Servicio de apoyo pedagógico para  la oferta de educación inclusiva para preescolar, básica y media</t>
  </si>
  <si>
    <t>Sedes educativas con apoyo pedagógico para  la oferta de educación inclusiva para preescolar, básica y media</t>
  </si>
  <si>
    <t>Apoyo a la atención de estudiantes con  discapacidad, capacidades y talentos  excepcionales, vigencia 2026,  en los establecimientos  educativos oficiales del departamento de  Putumayo,</t>
  </si>
  <si>
    <t>Servicio de docencia escolar</t>
  </si>
  <si>
    <t>Docentes del nivel inicial, preescolar, básica o media contratados</t>
  </si>
  <si>
    <t>2.1.1.01</t>
  </si>
  <si>
    <t>Consolidación del pago de obligaciones salariales vigencia 2026 a docentes,  directivos docentes y administrativos y pago de mesadas  pensionales a docentes nacionalizados de la Secretaria de Educación de Putumayo</t>
  </si>
  <si>
    <t>CANCELACIÓN DE PRESTACIONES SOCIALES DEL MAGISTERIO</t>
  </si>
  <si>
    <t>RECOBROS SGP</t>
  </si>
  <si>
    <t>ESTAMPILLA PRO DESARROLLO DEPARTAMENTAL</t>
  </si>
  <si>
    <t>DERECHOS DE MONOPOLIO POR LA PRODUCCIÓN DE LICORES DESTILADOS</t>
  </si>
  <si>
    <t>DERECHOS DE MONOPOLIO POR LA INTRODUCCIÓN DE LICORES DESTILADOS DE PRODUCCIÓN NACIONAL</t>
  </si>
  <si>
    <t>DERECHOS DE MONOPOLIO POR LA INTRODUCCIÓN DE LICORES DESTILADOS DE PRODUCCIÓN EXTRANJERA</t>
  </si>
  <si>
    <t>RENDIMIENTOS ALIMENTACIÓN ESCOLAR</t>
  </si>
  <si>
    <t>RENDIMIENTOS ESTAMPILLA PRO DLLO. DEPARTAMENTAL</t>
  </si>
  <si>
    <t>2.3.2.02.01.002</t>
  </si>
  <si>
    <t>Dotación de vestido y calzado de labor a los docentes y administrativos vigencia 2026 de la Secretaria de Educacion del departamento de Putumayo.</t>
  </si>
  <si>
    <t>Personas beneficiadas con procesos de formación informal</t>
  </si>
  <si>
    <t>Apoyo logístico para la Implementación de un foro educativo departamental, vigencia 2026,  en el departamento del Putumayo</t>
  </si>
  <si>
    <t>Apoyo logistico para fortalecer la capacidad de liderazgo de los directivos docentes de los establecimientos educativos oficiales del  departamento del Putumayo</t>
  </si>
  <si>
    <t>Fortalecimiento del Plan Territorial de Cualificación docente vigencia 2026,  en establecimientos educativos oficiales del departamento del Putumayo</t>
  </si>
  <si>
    <t>RENDIMIENTOS SGP EDUCACION</t>
  </si>
  <si>
    <t xml:space="preserve">Fortalecimiento a la mesa permanente de educación de los pueblos indigenas, vigencia 2026, del departamento del Putumayo </t>
  </si>
  <si>
    <t>Servicio de evaluación de la calidad de la educación inicial, preescolar, básica y media</t>
  </si>
  <si>
    <t>Estudiantes evaluados con pruebas de calidad educativa</t>
  </si>
  <si>
    <t>Implementación de  estrategias de manejo de pruebas externas  para mejorar los  resultados de las pruebas saber 11, vigencia 2026, en establecimientos  educativos del departamento del Putumayo</t>
  </si>
  <si>
    <t>Servicio de gestión de riesgos y desastres en establecimientos educativos</t>
  </si>
  <si>
    <t>Establecimientos educativos con acciones de gestión del riesgo implementadas</t>
  </si>
  <si>
    <t>Implementación de los planes escolares para  la gestion del riesgo, vigencia 2026,  en los establecimientos  educativos oficiales del departamento del  Putumayo</t>
  </si>
  <si>
    <t>Servicio educativo</t>
  </si>
  <si>
    <t>Establecimientos educativos en operación</t>
  </si>
  <si>
    <t>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t>
  </si>
  <si>
    <t>Prestación de servicio de vigilancia a los establecimientos educativos oficiales vigencia 2026 del departamento del Putumayo</t>
  </si>
  <si>
    <t>Servicio de acompañamiento para el desarrollo de modelos educativos interculturales</t>
  </si>
  <si>
    <t>Modelos educativos para grupos étnicos acompañados</t>
  </si>
  <si>
    <t xml:space="preserve">Implementación modelos propios de educación étnica del pueblo zio bain, vigencia 2026, en los establecimientos educativos oficiales del departamento del Putumayo. </t>
  </si>
  <si>
    <t xml:space="preserve"> Implementación de modelos propios de educación étnica del pueblo kamentsa vigencia 2026 en  los establecimientos educativos oficiales del departamento de  Putumayo</t>
  </si>
  <si>
    <t xml:space="preserve"> Implementación de modelos propios de educación étnica del pueblo kofan, vigencia 2026 en los establecimientos educativos oficiales del departamento de   Putumayo</t>
  </si>
  <si>
    <t xml:space="preserve"> Implementación de modelos propios de educación étnica del pueblo murui, vigencia 2026 en los establecimientos educativos oficiales del departamento de  Putumayo</t>
  </si>
  <si>
    <t xml:space="preserve"> Implementación de modelos propios de educación étnica del pueblo embera chami, vigencia 2026 en los establecimientos educativos oficiales del departamento de  Putumayo</t>
  </si>
  <si>
    <t xml:space="preserve"> Implementación de modelos propios de educación étnica del pueblo awa, vigencia 2026 en los establecimientoseducativos oficiales del departamento de  Putumayo</t>
  </si>
  <si>
    <t>Implementación de modelos propios de educación étnica del pueblo nasa, vigencia 2026 en los  establecimientos  educativos oficiales del departamento de  Putumayo</t>
  </si>
  <si>
    <t xml:space="preserve"> Implementación de modelos propios de educación étnica del pueblo inga, vigencia 2026, en los establecimientos educativos oficiales del departamento de  Putumayo</t>
  </si>
  <si>
    <t xml:space="preserve"> Implementación de modelos propios de educación étnica del pueblo kichwa, vigencia 2026 en los  establecimientos educativos oficiales del departamento de  Putumayo</t>
  </si>
  <si>
    <t>Servicio de apoyo financiero para la permanencia a la educación superior</t>
  </si>
  <si>
    <t>Beneficiarios de estrategias o programas de  apoyo financiero para la permanencia en la educación superior</t>
  </si>
  <si>
    <t>Apoyo a estudiantes de las comunidades étnicas para el acceso a la  educación superior, vigencia 2026, en el departamento del Putumayo</t>
  </si>
  <si>
    <t xml:space="preserve"> Calidad y fomento de la educación superior</t>
  </si>
  <si>
    <t>Servicio de apoyo para la permanencia y continuidad de estudiantes en  el sistema de educación superior, vigencia 2026, en el departamento del  Putumayo</t>
  </si>
  <si>
    <t>Conservación del sistema de gestión de calidad 2026 de la secretaria de  educación de Putumayo</t>
  </si>
  <si>
    <t>Grupos étnicos asistidos técnicamente</t>
  </si>
  <si>
    <t>2.3.2.02.02.009.01.01</t>
  </si>
  <si>
    <t>Fortalecimiento DE LA COMISIÓN CONSULTIVA DEPARTAMENTAL DE COMUNIDADES NEGRAS Y AFROCOLOMBIANAS DEL DEPARTAMENTO Putumayo</t>
  </si>
  <si>
    <t>SECRETARIA DE GOBIERNO</t>
  </si>
  <si>
    <t>Fortalecimiento de la mesa permanente de concertación a través de los espacios de dialogo mediante el desarrollo de la sesion XIV y XV de la MPC con los pueblos indígenas del departamento del Putumayo</t>
  </si>
  <si>
    <t xml:space="preserve"> Atención, asistencia y reparación integral a las víctimas</t>
  </si>
  <si>
    <t>Servicio de ayuda y atención humanitaria</t>
  </si>
  <si>
    <t>Personas con asistencia humanitaria</t>
  </si>
  <si>
    <t>Apoyo  con ayuda y atención humanitaria inmediata a población víctima en el marco de la ley 1448 de 2011, departamento de   Putumayo</t>
  </si>
  <si>
    <t>Servicio de asistencia técnica para la participación de las víctimas</t>
  </si>
  <si>
    <t>Eventos de participación realizados</t>
  </si>
  <si>
    <t>Apoyo para garantizar la participación efectiva de las victimas en espacios y escenarios de incidencia de seguimiento e implementación de la política publica de victimas en el departamento del Putumayo</t>
  </si>
  <si>
    <t>Instancias territoriales de coordinación institucional asistidas y apoyadas</t>
  </si>
  <si>
    <t>Fortalecimiento de los espacios de participación ciudadana enfocados a la protección de líderes y defensores de derechos humanos mesa departicipación MTG en el departamento del   Putumayo</t>
  </si>
  <si>
    <t xml:space="preserve"> Apoyo al funcionamiento de la Mesa Departamental de Participación Efectiva para las Víctimas en el Departamento del   Putumayo</t>
  </si>
  <si>
    <t xml:space="preserve"> Fortalecimiento de la convivencia y la seguridad ciudadana</t>
  </si>
  <si>
    <t>Servicio de promoción de convivencia y no repetición</t>
  </si>
  <si>
    <t>Iniciativas para la promoción de la convivencia implementadas</t>
  </si>
  <si>
    <t>Fortalecimiento del programa de seguridad y convivencia ciudadana a través del apoyo, la planeación y la consolidación de iniciativas financiadas por el fondo territorial de seguridad y convivencia (FONSET) en el departamento del   Putumayo</t>
  </si>
  <si>
    <t>RENDIMIENTOS CONTRIBUCION ESPECIAL SOBRE CONTRATOS DE OBRAS PÚBLICAS</t>
  </si>
  <si>
    <t>CONTRIBUCION ESPECIAL SOBRE CONTRATOS DE OBRAS PÚBLICAS</t>
  </si>
  <si>
    <t>Servicio de dotación para la movilidad operacional y el apoyo logístico</t>
  </si>
  <si>
    <t>Unidades dotadas</t>
  </si>
  <si>
    <t xml:space="preserve"> Adquisición de un equipo antidron con tecnología especializada para fortalecer la capacidad de prevención y respuesta ante amenazas en el departamento del   Putumayo</t>
  </si>
  <si>
    <t>Estaciones de policía construidas y dotadas</t>
  </si>
  <si>
    <t>2.3.2.01.01.001.03.19</t>
  </si>
  <si>
    <t>Fortalecimiento de los organismos y el liderazgo de la acción comunal en el departamento del Putumayo</t>
  </si>
  <si>
    <t>IMPUESTO DE REGISTRO 40% ACCION COMUNAL</t>
  </si>
  <si>
    <t>Implementación de acciones de fortalecimiento para los organismos de acción comunal en el marco de la implementación de la política pública comunal en el departamento del Putumayo</t>
  </si>
  <si>
    <t xml:space="preserve"> Fortalecimiento institucional y organizativo de los organismos comunales a través de asistencia técnica en el departamento del  Putumayo</t>
  </si>
  <si>
    <t xml:space="preserve"> Gestión del riesgo de desastres y emergencias</t>
  </si>
  <si>
    <t>Instancias territoriales asistidas</t>
  </si>
  <si>
    <t xml:space="preserve">202500000033704 </t>
  </si>
  <si>
    <t>ASISTENCIA TÉCNICA A LOS CONSEJOS MUNICIPALES DE GESTIÓN DEL RIESGO DE DESASTRES MEDIANTE CAPACITACIÓN PARA EL DESARROLLO DE SIMULACROS EN EL DEPARTAMENTO DE PUTUMAYO.</t>
  </si>
  <si>
    <t>Fondo de Riesgo - Simulacros ORD 749/2017</t>
  </si>
  <si>
    <t>Servicio de atención a emergencias y desastres</t>
  </si>
  <si>
    <t>Organismos de atención de emergencias equipados</t>
  </si>
  <si>
    <t>2.3.2.02.02.008.01</t>
  </si>
  <si>
    <t>202500000033698</t>
  </si>
  <si>
    <t>FORTALECIMIENTO INSTITUCIONAL DE LAS ENTIDADES OPERATIVAS DEL SISTEMA DEPARTAMENTAL PARA LA GESTIÓN DEL RIESGO DE DESASTRES DEL DEPARTAMENTO DE PUTUMAYO</t>
  </si>
  <si>
    <t>Servicio de fortalecimiento a las salas de crisis territorial</t>
  </si>
  <si>
    <t>Organismos de atención de emergencias fortalecidos</t>
  </si>
  <si>
    <t>2.3.2.01.01.004.01.01.06</t>
  </si>
  <si>
    <t>202500000034410</t>
  </si>
  <si>
    <t>FORTALECIMIENTO DE LA SALA DE CRISIS TERRITORIAL MEDIANTE LA ADQUISICIÓN DE ELEMENTOS TECNOLÓGICOS PARA MEJORAR LA ATENCION DE EMERGENCIAS Y DESASTRES EN EL DEPARTAMENTO DE PUTUMAYO</t>
  </si>
  <si>
    <t>Fondo de Riesgo ORD-745/2017</t>
  </si>
  <si>
    <t>Servicio de monitoreo y seguimiento para la gestión del riesgo</t>
  </si>
  <si>
    <t>Sistemas de Alerta Temprana implementados</t>
  </si>
  <si>
    <t>202500000033694</t>
  </si>
  <si>
    <t>APOYO A LA OPERACIÓN DEL SISTEMA DE ALERTA TEMPRANA SAT EN EL MUNICIPIO DE MOCOA, DEPARTAMENTO DE PUTUMAYO.</t>
  </si>
  <si>
    <t>Servicios de apoyo para atención de población afectada por situaciones de emergencia, desastre o declaratorias de calamidad pública</t>
  </si>
  <si>
    <t>Hogares apoyados con ayudas humanitarias</t>
  </si>
  <si>
    <t>202500000033697</t>
  </si>
  <si>
    <t>APOYO CON AYUDAS HUMANITARIAS DE EMERGENCIA A FAMILIAS UBICADAS EN ZONAS DE ALTO RIESGO DE DESASTRES O AFECTADAS POR SITUACIÓN DE EMERGENCIA O CALAMIDAD PÚBLICA EN LOS MUNICIPIOS DEL DEPARTAMENTO DE PUTUMAYO.</t>
  </si>
  <si>
    <t>RENDIMIENTOS FONDO GESTION DEL RIESGO</t>
  </si>
  <si>
    <t>Servicio prevención y control de incendios</t>
  </si>
  <si>
    <t>Cuerpos de bomberos disponibles para la prevención y control de incendios en la entidad territorial</t>
  </si>
  <si>
    <t>202500000033846</t>
  </si>
  <si>
    <t>APOYO EN LA PRESTACIÓN DEL SERVICIO PÚBLICO DE GESTIÓN INTEGRAL DEL RIESGO CONTRA INCENDIOS, PREPARATIVOS, ATENCIÓN DE RESCATES E INCIDENTES CON MATERIALES PELIGROSOS EN LOS MUNICIPIOS DEL VALLE DE SIBUNDOY Y PUERTO CAICEDO, DEPARTAMENTO DE PUTUMAYO.</t>
  </si>
  <si>
    <t>ESTAMPILLA BOMBERIL</t>
  </si>
  <si>
    <t>RENDIMIENTOS ESTAMPILLA BOMBERIL</t>
  </si>
  <si>
    <t>RENDIMIENTOS FONDO BOMBEROS</t>
  </si>
  <si>
    <t>unidad</t>
  </si>
  <si>
    <t>Fortalecimiento al control del contrabando, adulteración y evasión del impuesto al consumo de cervezas, licores y cigarrillos en el departamento del Putumayo</t>
  </si>
  <si>
    <t>Cultura</t>
  </si>
  <si>
    <t>Servicio de apoyo al proceso de formación artística y cultural</t>
  </si>
  <si>
    <t>Procesos de formación atendidos</t>
  </si>
  <si>
    <t>APOYO PARA LA PROMOCIÓN Y ACCESO EFECTIVO A PROCESOS CULTURALES Y ARTÍSTICOS DEL SISTEMA NACIONAL DE CULTURA EN EL DEPARTAMENTO DEL PUTUMAYO</t>
  </si>
  <si>
    <t>ESTAMPILLA PRO CULTURA</t>
  </si>
  <si>
    <t>INDERCULTURA</t>
  </si>
  <si>
    <t>Servicio de apoyo financiero al sector artístico y cultural</t>
  </si>
  <si>
    <t>Estímulos otorgados</t>
  </si>
  <si>
    <t>Servicios bibliotecarios</t>
  </si>
  <si>
    <t>Usuarios atendidos</t>
  </si>
  <si>
    <t>Servicio de educación informal al sector artístico y cultural</t>
  </si>
  <si>
    <t>Servicio de asistencia técnica en gestión artística y cultural</t>
  </si>
  <si>
    <t>Servicio de promoción de actividades culturales</t>
  </si>
  <si>
    <t>Eventos de promoción de actividades culturales realizados</t>
  </si>
  <si>
    <t>RENDIMIENTOS ESTAMPILLA PRO CULTURA</t>
  </si>
  <si>
    <t xml:space="preserve">PARTICIPACIÓN DEL IMPUESTO NACIONAL AL CONSUMO DEL SERVICIO DE TELEFONÍA MÓVIL </t>
  </si>
  <si>
    <t>Documentos de planeación</t>
  </si>
  <si>
    <t>Documentos de planeación realizados</t>
  </si>
  <si>
    <t>Servicio de salvaguardia al patrimonio inmaterial</t>
  </si>
  <si>
    <t>Procesos de salvaguardia efectiva del patrimonio inmaterial realizados</t>
  </si>
  <si>
    <t>APOYO A LOS PROCESOS DE SALVAGUARDIA EFECTIVA DEL PATRIMONIO CULTURAL DEL DEPARTAMENTO DEL PUTUMAYO</t>
  </si>
  <si>
    <t>Deporte y recreación</t>
  </si>
  <si>
    <t xml:space="preserve"> Fomento a la recreación, la actividad física y el deporte para desarrollar entornos de convivencia y paz</t>
  </si>
  <si>
    <t>Cancha mejorada</t>
  </si>
  <si>
    <t>2.3.2.02.02.005</t>
  </si>
  <si>
    <t>MEJORAMIENTO DE LA INFRAESTRUCTURA DE LOS ESCENARIOS DEPORTIVOS DEL DEPARTAMENTO DEL PUTUMAYO</t>
  </si>
  <si>
    <t>TASA PRODEPORTE Y RECREACIÓN</t>
  </si>
  <si>
    <t>Placa deportiva mejorada</t>
  </si>
  <si>
    <t>Servicio de Escuelas Deportivas</t>
  </si>
  <si>
    <t>Niños, niñas, adolescentes y jóvenes inscritos en Escuelas Deportivas</t>
  </si>
  <si>
    <t>FORTALECIMIENTO DE LA RECREACIÓN, LA ACTIVIDAD FÍSICA Y EL DEPORTE PARA PROMOVER ENTORNOS DE CONVIVENCIA Y PAZ EN EL DEPARTAMENTO DE  PUTUMAYO</t>
  </si>
  <si>
    <t>IMPUESTO AL CONSUMO DE VINOS, APERITIVOS Y SIMILARES - COMPONENTE AD VALOREM</t>
  </si>
  <si>
    <t>Servicio de organización de eventos deportivos comunitarios</t>
  </si>
  <si>
    <t>Eventos deportivos comunitarios realizados</t>
  </si>
  <si>
    <t>IMPUESTO AL CONSUMO DE VINOS, APERITIVOS Y SIMILARES - COMPONENTE ESPECÍFICO</t>
  </si>
  <si>
    <t>Servicio de promoción de la actividad física, la recreación y el deporte</t>
  </si>
  <si>
    <t>Personas que acceden a servicios deportivos, recreativos y de actividad física</t>
  </si>
  <si>
    <t xml:space="preserve"> Formación y preparación de deportistas</t>
  </si>
  <si>
    <t>Servicio de organización de eventos deportivos de alto rendimiento</t>
  </si>
  <si>
    <t xml:space="preserve">Deportistas que participan en eventos deportivos de alto rendimiento con sede en Colombia </t>
  </si>
  <si>
    <t>FORMACION Y PREPARACION DE DEPORTISTAS PARA EL MEJORAMIENTO DEL NIVEL TÉCNICO Y EL DESARROLLO DEPORTIVO EN EL DEPARTAMENTO DE PUTUMAYO</t>
  </si>
  <si>
    <t>Polideportivos mejorados</t>
  </si>
  <si>
    <t>MEJORAMIENTO DE LOS ESCENARIOS DEPORTIVOS PARA LA PRACTICA DEPORTIVA EN EL DEPARTAMENTO DEL PUTUMAYO</t>
  </si>
  <si>
    <t>Servicio de apoyo financiero a atletas</t>
  </si>
  <si>
    <t>Estímulos entregados</t>
  </si>
  <si>
    <t>Capacitaciones realizada</t>
  </si>
  <si>
    <t>Servicio de preparación deportiva</t>
  </si>
  <si>
    <t>Atletas preparados</t>
  </si>
  <si>
    <t>Asistencias técnicas realizadas</t>
  </si>
  <si>
    <t>Servicio de gestión del riesgo para abordar situaciones situaciones endemo-epidémicas</t>
  </si>
  <si>
    <t>Numero</t>
  </si>
  <si>
    <t>Fortalecimiento de las acciones de promocion prevencion y control de las enfermedades transmitidas por vectores y zoonosis en el departamento del putumayo</t>
  </si>
  <si>
    <t xml:space="preserve">OTRAS TRANSFERENCIAS DEL NIVEL NACIONAL PARA INVERSION EN SALUD - PROGRAMAS NACIONALES        </t>
  </si>
  <si>
    <t>SALUD</t>
  </si>
  <si>
    <t xml:space="preserve"> Inspección, vigilancia y control</t>
  </si>
  <si>
    <t>Servicio de inspección, vigilancia y control</t>
  </si>
  <si>
    <t>visitas realizadas</t>
  </si>
  <si>
    <t>Fortalecimiento del programa Inspeccion, Vigilancia y Control del area de Gestion de Salud Publica y del Fondo Rotatorio de Estupefacientes Seccional Putumayo, Departamento del Putumayo</t>
  </si>
  <si>
    <t>Autorización de manejo de medicamentos de control especial del Estado</t>
  </si>
  <si>
    <t>2.3.2.02.02.009.03</t>
  </si>
  <si>
    <t xml:space="preserve"> Aseguramiento y prestación integral de servicios de salud</t>
  </si>
  <si>
    <t>Servicio de afiliaciones al régimen subsidiado del Sistema General de Seguridad Social</t>
  </si>
  <si>
    <t>Personas afiliadas al régimen subsidiado</t>
  </si>
  <si>
    <t>Fortalecimiento al aseguramiento de poblacion del regimen subsidiado en salud en el Departamento del Putumayo</t>
  </si>
  <si>
    <t>Componente ad valorem del impuesto al consumo de cigarrillos y tabaco elaborado - Extranjeros</t>
  </si>
  <si>
    <t>Componente específico del impuesto al consumo de cigarrillos y tabaco - Extranjeros</t>
  </si>
  <si>
    <t>Servicio de tecnologías en salud financiadas con la unidad de pago por capitación - UPC</t>
  </si>
  <si>
    <t>Pacientes atendidos con tecnologías en salud financiados con cargo a los recursos de la UPC del Régimen Subsidiado</t>
  </si>
  <si>
    <t>2.3.2.02.02.009.01.03</t>
  </si>
  <si>
    <t>Fortalecimiento en la prestacion de servicios de salud a la poblacion afiliada al regimen subsidiado en servicios y tecnologias sin cobertura en el pos en el departamento del putumayo</t>
  </si>
  <si>
    <t>Servicio de atención en salud a la población</t>
  </si>
  <si>
    <t>Personas atendidas con servicio de salud</t>
  </si>
  <si>
    <t>2.3.2.02.02.009.01.05</t>
  </si>
  <si>
    <t>Fortalecimiento para la prestacion de servicios de salud para la poblacion no asegurada al sistema general de seguridad social en salud en el departamento del putumayo</t>
  </si>
  <si>
    <t>Derechos por la explotación juegos de suerte y azar de apuestas permanentes o chance</t>
  </si>
  <si>
    <t>Derechos por la explotación juegos de suerte y azar de juegos novedosos</t>
  </si>
  <si>
    <t>Fortalecimiento de acciones a beneficio de la poblacion adulto mayor del departamento de Putumayo</t>
  </si>
  <si>
    <t>Servicio de certificación de discapacidad para las personas con discapacidad</t>
  </si>
  <si>
    <t>Personas con servicio de certificación de discapacidad</t>
  </si>
  <si>
    <t>Fortalecimiento de acciones a beneficio de la poblacion con discapacidad del departamento de Putumayo</t>
  </si>
  <si>
    <t>Fortalecimiento de acciones enfocadas a reducir la inequidad y discriminacion de genero del departamento de Putumayo</t>
  </si>
  <si>
    <t>Servicio de promoción de la participación social en salud</t>
  </si>
  <si>
    <t>Estrategias de promoción de la participación social en salud implementadas</t>
  </si>
  <si>
    <t>Fortalecimiento de la salud propia de la poblacion indigena del departamento de putumayo</t>
  </si>
  <si>
    <t>Fortalecimiento de la salud propia de las comunidades Negras, Afrocolombianas, Raizales y Palenqueras del Departamento del Putumayo</t>
  </si>
  <si>
    <t>Servicio de atención psicosocial a víctimas del conflicto armado</t>
  </si>
  <si>
    <t>Personas víctimas del conflicto armado atendidas con atención psicosocial</t>
  </si>
  <si>
    <t>Fortalecimiento de los procesos de atencion psicosocial y salud integral a victimas del conflicto armado en el marco del papsivi  en el departamento del Putumayo</t>
  </si>
  <si>
    <t>Impuesto al consumo de cervezas, sifones, refajos y mezclas - Extranjeras</t>
  </si>
  <si>
    <t>IMPUESTO AL CONSUMO DE CERVEZAS, SIFONES, REFAJOS Y MEZCLAS - EXTRANJERAS</t>
  </si>
  <si>
    <t>Impuesto al consumo de cervezas, sifones, refajos y mezclas - Nacionales</t>
  </si>
  <si>
    <t>2.3.2.02.02.009.01.04</t>
  </si>
  <si>
    <t>IMPUESTO AL CONSUMO DE CERVEZAS, SIFONES, REFAJOS Y MEZCLAS - NACIONALES</t>
  </si>
  <si>
    <t>Impuesto al consumo de vinos, aperitivos y similares - Componente Ad Valorem</t>
  </si>
  <si>
    <t>Impuesto al consumo de vinos, aperitivos y similares - Componente Específico</t>
  </si>
  <si>
    <t>Impuesto de loterías foráneas</t>
  </si>
  <si>
    <t>IVA sobre licores, vinos, aperitivos y similares (régimen anterior)</t>
  </si>
  <si>
    <t>Servicio de auditoría y visitas inspectivas</t>
  </si>
  <si>
    <t>auditorías y visitas inspectivas realizadas</t>
  </si>
  <si>
    <t>Fortalecimiento del socgs mediante mejoramiento y mantenimiento de los servicios habilitados con acciones de inspeccion, vigilancia y control y seguimiento a prestadores de servicios de salud en el departamento del Putumayo</t>
  </si>
  <si>
    <t>Servicio de asistencia técnica en inspección, vigilancia y control</t>
  </si>
  <si>
    <t>asistencias técnica en Inspección, Vigilancia y Control realizadas</t>
  </si>
  <si>
    <t>Servicio de gestión de peticiones, quejas, reclamos y denuncias</t>
  </si>
  <si>
    <t>Servicio de atención en centros reguladores de urgencias, emergencias y desastres</t>
  </si>
  <si>
    <t>Personas atendidas en centros reguladores de urgencias, emergencias y desastres</t>
  </si>
  <si>
    <t>Fortalecimiento  a la operatividad del programa de salud publica en  emergencias y desastres  del departamento del Putumayo</t>
  </si>
  <si>
    <t>Servicio de asistencia técnica a Instituciones Prestadoras de Servicios de Salud</t>
  </si>
  <si>
    <t>Instituciones Prestadoras de Servicios de Salud asistidas técnicamente</t>
  </si>
  <si>
    <t>Fortalecimiento del desarrollo de acciones en el marco de la politica nacional de prestacion de servicios de salud, en el departamento del Putumayo</t>
  </si>
  <si>
    <t>Fortalecimiento mediante  asistencias tecnicas en el programa aseguramiento y prestacion de servicios en emergencias y desastres del Putumayo.</t>
  </si>
  <si>
    <t>2.3.2.02.02.009.01.06</t>
  </si>
  <si>
    <t>2.3.2.02.02.009.02.03</t>
  </si>
  <si>
    <t>2.3.2.02.02.009.02.04</t>
  </si>
  <si>
    <t>Premios de apuestas permanentes o chance</t>
  </si>
  <si>
    <t>Premios de juegos novedosos</t>
  </si>
  <si>
    <t>Fortalecimiento financiero para la operacion corriente de las empresas sociales del estado del Departamento del Putumayo.</t>
  </si>
  <si>
    <t>Estrategias de gestión del riesgo para abordar situaciones situaciones endemo-epidémicas implementadas</t>
  </si>
  <si>
    <t>RENDIMIENTOS SGP SALUD PUBLICA</t>
  </si>
  <si>
    <t>SGP - Prestación del servicio de salud</t>
  </si>
  <si>
    <t>SGP - SALUD PUBLICA</t>
  </si>
  <si>
    <t>Fortalecimiento de acciones de asistencia tecnica, promocion, prevencion y captacion de sintomaticos respiratorios y de piel de los programas Tuberculosis y Hansen en el Departamento del Putumayo</t>
  </si>
  <si>
    <t>Servicio de gestión del riesgo para enfermedades emergentes, reemergentes y desatendidas</t>
  </si>
  <si>
    <t>Estrategias de gestión del riesgo para enfermedades emergentes, reemergentes y desatendidas implementadas</t>
  </si>
  <si>
    <t>Planes de intervenciones colectivas realizados</t>
  </si>
  <si>
    <t>Servicio de suministro de insumos para el manejo de eventos de interés en salud pública</t>
  </si>
  <si>
    <t>Entidades territoriales con servicio de suministro de insumos para el manejo de eventos de interés en salud pública</t>
  </si>
  <si>
    <t>Fortalecimiento de la vigilancia y aseguramiento de la calidad de los resultados de los Eventos de Interes en Salud Publica y factores de riesgo del ambiente y del consumo en el Departamento de Putumayo</t>
  </si>
  <si>
    <t>Fortalecimiento de las acciones de prevencion de las Enfermedades Prevalentes de la Infancia en el Departamento del Putumayo</t>
  </si>
  <si>
    <t>Campañas de gestión del riesgo para enfermedades emergentes, reemergentes y desatendidas implementadas</t>
  </si>
  <si>
    <t>Servicio de promoción de la salud</t>
  </si>
  <si>
    <t>Estrategias de promoción de la salud implementadas</t>
  </si>
  <si>
    <t>Servicio de información de vigilancia epidemiolgogica</t>
  </si>
  <si>
    <t>Informes de eventos generados en la vigencia</t>
  </si>
  <si>
    <t>Fortalecimiento del programa Inspección, Vigilancia y Control del Área de Vigilancia en Salud Pública en el Departamento del Putumayo</t>
  </si>
  <si>
    <t>Fortalecimiento del Programa Ampliado de Inmunizaciones en el Departamento de Putumayo</t>
  </si>
  <si>
    <t>Fortalecimiento del programa Convivencia Social y Salud Mental en el Departamento del Putumayo</t>
  </si>
  <si>
    <t>Fortalecimiento del programa Nutricion y Seguridad Alimentaria en el Departamento del Putumayo</t>
  </si>
  <si>
    <t>Fortalecimiento del programa Salud y ambito Laboral en el Departamento del Putumayo</t>
  </si>
  <si>
    <t>Fortalecimiento del programa Sexualidad, Derechos Sexuales y Reproductivos en el Departamento del Putumayo</t>
  </si>
  <si>
    <t xml:space="preserve">2.3.2.02.02.009.03 </t>
  </si>
  <si>
    <t>Fortalecimiento del programa Vida Saludable y Condiciones No Transmisibles en el Departamento del Putumayo</t>
  </si>
  <si>
    <t>Servicios tecnológicos</t>
  </si>
  <si>
    <t>Índice de capacidad en la prestación de servicios de tecnología</t>
  </si>
  <si>
    <t>Porcentaje</t>
  </si>
  <si>
    <t>2.3.2.02.01.004</t>
  </si>
  <si>
    <t xml:space="preserve">ADQUISICIÓN , IMPLEMENTACIÓN Y PUESTA EN FUNCIONAMIENTO DE UN SOFTWARE DOCUMENTAL, PARA LA OPTIMIZACIÓN DE LOS PROCESOS DE GESTIÓN DOCUMENTAL DE LA GOBERNACIÓN DEL DEPARTAMENTO DEL PUTUMAYO”. </t>
  </si>
  <si>
    <t>FORTALECIMIENTO MEDIANTE LA ADQUISICIÓN DE EQUIPOS TECNOLÓGICOS Y MOBILIARIO PARA EL DESARROLLO DE ACTIVIDADES ADMINISTRATIVAS EN LA SEDE CENTRAL DE LA GOBERNACIÓN DEL PUTUMAYO</t>
  </si>
  <si>
    <t>ECONÓMICA</t>
  </si>
  <si>
    <t>2.3.2.01.01.003.04.06</t>
  </si>
  <si>
    <t>CONSTRUCCIÓN DE REDES ELÉCTRICAS EN MEDIA Y BAJA TENSIÓN EN LA VEREDA LA CRISTALINA, MUNICIPIO DE ORITO, DEPARTAMENTO DEL PUTUMAYO</t>
  </si>
  <si>
    <t>ESTAMPILLA PRO ELECTRIFICACIÓN RURAL</t>
  </si>
  <si>
    <t>INFRAESTRUCTURA</t>
  </si>
  <si>
    <t>RENDIMIENTOS ESTAMPILLA PRO ELECTRIFICACIÓN RURAL</t>
  </si>
  <si>
    <t>SOCIAL</t>
  </si>
  <si>
    <t>Vivienda, ciudad y territorio</t>
  </si>
  <si>
    <t xml:space="preserve"> Acceso de la población a los servicios de agua potable y saneamiento básico</t>
  </si>
  <si>
    <t>Alcantarillados construidos</t>
  </si>
  <si>
    <t>RENDIMIENTOS SGP APSB</t>
  </si>
  <si>
    <t>S.G.P. APSB</t>
  </si>
  <si>
    <t>Servicio de apoyo financiero a los planes, programas y proyectos de Agua Potable y Saneamiento Básico</t>
  </si>
  <si>
    <t>Proyectos de acueducto, alcantarillado y aseo apoyados financieramente</t>
  </si>
  <si>
    <t>ADQUISICIÓN DE UN VEHÍCULO COMPACTADOR PARA LA RECOLECCIÓN Y TRANSPORTE DE RESIDUOS SÓLIDOS DOMICILIARIOS PARA LA CABECERA URBANA DEL MUNICIPIO DE PUERTO GUZMAN  DEPARTAMENTO DEL PUTUMAYO</t>
  </si>
  <si>
    <t xml:space="preserve"> Infraestructura red vial regional</t>
  </si>
  <si>
    <t>Caminos ancestrales mejorados</t>
  </si>
  <si>
    <t>Kilómetros</t>
  </si>
  <si>
    <t>Mejoramiento DE CAMINO ANCESTRAL EN LA VEREDA NUEVA ESPERANZA HACIA LA VEREDA SANTA ISABEL EN EL MUNICIPIO DE ORITO, DEPARTAMENTO DEL   Putumayo</t>
  </si>
  <si>
    <t>PARTICIPACION DE LA SOBRETASA AL ACPM</t>
  </si>
  <si>
    <t>Mejoramiento DE CAMINO ANCESTRAL EN LA VEREDA EL TREINTA Y CINCO HACIA LA VEREDA SANTA ISABEL EN EL MUNICIPIO DE ORITO, DEPARTAMENTO DEL   Putumayo</t>
  </si>
  <si>
    <t>MEJORAMIENTO DE CAMINO ANCESTRAL EN LA VEREDA LAS ACACIAS HACIA LA QUEBRADA EL YARUMO EN EL MUNICIPIO DE ORITO DEPARTAMENTO DEL PUTUMAYO</t>
  </si>
  <si>
    <t xml:space="preserve"> Mejoramiento de camino veredal que comunica la vereda El Zarzal a la escuela rural mixta el zarzal, municipio de Mocoa, departamento del  Putumayo</t>
  </si>
  <si>
    <t>Vía terciaria con mantenimiento periódico o rutinario</t>
  </si>
  <si>
    <t>Vía terciaria con mantenimiento</t>
  </si>
  <si>
    <t>Mantenimiento de la vía Bajo Amaron que conduce hacia la ruta 45 del municipio de San Miguel, departamento del  Putumayo</t>
  </si>
  <si>
    <t>Vía urbana mejorada</t>
  </si>
  <si>
    <t>Vía urbana pavimentada</t>
  </si>
  <si>
    <t>Mejoramiento de vías urbanas mediante la construcción de pavimento en concreto hidráulico y reposición de alcantarillado sanitario en el barrio Villa Diana en el municipio de Mocoa  Putumayo</t>
  </si>
  <si>
    <t>RENDIMIENTOS ACPM</t>
  </si>
  <si>
    <t xml:space="preserve"> Infraestructura de transporte fluvial</t>
  </si>
  <si>
    <t>Canal navegable mantenido</t>
  </si>
  <si>
    <t>Prevensión de desastres mediante la limpieza y destronque del río Putumayo en el sector de Puerto Leguizamo, municipio de Puerto Leguizamo, departamento del Putumayo</t>
  </si>
  <si>
    <t>Suma de VALOR ASIGNADO 2026</t>
  </si>
  <si>
    <t>Etiquetas de fila</t>
  </si>
  <si>
    <t>Total general</t>
  </si>
  <si>
    <t>Suma de TOTAL</t>
  </si>
  <si>
    <t>AUTORIZACIÓN DE MANEJO DE MEDICAMENTOS DE CONTROL ESPECIAL DEL ESTADO</t>
  </si>
  <si>
    <t>COMPONENTE AD VALOREM DEL IMPUESTO AL CONSUMO DE CIGARRILLOS Y TABACO ELABORADO - EXTRANJEROS</t>
  </si>
  <si>
    <t>COMPONENTE ESPECÍFICO DEL IMPUESTO AL CONSUMO DE CIGARRILLOS Y TABACO - EXTRANJEROS</t>
  </si>
  <si>
    <t>CONDICIONADAS A LA ADQUISICIÓN DE UN ACTIVO</t>
  </si>
  <si>
    <t xml:space="preserve">CONTRIBUCION ESPECIAL SOBRE CONTRATOS DE OBRAS PUBLICAS (F.S.C)                                                       </t>
  </si>
  <si>
    <t>DERECHOS POR LA EXPLOTACIÓN JUEGOS DE SUERTE Y AZAR DE APUESTAS PERMANENTES O CHANCE</t>
  </si>
  <si>
    <t>DERECHOS POR LA EXPLOTACIÓN JUEGOS DE SUERTE Y AZAR DE JUEGOS NOVEDOSOS</t>
  </si>
  <si>
    <t>ESTAMPILLA PRO DESARROLLO FRONTERIZO</t>
  </si>
  <si>
    <t>IMPUESTO DE LOTERÍAS FORÁNEAS</t>
  </si>
  <si>
    <t>IVA SOBRE LICORES, VINOS, APERITIVOS Y SIMILARES (RÉGIMEN ANTERIOR)</t>
  </si>
  <si>
    <t>PREMIOS DE APUESTAS PERMANENTES O CHANCE</t>
  </si>
  <si>
    <t>PREMIOS DE JUEGOS NOVEDOSOS</t>
  </si>
  <si>
    <t>RENDIMIENTOS ESTAMPILLA PRO DESARROLLO FRONTERIZO</t>
  </si>
  <si>
    <t>RENDIMIENTOS SGP PRESTACION DEL SERVICIO DE SALUD</t>
  </si>
  <si>
    <t xml:space="preserve">S.G.P. SALUD  PREST. SERVICIO A POBLACION POBRE NO AFILIADA                                                 </t>
  </si>
  <si>
    <t xml:space="preserve">S.G.P. SALUD - SALUD PUBLICA                                                                        </t>
  </si>
  <si>
    <t>TRÁMITE DE LICENCIAS DE FUNCIONAMIENTO Y REGISTRO DE PROGRAMAS DE EDUCACIÓN PARA EL TRABAJO Y EL DESARROLLO HUMANO</t>
  </si>
  <si>
    <t>TECHOS</t>
  </si>
  <si>
    <t>ESTUDIOS, DISEÑO Y CONSTRUCCIÓN DEL DISTRITO I Y ESTACIÓN DE POLICÍA MOCOA, MUNICIPIO DE MOCOA – PUTUMAYO</t>
  </si>
  <si>
    <t xml:space="preserve"> Calidad, cobertura y fortalecimiento de la educación inicial, prescolar, básica y media</t>
  </si>
  <si>
    <t>Infraestructura educativa mejorada</t>
  </si>
  <si>
    <t>Sedes educativas mejoradas</t>
  </si>
  <si>
    <t>2.3.2.01.01.001.02.07</t>
  </si>
  <si>
    <t>CONSTRUCCION ALCANTARILLADO PLUVIAL Y OBRAS COMPLEMENTARIAS SECTORES VARIOS INSPECCION EL PLACER, MUNICIPIO VALLE DEL GUAMUEZ, DEPARTAMENTO DE PUTUMAYO</t>
  </si>
  <si>
    <t>2.3.2.01.01.001.03.16</t>
  </si>
  <si>
    <t>2.3.2.01.01.003.07.01</t>
  </si>
  <si>
    <t>Conservación de áreas de interés estratégico en fuentes hídricas abastecedoras de acueducto en el departamento del Putumayo</t>
  </si>
  <si>
    <t xml:space="preserve"> Conservación de la biodiversidad y sus servicios ecosistémicos</t>
  </si>
  <si>
    <t>Servicio de restauración de ecosistemas</t>
  </si>
  <si>
    <t>Áreas en proceso de restauración</t>
  </si>
  <si>
    <t>APOYO A LAS PERSONAS CON DISCAPACIDAD A TRAVÉS DEL FORTALECIMIENTO DE INICIATIVAS PRODUCTIVAS, CULTURALES Y LA DOTACIÓN DE ELEMENTOS Y AYUDAS TÉCNICAS EN EL DEPARTAMENTO DE PUTUMAYO..</t>
  </si>
  <si>
    <t>"FORTALECIMIENTO DE LOS PROCESOS DE PARTICIPACIÓN E INCIDENCIA CIUDADANA DE LAS MUJERES A TRAVÉS DE APOYO AL CONSEJO CONSULTIVO DE MUJERES DEL DEPARTAMENTO DE PUTUMAYO"</t>
  </si>
  <si>
    <t>Rendimientos Alimentación Escolar</t>
  </si>
  <si>
    <t>POAI</t>
  </si>
  <si>
    <t>P R E S U P U E S T O    V I G E N C I A   2 0 2 5</t>
  </si>
  <si>
    <t>P R E S U P U E S T O   V I G E N C I A   2 0 2 6</t>
  </si>
  <si>
    <t>P R E S U P U E S T O   V I G E N C I A   2 0 2 7</t>
  </si>
  <si>
    <t>SECTOR</t>
  </si>
  <si>
    <t>Nombre del Sector</t>
  </si>
  <si>
    <t>Código del Programa</t>
  </si>
  <si>
    <t>Nombre del Programa</t>
  </si>
  <si>
    <t>Código de Producto</t>
  </si>
  <si>
    <t>Producto</t>
  </si>
  <si>
    <t>Código de indicador</t>
  </si>
  <si>
    <t>Indicador</t>
  </si>
  <si>
    <t>Medido a través de</t>
  </si>
  <si>
    <t>Meta 2025 - 2027</t>
  </si>
  <si>
    <t>RESPONSABLE</t>
  </si>
  <si>
    <t>Programación  2025</t>
  </si>
  <si>
    <t>Programación  2026</t>
  </si>
  <si>
    <t>Programación  2027</t>
  </si>
  <si>
    <t>RP</t>
  </si>
  <si>
    <t>SGP</t>
  </si>
  <si>
    <t>SGR</t>
  </si>
  <si>
    <t>NACIÓN</t>
  </si>
  <si>
    <t>MPIO</t>
  </si>
  <si>
    <t>CREDITO</t>
  </si>
  <si>
    <t>OTROS</t>
  </si>
  <si>
    <t>TOTAL</t>
  </si>
  <si>
    <t>TOTAL 2025 - 2027</t>
  </si>
  <si>
    <t>SECRETARÍA DE PLANEACIÓN</t>
  </si>
  <si>
    <t>0406</t>
  </si>
  <si>
    <t xml:space="preserve"> Generación de la información geográfica del territorio nacional</t>
  </si>
  <si>
    <t>0406016</t>
  </si>
  <si>
    <t>Servicio de actualización catastral con enfoque multipropósito</t>
  </si>
  <si>
    <t>Área geográfica actualizada catastralmente con enfoque multipropósito</t>
  </si>
  <si>
    <t>0406001</t>
  </si>
  <si>
    <t>Servicio de información geográfica, geodésica y cartográfica actualizado</t>
  </si>
  <si>
    <t>Sistema de información actualizado</t>
  </si>
  <si>
    <t>SECRETARIA DESARROLLO AGROPECUARIO Y MEDIO AMBIENTE</t>
  </si>
  <si>
    <t>0406005</t>
  </si>
  <si>
    <t>Servicios de asistencia técnica</t>
  </si>
  <si>
    <t>Entidades asistidas técnicamente</t>
  </si>
  <si>
    <t>Documentos de estudios técnicos</t>
  </si>
  <si>
    <t>Documentos de estudios técnicos realizados</t>
  </si>
  <si>
    <t>Servicio de apoyo a la comercialización</t>
  </si>
  <si>
    <t>Organizaciones de productores formales apoyadas</t>
  </si>
  <si>
    <t>Mercados campesinos realizados</t>
  </si>
  <si>
    <t>Ruedas de negocios realizadas</t>
  </si>
  <si>
    <t>Servicio de apoyo para el fomento de la asociatividad</t>
  </si>
  <si>
    <t>Asociaciones apoyadas (Incluye mujeres, jóvenes, víctimas del conflicto, firmantes de paz, comunidades étnicas, personas en situación de discapacidad)</t>
  </si>
  <si>
    <t xml:space="preserve"> Servicios financieros y gestión del riesgo para las actividades agropecuarias y rurales</t>
  </si>
  <si>
    <t>Servicio de apoyo financiero para el acceso al crédito agropecuario y rural</t>
  </si>
  <si>
    <t>Productores  con acceso a crédito agropecuario y rural</t>
  </si>
  <si>
    <t>Servicio de apoyo financiero para la gestión de riesgos agropecuarios</t>
  </si>
  <si>
    <t>Productores beneficiarios de nuevos esquemas e instrumentos financieros para la gestión de riesgos agropecuarios.</t>
  </si>
  <si>
    <t>1704</t>
  </si>
  <si>
    <t>Documentos de planeacion.</t>
  </si>
  <si>
    <t>Planes de ordenamiento social de la propiedad rural elaborados</t>
  </si>
  <si>
    <t>Servicio de apoyo financiero para la formalizacion de la propiedad.</t>
  </si>
  <si>
    <t>predios formalizados o regularizados para elo desarrollo rural.</t>
  </si>
  <si>
    <t>Predios formalizados o regularizados para el desarrollo rural</t>
  </si>
  <si>
    <t xml:space="preserve"> Aprovechamiento de mercados externos</t>
  </si>
  <si>
    <t>Servicio de apoyo financiero para la participación en Ferias nacionales e internacionales</t>
  </si>
  <si>
    <t>Participaciones en ferias nacionales e internacionales</t>
  </si>
  <si>
    <t>Servicio de divulgación de información de comercio exterior agropecuario</t>
  </si>
  <si>
    <t>Actores atendidos</t>
  </si>
  <si>
    <t>Servicio de apoyo para la certificación de predios agropecuarios</t>
  </si>
  <si>
    <t>Productores apoyados para la certificación</t>
  </si>
  <si>
    <t>Especies animales y vegetales mejoradas</t>
  </si>
  <si>
    <t>Especies trabajadas a nivel genético</t>
  </si>
  <si>
    <t xml:space="preserve"> Infraestructura productiva y comercialización</t>
  </si>
  <si>
    <t>Servicio de apoyo financiero para proyectos de infraestructura productiva y estrategias de comercialización agropecuaria</t>
  </si>
  <si>
    <t>Proyectos de inversión financiados</t>
  </si>
  <si>
    <t xml:space="preserve"> Acceso al servicio público domiciliario de gas combustible</t>
  </si>
  <si>
    <t>Redes domiciliarias de gas combustible instaladas</t>
  </si>
  <si>
    <t>Viviendas conectadas a la red local de gas combustible</t>
  </si>
  <si>
    <t>SECRETARIA DE INFRAESTRUCTURA</t>
  </si>
  <si>
    <t xml:space="preserve"> Consolidación productiva del sector de energía eléctrica</t>
  </si>
  <si>
    <t>Redes domiciliarias de energía eléctrica instaladas</t>
  </si>
  <si>
    <t>Viviendas conectadas a la red del sistema de distribución local de energía eléctrica</t>
  </si>
  <si>
    <t>Unidades de generación fotovoltaica de energía eléctrica instaladas</t>
  </si>
  <si>
    <t>SECRETARIA DE PRODUCTIVIDAD Y COMPETITIVIDAD - SECRETARIA DE INFRAESTRUCTURA</t>
  </si>
  <si>
    <t>Infraestructura educativa construida</t>
  </si>
  <si>
    <t>Sedes educativas nuevas construidas</t>
  </si>
  <si>
    <t>SECRETARÍA DE EDUCACION</t>
  </si>
  <si>
    <t>Servicio educativos de promoción del bilingüismo</t>
  </si>
  <si>
    <t>Instituciones educativas fortalecidas en competencias comunicativas en un segundo idioma</t>
  </si>
  <si>
    <t>Estudios de preinversión</t>
  </si>
  <si>
    <t>Estudios o diseños realizados</t>
  </si>
  <si>
    <t>Servicio de apoyo a la permanencia con alimentación escolar</t>
  </si>
  <si>
    <t>Estudiantes beneficiados del programa de alimentación escolar</t>
  </si>
  <si>
    <t>Servicio de apoyo a la permanencia con transporte escolar</t>
  </si>
  <si>
    <t>Beneficiarios de transporte escolar</t>
  </si>
  <si>
    <t>Servicio de apoyo a la atención integral para la convivencia escolar</t>
  </si>
  <si>
    <t>Sedes educativas apoyadas en la implementación de la ruta de atención integral para la convivencia escolar</t>
  </si>
  <si>
    <t>2201</t>
  </si>
  <si>
    <t>Documentos de lineamientos de política en educación prescolar, básica y media emitidos</t>
  </si>
  <si>
    <t>Servicio de asistencia técnica en calidad y pertinencia de la educación para el trabajo y el desarrollo humano</t>
  </si>
  <si>
    <t xml:space="preserve">Entidades o instituciones de educación acompañadas en el mejoramiento de la calidad y la pertinencia de la Educación para el Trabajo y Desarrollo Humano- ETDH </t>
  </si>
  <si>
    <t>Sedes de instituciones de educación superior mejoradas</t>
  </si>
  <si>
    <t>Sedes  de instituciones de educación superior mejoradas</t>
  </si>
  <si>
    <t>Tecnologías de la información y las comunicaciones</t>
  </si>
  <si>
    <t xml:space="preserve"> Facilitar el acceso y uso de las Tecnologías de la Información y las Comunicaciones (TIC) en todo el territorio nacional</t>
  </si>
  <si>
    <t>Servicio de conexiones a redes de acceso</t>
  </si>
  <si>
    <t>Comunidades de conectividad conectadas</t>
  </si>
  <si>
    <t>Servicio de educación informal en uso básico de tecnologías de la información  y las comunicaciones</t>
  </si>
  <si>
    <t>Personas de la comunidad capacitadas en uso básico de tecnologías de la información y las comunicaciones.</t>
  </si>
  <si>
    <t xml:space="preserve"> Fomento del desarrollo de aplicaciones, software y contenidos para impulsar la apropiación de las Tecnologías de la Información y las Comunicaciones (TIC)</t>
  </si>
  <si>
    <t>Servicio de apoyo financiero para el desarrollo de soluciones tecnológicas para MiPyme</t>
  </si>
  <si>
    <t>Proyectos apoyados</t>
  </si>
  <si>
    <t>Servicio de asistencia técnica para la implementación de la Estrategia de Gobierno digital</t>
  </si>
  <si>
    <t>SECRETARIA DE SERVICIOS ADMINISTRATIVOS</t>
  </si>
  <si>
    <t xml:space="preserve"> Infraestructura red vial primaria</t>
  </si>
  <si>
    <t>Vía primaria mantenida</t>
  </si>
  <si>
    <t>Vía primaria con mantenimiento</t>
  </si>
  <si>
    <t>Vía primaria mejorada</t>
  </si>
  <si>
    <t>Terminales de transporte construidas</t>
  </si>
  <si>
    <t>Puente construido en vía terciaria</t>
  </si>
  <si>
    <t>Puente construido en vía terciaria existente</t>
  </si>
  <si>
    <t>Vía secundaria con mantenimiento periódico o rutinario</t>
  </si>
  <si>
    <t>Vía secundaria con mantenimiento</t>
  </si>
  <si>
    <t>Vía terciaria construida</t>
  </si>
  <si>
    <t>Vía terciaria mejorada</t>
  </si>
  <si>
    <t>Estudios de preinversión para la red vial regional</t>
  </si>
  <si>
    <t>Estudios de preinversión realizados</t>
  </si>
  <si>
    <t>Puente en caminos ancestrales</t>
  </si>
  <si>
    <t xml:space="preserve">Puente construido en caminos ancestrales </t>
  </si>
  <si>
    <t>Banco de maquinaria dotado</t>
  </si>
  <si>
    <t>Maquinaria y equipos adquiridos</t>
  </si>
  <si>
    <t>Banco de maquinaria con mantenimiento mayor, repotenciado o renovado</t>
  </si>
  <si>
    <t>Maquinaria y equipos con mantenimiento mayor, repotenciados o modernizados</t>
  </si>
  <si>
    <t xml:space="preserve"> Infraestructura y servicios de transporte aéreo</t>
  </si>
  <si>
    <t>Aeropuertos mejorados</t>
  </si>
  <si>
    <t>Muelle fluvial mejorado</t>
  </si>
  <si>
    <t>Embarcadero fluvial instalado</t>
  </si>
  <si>
    <t>Embarcaderos instalados</t>
  </si>
  <si>
    <t>Vías con dispositivos de control y señalización</t>
  </si>
  <si>
    <t>Vías con dispositivos de control y señalización instalados</t>
  </si>
  <si>
    <t xml:space="preserve">SECRETARIA DE PLANEACION </t>
  </si>
  <si>
    <t>Servicio de información de seguridad vial</t>
  </si>
  <si>
    <t xml:space="preserve">Observatorio vial en funcionamiento </t>
  </si>
  <si>
    <t xml:space="preserve"> Fortalecimiento del desempeño ambiental de los sectores productivos</t>
  </si>
  <si>
    <t>Servicio de asistencia técnica para la consolidación de negocios verdes</t>
  </si>
  <si>
    <t>Negocios verdes consolidados </t>
  </si>
  <si>
    <t xml:space="preserve"> Gestión integral del recurso hídrico</t>
  </si>
  <si>
    <t>Servicio de asistencia técnica para la promoción del uso eficiente y ahorro del agua</t>
  </si>
  <si>
    <t>Proyectos para la promoción del uso eficiente y ahorro del agua formulados  </t>
  </si>
  <si>
    <t>DESARROLLO AGROPECUARIO Y MEDIO AMBIENTE</t>
  </si>
  <si>
    <t xml:space="preserve"> Ordenamiento ambiental territorial</t>
  </si>
  <si>
    <t>Obras para el control de erosión</t>
  </si>
  <si>
    <t>Área reforestada</t>
  </si>
  <si>
    <t xml:space="preserve">Área </t>
  </si>
  <si>
    <t xml:space="preserve"> Gestión del cambio climático para un desarrollo bajo en carbono y resiliente al clima</t>
  </si>
  <si>
    <t>Servicio de apoyo técnico para la implementación de acciones de mitigación y adaptación al cambio climático</t>
  </si>
  <si>
    <t>Pilotos con acciones de mitigación y adaptación al cambio climático desarrollados</t>
  </si>
  <si>
    <t>Servicio de divulgación de la información en gestión del cambio climático para un desarrollo bajo en carbono y resiliente al clima</t>
  </si>
  <si>
    <t>Campañas de información en gestión de cambio climático realizadas</t>
  </si>
  <si>
    <t>Servicio de educación informal en gestión del cambio climático para un desarrollo bajo en carbono y resiliente al clima</t>
  </si>
  <si>
    <t>Personas capacitadas en gestión del cambio climático</t>
  </si>
  <si>
    <t>Servicio de rehabilitación de ecosistemas con especies forestales dendroenergéticas</t>
  </si>
  <si>
    <t>Plantaciones forestales Dendroenergéticas establecidas</t>
  </si>
  <si>
    <t xml:space="preserve"> Promoción y acceso efectivo a procesos culturales y artísticos</t>
  </si>
  <si>
    <t>Bibliotecas construidas</t>
  </si>
  <si>
    <t>Bibliotecas adecuadas</t>
  </si>
  <si>
    <t>Casas de la cultura adecuadas</t>
  </si>
  <si>
    <t>Malocas construidas</t>
  </si>
  <si>
    <t>Estudios y diseños de infraestructura cultural</t>
  </si>
  <si>
    <t>Estudios y diseños elaborados</t>
  </si>
  <si>
    <t xml:space="preserve"> Gestión, protección y salvaguardia del patrimonio cultural colombiano</t>
  </si>
  <si>
    <t>Servicio de apoyo financiero para agregar valor a los productos y mejorar los canales de comercialización</t>
  </si>
  <si>
    <t>Proyectos cofinanciados para agregar valor a los productos y/o mejorar los canales de comercialización</t>
  </si>
  <si>
    <t>Servicio de asistencia técnica para el fortalecimiento de capacidades gerenciales</t>
  </si>
  <si>
    <t>Programas de gestión empresarial ejecutados en unidades productivas</t>
  </si>
  <si>
    <t>Equipamiento turístico construido</t>
  </si>
  <si>
    <t>Equipamientos construidos</t>
  </si>
  <si>
    <t>Servicio de apoyo financiero para la competitividad turística</t>
  </si>
  <si>
    <t>Proyectos cofinanciados para la adecuación de la oferta turística (Capacitación, mercadeo y promoción)</t>
  </si>
  <si>
    <t>Señalización turística construida</t>
  </si>
  <si>
    <t>Señalización realizada</t>
  </si>
  <si>
    <t>Servicio de educación informal en asuntos turísticos</t>
  </si>
  <si>
    <t>Servicio de asistencia técnica y acompañamiento productivo y empresarial</t>
  </si>
  <si>
    <t>Personas beneficiadas</t>
  </si>
  <si>
    <t>Documentos de planeación elaborados</t>
  </si>
  <si>
    <t>Servicios de apoyo financiero para la creación de empresas</t>
  </si>
  <si>
    <t>Planes de negocio financiados</t>
  </si>
  <si>
    <t xml:space="preserve"> Derechos fundamentales del trabajo y fortalecimiento del diálogo social</t>
  </si>
  <si>
    <t> 3604006</t>
  </si>
  <si>
    <t>Servicio de educación informal para la prevención integral del trabajo infantil</t>
  </si>
  <si>
    <t>SECRETARIA DE PRODUCTIVIDAD Y COMPETITIVIDAD / SECRETARÍA DE GOBIERNO / SECRETARÍA DE DESARROLLO SOCIAL</t>
  </si>
  <si>
    <t>Servicio de educación informal para la protección del joven trabajador</t>
  </si>
  <si>
    <t>SECRETARIA DE PRODUCTIVIDAD Y COMPETITIVIDAD / SECRETARÍA DE GOBIERNO /SECRETARÍA DE DESARROLLO SOCIAL</t>
  </si>
  <si>
    <t>Servicio de divulgación para la aplicación del enfoque de género</t>
  </si>
  <si>
    <t>Personas sensibilizadas</t>
  </si>
  <si>
    <t>SECRETARIA DE PRODUCTIVIDAD Y COMPETITIVIDAD / SECRETARÍA DE DESARROLLO SOCIAL /SECRETARÍA DE GOBIERNO</t>
  </si>
  <si>
    <t>Documentos de política</t>
  </si>
  <si>
    <t>Documentos de política elaborados</t>
  </si>
  <si>
    <t xml:space="preserve"> Fomento a vocaciones y formación, generación, uso y apropiación social del conocimiento de la ciencia, tecnología e innovación</t>
  </si>
  <si>
    <t>Servicio de apropiación social del conocimiento</t>
  </si>
  <si>
    <t>Estrategias de apropiación realizadas</t>
  </si>
  <si>
    <t>Servicio de acompañamiento comunitario a los hogares en riesgo de desplazamiento, retornados o reubicados</t>
  </si>
  <si>
    <t>Iniciativas comunitarias apoyadas</t>
  </si>
  <si>
    <t>Servicio de asistencia funeraria</t>
  </si>
  <si>
    <t>Hogares subsidiados en asistencia funeraria</t>
  </si>
  <si>
    <t>Centros regionales de atención a víctimas construidos</t>
  </si>
  <si>
    <t>Servicio de orientación y comunicación a las víctimas</t>
  </si>
  <si>
    <t>Víctimas atendidas</t>
  </si>
  <si>
    <t>Servicios de satisfacción y garantías de no repetición a víctimas del conflicto armado</t>
  </si>
  <si>
    <t>Actos simbólicos y de dignificación implementados</t>
  </si>
  <si>
    <t>Servicio de asistencia técnica para la formulación de planes y proyectos de reparación colectiva</t>
  </si>
  <si>
    <t>Sujetos colectivos con proyecto o plan formulado</t>
  </si>
  <si>
    <t>Mesas de participación en funcionamiento</t>
  </si>
  <si>
    <t>Servicio de caracterización de la población víctima para su posterior atención, asistencia y reparación integral</t>
  </si>
  <si>
    <t>Víctimas caracterizadas</t>
  </si>
  <si>
    <t xml:space="preserve"> Desarrollo integral de la primera infancia a la juventud, y fortalecimiento de las capacidades de las familias de niñas, niños y adolescentes</t>
  </si>
  <si>
    <t>Edificaciones de atención a la adolescencia y juventud construidas</t>
  </si>
  <si>
    <t>SECRETARÍA DE DESARROLLO SOCIAL</t>
  </si>
  <si>
    <t>Edificaciones de atención a la primera infancia adecuadas</t>
  </si>
  <si>
    <t>Edificaciones de atención a la primera infancia dotadas</t>
  </si>
  <si>
    <t>Edificaciones  de atención a la primera infancia dotadas</t>
  </si>
  <si>
    <t>Servicio de asistencia técnica a comunidades en temas de fortalecimiento del tejido social y construcción de escenarios comunitarios protectores de derechos</t>
  </si>
  <si>
    <t>Acciones ejecutadas con las comunidades (Comunidades étnicas)</t>
  </si>
  <si>
    <t>Servicio de promoción de temas de dinámica relacional y desarrollo autónomo</t>
  </si>
  <si>
    <t>Familias atendidas</t>
  </si>
  <si>
    <t>Niños, niñas, adolescentes y jóvenes beneficiados (en el marco del Sistema de Responsabilidad Penal para Adolescentes)</t>
  </si>
  <si>
    <t>SECRETARÍA DE GOBIERNO</t>
  </si>
  <si>
    <t>Servicios de educación informal a niños, niñas, adolescentes  y jóvenes para el reconocimiento de sus derechos</t>
  </si>
  <si>
    <t>Servicios de educación informal a niños, niñas, adolescentes  y jóvenespara el reconocimiento de sus derechos</t>
  </si>
  <si>
    <t>Jóvenes atendidos</t>
  </si>
  <si>
    <t>Documentos de lineamientos técnicos realizados</t>
  </si>
  <si>
    <t xml:space="preserve"> Inclusión social y productiva para la población en situación de vulnerabilidad</t>
  </si>
  <si>
    <t>Servicio de apoyo para el fortalecimiento de unidades productivas colectivas para la generación de ingresos</t>
  </si>
  <si>
    <t>Unidades productivas colectivas fortalecidas</t>
  </si>
  <si>
    <t>Servicio de atención y acompañamiento integral a la población en flujos migratorios mixtos y retornados en situación de vulnerabilidad</t>
  </si>
  <si>
    <t>Número de Hogares</t>
  </si>
  <si>
    <t xml:space="preserve"> Atención integral de población en situación permanente de desprotección social y/o familiar</t>
  </si>
  <si>
    <t>Servicio de atención integral a población en condición de discapacidad</t>
  </si>
  <si>
    <t>Personas con discapacidad atendidas con servicios integrales</t>
  </si>
  <si>
    <t>Centros de protección social de día para el adulto mayor adecuados</t>
  </si>
  <si>
    <t>Centros de día para el adulto mayor adecuados</t>
  </si>
  <si>
    <t>Centros de protección social de día para el adulto mayor construidos</t>
  </si>
  <si>
    <t>Centros de día para el adulto mayor construidos</t>
  </si>
  <si>
    <t>Centros de protección social de día para el adulto mayor dotados</t>
  </si>
  <si>
    <t>Centros de día para el adulto mayor dotados</t>
  </si>
  <si>
    <t>Centros de protección social para el adulto mayor ampliados</t>
  </si>
  <si>
    <t>Parques recreativos construidos y dotados</t>
  </si>
  <si>
    <t>Parques construidos y dotados</t>
  </si>
  <si>
    <t>Parques recreativos adecuados</t>
  </si>
  <si>
    <t>Parques adecuados</t>
  </si>
  <si>
    <t>Placa deportiva construida</t>
  </si>
  <si>
    <t>Placa polideportiva construida</t>
  </si>
  <si>
    <t>Estudios y diseños de infraestructura recreo-deportiva</t>
  </si>
  <si>
    <t>Coliseos cubiertos construidos</t>
  </si>
  <si>
    <t>Coliseos construidos</t>
  </si>
  <si>
    <t>Estadios mejorados</t>
  </si>
  <si>
    <t>Pistas construidas</t>
  </si>
  <si>
    <t>Escuelas territoriales de convivencia ciudadana construidas</t>
  </si>
  <si>
    <t>Escuelas territoriales de convivencia creadas en las regiones</t>
  </si>
  <si>
    <t>Servicio de información implementado</t>
  </si>
  <si>
    <t>Sistemas Servicio de información implementado</t>
  </si>
  <si>
    <t>Servicio de vigilancia a través de cámaras de seguridad</t>
  </si>
  <si>
    <t>Cámaras de seguridad instaladas</t>
  </si>
  <si>
    <t>Cámaras de seguridad mantenidas</t>
  </si>
  <si>
    <t>Servicio de apoyo financiero para proyectos de convivencia y seguridad ciudadana</t>
  </si>
  <si>
    <t>Número de proyectos de seguridad ciudadana</t>
  </si>
  <si>
    <t>Servicio de apoyo financiero para la justicia y seguridad</t>
  </si>
  <si>
    <t>Recompensas entregadas a la ciudadanía</t>
  </si>
  <si>
    <t>Servicio de dotación de elementos de protección a la fuerza publica</t>
  </si>
  <si>
    <t>Unidades de la Fuerza pública dotadas</t>
  </si>
  <si>
    <t>Número de personas</t>
  </si>
  <si>
    <t>Servicio de atención integral a la fauna</t>
  </si>
  <si>
    <t>SECRETARIA DE DE DESARROLLO SOCIAL</t>
  </si>
  <si>
    <t>Servicio de orientación a casos de violencia de género</t>
  </si>
  <si>
    <t>Personas de la comunidad LGBTIQ atendidos.</t>
  </si>
  <si>
    <t>SECRETARIA DE GOBIERNO / SECRETARÍA DE DESARROLLO SOCIAL</t>
  </si>
  <si>
    <t xml:space="preserve">SECRETARÍA DE PLANEACIÓN / SECRETARÍA DE DESARROLLO SOCIAL </t>
  </si>
  <si>
    <t>SECRETARIA DE GOBIERNO / TODOS</t>
  </si>
  <si>
    <t>Servicio de organización de procesos electorales</t>
  </si>
  <si>
    <t>procesos electorales realizados</t>
  </si>
  <si>
    <t>Salón comunal adecuado</t>
  </si>
  <si>
    <t>Salones comunales adecuados</t>
  </si>
  <si>
    <t>Documentos de Lineamientos Técnicos</t>
  </si>
  <si>
    <t>Documentos de lineamientos para la transversalidad del enfoque de género formulados</t>
  </si>
  <si>
    <t>Estrategias de prevención de violencia de género implementadas</t>
  </si>
  <si>
    <t>Documento de planes de etnodesarrollo y planes de vida elaborados</t>
  </si>
  <si>
    <t>Servicio de promoción de la garantía de derechos</t>
  </si>
  <si>
    <t>Estrategias de promoción de la garantía de derechos implementadas</t>
  </si>
  <si>
    <t>Servicio de información estadística en temas de Derechos Humanos</t>
  </si>
  <si>
    <t>Boletines estadísticos producidos</t>
  </si>
  <si>
    <t>Servicio de apoyo para la implementación de medidas en derechos humanos y derecho internacional humanitario</t>
  </si>
  <si>
    <t>Casas de Igualdad de oportunidades para la mujer y el joven</t>
  </si>
  <si>
    <t>Estaciones de bomberos construidas</t>
  </si>
  <si>
    <t>Estudios de riesgo de desastres</t>
  </si>
  <si>
    <t>Estudios de riesgo de desastres elaborados</t>
  </si>
  <si>
    <t>Obras de infraestructura para la reducción del riesgo de desastres</t>
  </si>
  <si>
    <t>Obras de infraestructura para la reducción del riesgo de desastres realizadas</t>
  </si>
  <si>
    <t>Centros logísticos construidos y dotados</t>
  </si>
  <si>
    <t>Centros logísticos para la gestión del riesgo de desastres construidos</t>
  </si>
  <si>
    <t>Estudios de preinversión elaborados</t>
  </si>
  <si>
    <t>SECRETARÍA DE SERVICIOS ADMINISTRATIVOS</t>
  </si>
  <si>
    <t>Sedes adquiridas</t>
  </si>
  <si>
    <t>SECRETARÍA DE GOBIERNO - SECRETARÍA DE DESARROLLO SOCIAL</t>
  </si>
  <si>
    <t>Sedes mantenidas</t>
  </si>
  <si>
    <t>SECRETARÍA DE SERVICIOS ADMINISTRATIVOS - SECRETARIA DE HACIENDA</t>
  </si>
  <si>
    <t>SECRETARIA DE EDICACION  - SECRETARIA DE PLANEACION</t>
  </si>
  <si>
    <t>Servicio de gestión documental</t>
  </si>
  <si>
    <t>Instrumentos archivísticos actualizados</t>
  </si>
  <si>
    <t>SECRETARÍA DE SERVICIOS ADMINISTRATIVOS - SECRETARIA DE PLANEACION - HACIENDA</t>
  </si>
  <si>
    <t>SECRETARÍA DE SERVICIOS ADMINISTRATIVOS - SECRETARÍA DE PLANEACION</t>
  </si>
  <si>
    <t>Justicia y del derecho</t>
  </si>
  <si>
    <t xml:space="preserve"> Promoción al acceso a la justicia</t>
  </si>
  <si>
    <t>Servicio de asistencia técnica para la articulación de los operadores de los Servicio de justicia</t>
  </si>
  <si>
    <t>Entidades territoriales asistidas técnicamente</t>
  </si>
  <si>
    <t>Servicio de promoción del acceso a la justicia</t>
  </si>
  <si>
    <t>Estrategias de acceso a la justicia desarrolladas</t>
  </si>
  <si>
    <t>Servicio de asistencia técnica en materia de promoción al acceso a la justicia</t>
  </si>
  <si>
    <t>Servicio de apoyo para la promoción al acceso a la justicia</t>
  </si>
  <si>
    <t>Iniciativas  viabilizadas apoyadas</t>
  </si>
  <si>
    <t xml:space="preserve"> Promoción de los métodos de resolución de conflictos</t>
  </si>
  <si>
    <t>Servicio de divulgación para promover los métodos de resolución de conflictos</t>
  </si>
  <si>
    <t>Jornadas móviles gratuitas de conciliación realizadas</t>
  </si>
  <si>
    <t>Servicio de educación informal en resolución de conflictos</t>
  </si>
  <si>
    <t xml:space="preserve"> Sistema penitenciario y carcelario en el marco de los derechos humanos</t>
  </si>
  <si>
    <t>Infraestructura penitenciaria y carcelaria con mantenimiento</t>
  </si>
  <si>
    <t>Establecimientos de reclusión (Nacionales y territoriales) con mantenimiento</t>
  </si>
  <si>
    <t>Servicio de bienestar a la población privada de libertad</t>
  </si>
  <si>
    <t>Personas privadas de la libertad con Servicio de bienestar</t>
  </si>
  <si>
    <t xml:space="preserve"> Acceso a soluciones de vivienda</t>
  </si>
  <si>
    <t>Vivienda de Interés Social construidas</t>
  </si>
  <si>
    <t>Vivienda de Interés Social mejoradas</t>
  </si>
  <si>
    <t xml:space="preserve"> Ordenamiento territorial y desarrollo urbano</t>
  </si>
  <si>
    <t>Servicio de apoyo financiero para reubicación definitiva de hogares</t>
  </si>
  <si>
    <t>Hogares beneficiados con apoyo financiero para reubicación definitiva</t>
  </si>
  <si>
    <t>Parques construidos</t>
  </si>
  <si>
    <t>Metros cuadrados de parques</t>
  </si>
  <si>
    <t>Parques mejorados</t>
  </si>
  <si>
    <t>Espacio público construido</t>
  </si>
  <si>
    <t>Metros cuadrados de espacio publico</t>
  </si>
  <si>
    <t>Acueductos construidos</t>
  </si>
  <si>
    <t>Acueductos optimizados</t>
  </si>
  <si>
    <t>Plantas de tratamiento de aguas residuales construidas</t>
  </si>
  <si>
    <t>Servicios de apoyo financiero para la ejecución de proyectos de gestión integral de residuos sólidos</t>
  </si>
  <si>
    <t>Proyectos apoyados financieramente</t>
  </si>
  <si>
    <t>Estudios de pre-inversión e inversión</t>
  </si>
  <si>
    <t>Unidades sanitarias con saneamiento básico construidas</t>
  </si>
  <si>
    <t>Viviendas beneficiadas con la construcción de unidades sanitarias</t>
  </si>
  <si>
    <t>Salud y protección social</t>
  </si>
  <si>
    <t>Servicio de inspección, vigilancia y control de los factores del riesgo del ambiente que afectan la salud humana</t>
  </si>
  <si>
    <t>Distritos con acciones de Inspección Vigilancia y Control  reales y efectivas  de los factores del riesgo del ambiente que afectan la salud humana  realizados</t>
  </si>
  <si>
    <t>SECRETARIA DE SALUD</t>
  </si>
  <si>
    <t>Servicio de vigilancia de calidad del agua para consumo humano, recolección, transporte y disposición final de residuos sólidos; manejo y disposición final de radiaciones ionizantes, excretas, residuos líquidos y aguas servidas y calidad del aire.</t>
  </si>
  <si>
    <t>Distritos con vigilancia real y efectiva en su jurisdicción de calidad del agua para consumo humano, recolección, transporte y disposición final de residuos sólidos; manejo y disposición final de radiaciones ionizantes, excretas, residuos líquidos y aguas servidas y calidad del aire realizados</t>
  </si>
  <si>
    <t xml:space="preserve"> Preguntas Quejas Reclamos y Denuncias Gestionadas</t>
  </si>
  <si>
    <t xml:space="preserve"> Salud pública</t>
  </si>
  <si>
    <t>Documentos de planeación con seguimiento realizados</t>
  </si>
  <si>
    <t>Documentos de planeación en epidemiología y demografía  elaborados</t>
  </si>
  <si>
    <t>Entidades apoyadas</t>
  </si>
  <si>
    <t>Campañas de gestión del riesgo para abordar situaciones situaciones endemo-epidémicas implementadas</t>
  </si>
  <si>
    <t>Servicio de atención en salud pública en situaciones de emergencia y desastres</t>
  </si>
  <si>
    <t>Personas en capacidad de ser atendidas</t>
  </si>
  <si>
    <t>Infraestructura de laboratorios de salud pública mantenida</t>
  </si>
  <si>
    <t>Laboratorios mantenidos</t>
  </si>
  <si>
    <t>Servicio de gestión del riesgo para enfermedades inmunoprevenibles</t>
  </si>
  <si>
    <t>Personas atendidas con campañas de gestión del riesgo para enfermedades inmunoprevenibles</t>
  </si>
  <si>
    <t>Hospitales de primer nivel de atención ampliados</t>
  </si>
  <si>
    <t>Hospitales de primer nivel de atención dotados</t>
  </si>
  <si>
    <t>Hospitales de segundo nivel de atención adecuados</t>
  </si>
  <si>
    <t>Hospitales de segundo nivel de atención construidos y dotados</t>
  </si>
  <si>
    <t>Hospitales de segundo nivel de atención dotados</t>
  </si>
  <si>
    <t>Servicio de apoyo para la dotación hospitalaria</t>
  </si>
  <si>
    <t>Equipos industriales de uso hospitalario adquiridos</t>
  </si>
  <si>
    <t>Hospitales de primer nivel de atención construidos</t>
  </si>
  <si>
    <t>servicio de información implementado</t>
  </si>
  <si>
    <t>sistemas de información implementados</t>
  </si>
  <si>
    <t>Servicio de asistencia tècnicas</t>
  </si>
  <si>
    <t>Servicios de apoyo financiero para la atenciòn en salud a la población</t>
  </si>
  <si>
    <t>Instituciones financiadas para la atencion en salud a la población</t>
  </si>
  <si>
    <t>Personas no afiliadas con servicios de salud diferente de población migrante</t>
  </si>
  <si>
    <t/>
  </si>
  <si>
    <t xml:space="preserve">DESARROLLO AGROPECUARIO Y MEDIO AMBIENTE </t>
  </si>
  <si>
    <t>DESARROLLO SOCIAL</t>
  </si>
  <si>
    <t>EDUCACIÓN</t>
  </si>
  <si>
    <t>SERVICIOS ADMINISTRATIVOS</t>
  </si>
  <si>
    <t>GOBIERNO</t>
  </si>
  <si>
    <t>HACIENDA</t>
  </si>
  <si>
    <t>PRODUCTIVIDAD Y COMPETITIVIDAD</t>
  </si>
  <si>
    <t>SECRETARIA</t>
  </si>
  <si>
    <t># PROYECTOS</t>
  </si>
  <si>
    <t>PROYECTO NOMINA</t>
  </si>
  <si>
    <t>Estructura</t>
  </si>
  <si>
    <t>Valor</t>
  </si>
  <si>
    <t>Dimensión</t>
  </si>
  <si>
    <t>Sector</t>
  </si>
  <si>
    <t>Total</t>
  </si>
  <si>
    <t>Descripcion</t>
  </si>
  <si>
    <t>%</t>
  </si>
  <si>
    <t>Construcción de un aula múltiple, en la Institución Educativa Rural El Sábalo, sede principal, municipio de San Miguel, departamento del Putumayo</t>
  </si>
  <si>
    <t>1*Social</t>
  </si>
  <si>
    <t>2*Económica</t>
  </si>
  <si>
    <t>3*Ambiental</t>
  </si>
  <si>
    <t>4*Institucional</t>
  </si>
  <si>
    <t>19*Salud y protección social</t>
  </si>
  <si>
    <t>22*Educación</t>
  </si>
  <si>
    <t>33*Cultura</t>
  </si>
  <si>
    <t>40*Vivienda, ciudad y territorio</t>
  </si>
  <si>
    <t>41*Inclusión social y reconciliación</t>
  </si>
  <si>
    <t>43*Deporte y recreación</t>
  </si>
  <si>
    <t>17*Agricultura y Desarrollo Rural</t>
  </si>
  <si>
    <t>21*Minas y Energía</t>
  </si>
  <si>
    <t>24*Transporte</t>
  </si>
  <si>
    <t>35*Comercio, industria y turismo</t>
  </si>
  <si>
    <t>36*Trabajo</t>
  </si>
  <si>
    <t>39*Ciencia, tecnología e innovación</t>
  </si>
  <si>
    <t>32*Ambiente y desarrollo sostenible</t>
  </si>
  <si>
    <t>12*Justicia y del derecho</t>
  </si>
  <si>
    <t>4*Información Estadística</t>
  </si>
  <si>
    <t>45*Gobierno territorial</t>
  </si>
  <si>
    <t>1903* Inspección, vigilancia y control</t>
  </si>
  <si>
    <t>1905* Salud pública</t>
  </si>
  <si>
    <t>1906* Aseguramiento y prestación integral de servicios de salud</t>
  </si>
  <si>
    <t>2201* Calidad, cobertura y fortalecimiento de la educación inicial, prescolar, básica y media</t>
  </si>
  <si>
    <t>2202* Calidad y fomento de la educación superior</t>
  </si>
  <si>
    <t>3301* Promoción y acceso efectivo a procesos culturales y artísticos</t>
  </si>
  <si>
    <t>3302* Gestión, protección y salvaguardia del patrimonio cultural colombiano</t>
  </si>
  <si>
    <t>4003* Acceso de la población a los servicios de agua potable y saneamiento básico</t>
  </si>
  <si>
    <t>4101* Atención, asistencia y reparación integral a las víctimas</t>
  </si>
  <si>
    <t>4102* Desarrollo integral de la primera infancia a la juventud, y fortalecimiento de las capacidades de las familias de niñas, niños y adolescentes</t>
  </si>
  <si>
    <t>4104* Atención integral de población en situación permanente de desprotección social y/o familiar</t>
  </si>
  <si>
    <t>4301* Fomento a la recreación, la actividad física y el deporte para desarrollar entornos de convivencia y paz</t>
  </si>
  <si>
    <t>4302* Formación y preparación de deportistas</t>
  </si>
  <si>
    <t>1702* Inclusión productiva de pequeños productores rurales</t>
  </si>
  <si>
    <t>1708* Ciencia, tecnología e innovación agropecuaria</t>
  </si>
  <si>
    <t>2102* Consolidación productiva del sector de energía eléctrica</t>
  </si>
  <si>
    <t>2105* Desarrollo ambiental sostenible del sector minero energético</t>
  </si>
  <si>
    <t>2402* Infraestructura red vial regional</t>
  </si>
  <si>
    <t>2406* Infraestructura de transporte fluvial</t>
  </si>
  <si>
    <t>2409* Seguridad de transporte</t>
  </si>
  <si>
    <t>3502* Productividad y competitividad de las empresas colombianas</t>
  </si>
  <si>
    <t>3602* Generación y formalización del empleo</t>
  </si>
  <si>
    <t>3905* Fortalecimiento de la gobernanza e institucionalidad multinivel del sector de CTeI</t>
  </si>
  <si>
    <t>3202* Conservación de la biodiversidad y sus servicios ecosistémicos</t>
  </si>
  <si>
    <t xml:space="preserve">3208* Educación Ambiental </t>
  </si>
  <si>
    <t>1206* Sistema penitenciario y carcelario en el marco de los derechos humanos</t>
  </si>
  <si>
    <t>0401* Levantamiento y actualización de información estadística de calidad</t>
  </si>
  <si>
    <t>4501* Fortalecimiento de la convivencia y la seguridad ciudadana</t>
  </si>
  <si>
    <t>4502* Fortalecimiento del buen gobierno para el respeto y garantía de los derechos humanos.</t>
  </si>
  <si>
    <t>4503* Gestión del riesgo de desastres y emergencias</t>
  </si>
  <si>
    <t>4599* Fortalecimiento a la gestión y dirección de la administración pública territorial</t>
  </si>
  <si>
    <t>1903011*Servicio de inspección, vigilancia y control</t>
  </si>
  <si>
    <t>1903016*Servicio de auditoría y visitas inspectivas</t>
  </si>
  <si>
    <t>1903023*Servicio de asistencia técnica en inspección, vigilancia y control</t>
  </si>
  <si>
    <t>1903028*Servicio de gestión de peticiones, quejas, reclamos y denuncias</t>
  </si>
  <si>
    <t>1903031*Servicio de información de vigilancia epidemiolgogica</t>
  </si>
  <si>
    <t>1905015*Documentos de planeación</t>
  </si>
  <si>
    <t>1905026*Servicio de gestión del riesgo para enfermedades emergentes, reemergentes y desatendidas</t>
  </si>
  <si>
    <t>1905027*Servicio de gestión del riesgo para enfermedades inmunoprevenibles</t>
  </si>
  <si>
    <t>1905029*Servicio de suministro de insumos para el manejo de eventos de interés en salud pública</t>
  </si>
  <si>
    <t>1905040*Servicio de certificación de discapacidad para las personas con discapacidad</t>
  </si>
  <si>
    <t>1905041*Servicio de atención psicosocial a víctimas del conflicto armado</t>
  </si>
  <si>
    <t>1905042*Servicio de atención en centros reguladores de urgencias, emergencias y desastres</t>
  </si>
  <si>
    <t>1905043*Servicio de gestión del riesgo para abordar situaciones situaciones endemo-epidémicas</t>
  </si>
  <si>
    <t>1905049*Servicio de promoción de la participación social en salud</t>
  </si>
  <si>
    <t>1905050*Servicio de asistencia técnica</t>
  </si>
  <si>
    <t>1905054*Servicio de promoción de la salud</t>
  </si>
  <si>
    <t>1906004*Servicio de atención en salud a la población</t>
  </si>
  <si>
    <t>1906023*Servicio de tecnologías en salud financiadas con la unidad de pago por capitación - UPC</t>
  </si>
  <si>
    <t>1906029*Servicio de asistencia técnica a Instituciones Prestadoras de Servicios de Salud</t>
  </si>
  <si>
    <t>1906035*Servicios de apoyo financiero para la atenciòn en salud a la población</t>
  </si>
  <si>
    <t>1906041*Servicio de asistencia tècnicas</t>
  </si>
  <si>
    <t>1906044*Servicio de afiliaciones al régimen subsidiado del Sistema General de Seguridad Social</t>
  </si>
  <si>
    <t>2201038*Servicio de docencia escolar</t>
  </si>
  <si>
    <t>2201049*Servicio de educación informal</t>
  </si>
  <si>
    <t>2201050*Servicio de accesibilidad a contenidos web para fines pedagógicos</t>
  </si>
  <si>
    <t>2201052*Infraestructura educativa mejorada</t>
  </si>
  <si>
    <t>2201056*Servicio de acompañamiento para el desarrollo de modelos educativos interculturales</t>
  </si>
  <si>
    <t>2201068*Servicio de gestión de riesgos y desastres en establecimientos educativos</t>
  </si>
  <si>
    <t>2201069*Infraestructura educativa dotada</t>
  </si>
  <si>
    <t>2201071*Servicio educativo</t>
  </si>
  <si>
    <t>2201073*Servicio de evaluación de la calidad de la educación inicial, preescolar, básica y media</t>
  </si>
  <si>
    <t>2201082*Servicio de apoyo para la implementación de la estrategia de residencia escolar</t>
  </si>
  <si>
    <t>2201084*Servicio de apoyo pedagógico para  la oferta de educación inclusiva para preescolar, básica y media</t>
  </si>
  <si>
    <t>2202061*Servicio de apoyo financiero para la permanencia a la educación superior</t>
  </si>
  <si>
    <t>3301051*Servicio de educación informal al sector artístico y cultural</t>
  </si>
  <si>
    <t>3301053*Servicio de promoción de actividades culturales</t>
  </si>
  <si>
    <t>3301054*Servicio de apoyo financiero al sector artístico y cultural</t>
  </si>
  <si>
    <t>3301085*Servicios bibliotecarios</t>
  </si>
  <si>
    <t>3301095*Servicio de asistencia técnica en gestión artística y cultural</t>
  </si>
  <si>
    <t>3301126*Servicio de apoyo al proceso de formación artística y cultural</t>
  </si>
  <si>
    <t>3301129*Documentos de planeación</t>
  </si>
  <si>
    <t>3302049*Servicio de salvaguardia al patrimonio inmaterial</t>
  </si>
  <si>
    <t>4003008*Servicio de apoyo financiero a los planes, programas y proyectos de Agua Potable y Saneamiento Básico</t>
  </si>
  <si>
    <t>4003018*Alcantarillados construidos</t>
  </si>
  <si>
    <t>4101025*Servicio de ayuda y atención humanitaria</t>
  </si>
  <si>
    <t>4101038*Servicio de asistencia técnica para la participación de las víctimas</t>
  </si>
  <si>
    <t>4102045*Servicios de educación informal a niños, niñas, adolescentes  y jóvenes para el reconocimiento de sus derechos</t>
  </si>
  <si>
    <t>4102046*Servicios de promoción de los derechos de los niños, niñas, adolescentes y jóvenes</t>
  </si>
  <si>
    <t>4102052*Servicio de protección integral a niños, niñas, adolescentes y jóvenes</t>
  </si>
  <si>
    <t>4104008*Servicio de atención y protección integral al adulto mayor</t>
  </si>
  <si>
    <t>4104010*Servicio de educación informal a los cuidadores del adulto mayor</t>
  </si>
  <si>
    <t>4104020*Servicio de atención integral a población en condición de discapacidad</t>
  </si>
  <si>
    <t>4301007*Servicio de Escuelas Deportivas</t>
  </si>
  <si>
    <t>4301023*Placa deportiva mejorada</t>
  </si>
  <si>
    <t>4301029*Cancha mejorada</t>
  </si>
  <si>
    <t>4301032*Servicio de organización de eventos deportivos comunitarios</t>
  </si>
  <si>
    <t>4301037*Servicio de promoción de la actividad física, la recreación y el deporte</t>
  </si>
  <si>
    <t>4302001*Servicio de preparación deportiva</t>
  </si>
  <si>
    <t>4302002*Servicio de apoyo financiero a atletas</t>
  </si>
  <si>
    <t>4302004*Servicio de organización de eventos deportivos de alto rendimiento</t>
  </si>
  <si>
    <t>4302062*Servicio de educación informal</t>
  </si>
  <si>
    <t>4302069*Polideportivos mejorados</t>
  </si>
  <si>
    <t>4302089*Servicio de asistencia técnica</t>
  </si>
  <si>
    <t>1702007*Servicio de apoyo financiero para proyectos productivos</t>
  </si>
  <si>
    <t>1702009*Servicio de apoyo financiero para el acceso a activos productivos y de comercialización</t>
  </si>
  <si>
    <t>1702010*Servicio de asistencia técnica agropecuaria dirigida a pequeños productores</t>
  </si>
  <si>
    <t>1702034*Servicio de apoyo financieroa la reforestación</t>
  </si>
  <si>
    <t>1708016*Documentos de lineamientos técnicos</t>
  </si>
  <si>
    <t>1708041*Servicio de extensión agropecuaria</t>
  </si>
  <si>
    <t>2102045*Redes domiciliarias de energía eléctrica instaladas</t>
  </si>
  <si>
    <t>2105019*Servicio de asistencia técnica en el manejo socio ambiental en las actividades mineras</t>
  </si>
  <si>
    <t>2402055*Caminos ancestrales mejorados</t>
  </si>
  <si>
    <t>2402112*Vía terciaria con mantenimiento periódico o rutinario</t>
  </si>
  <si>
    <t>2402114*Vía urbana mejorada</t>
  </si>
  <si>
    <t>2406027*Canal navegable mantenido</t>
  </si>
  <si>
    <t>2409022*Servicio de educación informal en seguridad vial</t>
  </si>
  <si>
    <t>3502004*Servicio de apoyo financiero para el mejoramiento de productos o procesos</t>
  </si>
  <si>
    <t>3502006*Servicio de apoyo y consolidación de las Comisiones Regionales de Competitividad - CRC</t>
  </si>
  <si>
    <t>3502008*Servicio de asistencia técnica para mejorar la competitividad de los sectores productivos</t>
  </si>
  <si>
    <t>3502046*Servicio de promoción turística</t>
  </si>
  <si>
    <t> 3602032*Servicio de asesoría técnica para el emprendimiento</t>
  </si>
  <si>
    <t>3905005*Servicio de asistencia técnica</t>
  </si>
  <si>
    <t>3202005*Servicio de restauración de ecosistemas</t>
  </si>
  <si>
    <t>3208006*Servicio de asistencia técnica para la implementación de las estrategias educativo ambientales y de participación</t>
  </si>
  <si>
    <t>1206007*Servicio de bienestar a la población privada de libertad</t>
  </si>
  <si>
    <t>0401106 *Servicio de apoyo a la gestión de conocimiento y consolidación de la cultura estadística</t>
  </si>
  <si>
    <t>4501004*Servicio de promoción de convivencia y no repetición</t>
  </si>
  <si>
    <t>4501050*Servicio de orientación a casos de violencia de género</t>
  </si>
  <si>
    <t>4501061*Servicio de atención integral a la fauna</t>
  </si>
  <si>
    <t>4501066*Estaciones de policía construidas y dotadas</t>
  </si>
  <si>
    <t>4501077*Servicio de dotación para la movilidad operacional y el apoyo logístico</t>
  </si>
  <si>
    <t>4502001*Servicio de promoción a la participación ciudadana</t>
  </si>
  <si>
    <t>4502022*Servicio de asistencia técnica</t>
  </si>
  <si>
    <t>4502034*Servicio de educación informal</t>
  </si>
  <si>
    <t>4503003*Servicio de asistencia técnica</t>
  </si>
  <si>
    <t>4503004*Servicio de atención a emergencias y desastres</t>
  </si>
  <si>
    <t>4503016*Servicio de fortalecimiento a las salas de crisis territorial</t>
  </si>
  <si>
    <t>4503018*Servicio de monitoreo y seguimiento para la gestión del riesgo</t>
  </si>
  <si>
    <t>4503028*Servicios de apoyo para atención de población afectada por situaciones de emergencia, desastre o declaratorias de calamidad pública</t>
  </si>
  <si>
    <t>4503036*Servicio prevención y control de incendios</t>
  </si>
  <si>
    <t>4599007*Servicios tecnológicos</t>
  </si>
  <si>
    <t>4599023*Servicio de Implementación Sistemas de Gestión</t>
  </si>
  <si>
    <t>4599025*Servicios de información implementados</t>
  </si>
  <si>
    <t>4599030*Servicio de educación informal</t>
  </si>
  <si>
    <t>4599031*Servicio de asistencia técnica</t>
  </si>
  <si>
    <t>4599034*Sedes dotadas</t>
  </si>
  <si>
    <t>202500000011433*Fortalecimiento del programa Inspeccion, Vigilancia y Control del area de Gestion de Salud Publica y del Fondo Rotatorio de Estupefacientes Seccional Putumayo, Departamento del Putumayo*Autorización de manejo de medicamentos de control especial del Estado*2306955,03*SALUD</t>
  </si>
  <si>
    <t>202500000011433*Fortalecimiento del programa Inspeccion, Vigilancia y Control del area de Gestion de Salud Publica y del Fondo Rotatorio de Estupefacientes Seccional Putumayo, Departamento del Putumayo*Autorización de manejo de medicamentos de control especial del Estado*56880610*SALUD</t>
  </si>
  <si>
    <t>202500000011433*Fortalecimiento del programa Inspeccion, Vigilancia y Control del area de Gestion de Salud Publica y del Fondo Rotatorio de Estupefacientes Seccional Putumayo, Departamento del Putumayo*SGP - SALUD PUBLICA*20220956,2*SALUD</t>
  </si>
  <si>
    <t>202500000011433*Fortalecimiento del programa Inspeccion, Vigilancia y Control del area de Gestion de Salud Publica y del Fondo Rotatorio de Estupefacientes Seccional Putumayo, Departamento del Putumayo*SGP - SALUD PUBLICA*252374665*SALUD</t>
  </si>
  <si>
    <t>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EXTRANJERA*465119506*SALUD</t>
  </si>
  <si>
    <t>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EXTRANJERA*65780000*SALUD</t>
  </si>
  <si>
    <t>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EXTRANJERA*103750494*SALUD</t>
  </si>
  <si>
    <t>202400000005428*Fortalecimiento del programa Inspección, Vigilancia y Control del Área de Vigilancia en Salud Pública en el Departamento del Putumayo*SGP - SALUD PUBLICA*998700000*SALUD</t>
  </si>
  <si>
    <t>202500000034705*Fortalecimiento de acciones de asistencia tecnica, promocion, prevencion y captacion de sintomaticos respiratorios y de piel de los programas Tuberculosis y Hansen en el Departamento del Putumayo*SGP - SALUD PUBLICA*115000000*SALUD</t>
  </si>
  <si>
    <t>202500000034808*Fortalecimiento del programa Salud y ambito Laboral en el Departamento del Putumayo*SGP - SALUD PUBLICA*80000000*SALUD</t>
  </si>
  <si>
    <t>202500000034825*Fortalecimiento del programa Sexualidad, Derechos Sexuales y Reproductivos en el Departamento del Putumayo*SGP - SALUD PUBLICA*400000000*SALUD</t>
  </si>
  <si>
    <t>202500000034842*Fortalecimiento del programa Nutricion y Seguridad Alimentaria en el Departamento del Putumayo*SGP - SALUD PUBLICA*170000000*SALUD</t>
  </si>
  <si>
    <t>202500000034849*Fortalecimiento del programa Convivencia Social y Salud Mental en el Departamento del Putumayo*SGP - SALUD PUBLICA*400000000*SALUD</t>
  </si>
  <si>
    <t>202500000034995*Fortalecimiento del Programa Ampliado de Inmunizaciones en el Departamento de Putumayo*SGP - SALUD PUBLICA*281826695*SALUD</t>
  </si>
  <si>
    <t>202500000035095*Fortalecimiento del programa Vida Saludable y Condiciones No Transmisibles en el Departamento del Putumayo*SGP - SALUD PUBLICA*190000000*SALUD</t>
  </si>
  <si>
    <t>202500000035158*Fortalecimiento de las acciones de promocion prevencion y control de las enfermedades transmitidas por vectores y zoonosis en el departamento del putumayo*SGP - SALUD PUBLICA*514999999,8*SALUD</t>
  </si>
  <si>
    <t>202500000035168*Fortalecimiento de las acciones de prevencion de las Enfermedades Prevalentes de la Infancia en el Departamento del Putumayo*SGP - SALUD PUBLICA*120000000*SALUD</t>
  </si>
  <si>
    <t>202500000034705*Fortalecimiento de acciones de asistencia tecnica, promocion, prevencion y captacion de sintomaticos respiratorios y de piel de los programas Tuberculosis y Hansen en el Departamento del Putumayo*SGP - SALUD PUBLICA*28350000*SALUD</t>
  </si>
  <si>
    <t>202500000035168*Fortalecimiento de las acciones de prevencion de las Enfermedades Prevalentes de la Infancia en el Departamento del Putumayo*SGP - SALUD PUBLICA*90900000*SALUD</t>
  </si>
  <si>
    <t>202500000034995*Fortalecimiento del Programa Ampliado de Inmunizaciones en el Departamento de Putumayo*SGP - SALUD PUBLICA*16360000*SALUD</t>
  </si>
  <si>
    <t>202500000034995*Fortalecimiento del Programa Ampliado de Inmunizaciones en el Departamento de Putumayo*SGP - SALUD PUBLICA*248640000*SALUD</t>
  </si>
  <si>
    <t>202500000034923*Fortalecimiento de la vigilancia y aseguramiento de la calidad de los resultados de los Eventos de Interes en Salud Publica y factores de riesgo del ambiente y del consumo en el Departamento de Putumayo*SGP - SALUD PUBLICA*164515000*SALUD</t>
  </si>
  <si>
    <t>202500000034981*Fortalecimiento de acciones a beneficio de la poblacion con discapacidad del departamento de Putumayo*ICLD*21500000*SALUD</t>
  </si>
  <si>
    <t>202500000035020*Fortalecimiento de los procesos de atencion psicosocial y salud integral a victimas del conflicto armado en el marco del papsivi  en el departamento del Putumayo*ICLD*23876242,1*SALUD</t>
  </si>
  <si>
    <t>202500000015279*Fortalecimiento  a la operatividad del programa de salud publica en  emergencias y desastres  del departamento del Putumayo*PARTICIPACIÓN POR EL CONSUMO DE LICORES DESTILADOS INTRODUCIDOS DE PRODUCCIÓN EXTRANJERA*326320000*SALUD</t>
  </si>
  <si>
    <t>202500000035158*Fortalecimiento de las acciones de promocion prevencion y control de las enfermedades transmitidas por vectores y zoonosis en el departamento del putumayo*ICLD*1821346768*SALUD</t>
  </si>
  <si>
    <t>202500000035158*Fortalecimiento de las acciones de promocion prevencion y control de las enfermedades transmitidas por vectores y zoonosis en el departamento del putumayo*OTRAS TRANSFERENCIAS DEL NIVEL NACIONAL PARA INVERSION EN SALUD - PROGRAMAS NACIONALES        *1403697000*SALUD</t>
  </si>
  <si>
    <t>202500000035158*Fortalecimiento de las acciones de promocion prevencion y control de las enfermedades transmitidas por vectores y zoonosis en el departamento del putumayo*RENDIMIENTOS SGP SALUD PUBLICA*65847301,41*SALUD</t>
  </si>
  <si>
    <t>202500000035158*Fortalecimiento de las acciones de promocion prevencion y control de las enfermedades transmitidas por vectores y zoonosis en el departamento del putumayo*SGP - SALUD PUBLICA*170000000*SALUD</t>
  </si>
  <si>
    <t>202500000035158*Fortalecimiento de las acciones de promocion prevencion y control de las enfermedades transmitidas por vectores y zoonosis en el departamento del putumayo*SGP - SALUD PUBLICA*35000000*SALUD</t>
  </si>
  <si>
    <t>202500000034816*Fortalecimiento de la salud propia de las comunidades Negras, Afrocolombianas, Raizales y Palenqueras del Departamento del Putumayo*ICLD*20000000*SALUD</t>
  </si>
  <si>
    <t>202500000034845*Fortalecimiento de la salud propia de la poblacion indigena del departamento de putumayo*ICLD*23123757,9*SALUD</t>
  </si>
  <si>
    <t>202400000005430*Fortalecimiento de acciones enfocadas a reducir la inequidad y discriminacion de genero del departamento de Putumayo*ICLD*40000000*SALUD</t>
  </si>
  <si>
    <t>202500000034705*Fortalecimiento de acciones de asistencia tecnica, promocion, prevencion y captacion de sintomaticos respiratorios y de piel de los programas Tuberculosis y Hansen en el Departamento del Putumayo*SGP - SALUD PUBLICA*692950000*SALUD</t>
  </si>
  <si>
    <t>202500000034808*Fortalecimiento del programa Salud y ambito Laboral en el Departamento del Putumayo*SGP - SALUD PUBLICA*1118150000*SALUD</t>
  </si>
  <si>
    <t>202500000034808*Fortalecimiento del programa Salud y ambito Laboral en el Departamento del Putumayo*SGP - SALUD PUBLICA*3500000*SALUD</t>
  </si>
  <si>
    <t>202500000034813*Fortalecimiento de acciones a beneficio de la poblacion adulto mayor del departamento de Putumayo*ICLD*40000000*SALUD</t>
  </si>
  <si>
    <t>202500000034825*Fortalecimiento del programa Sexualidad, Derechos Sexuales y Reproductivos en el Departamento del Putumayo*SGP - SALUD PUBLICA*167090000*SALUD</t>
  </si>
  <si>
    <t>202500000034825*Fortalecimiento del programa Sexualidad, Derechos Sexuales y Reproductivos en el Departamento del Putumayo*SGP - SALUD PUBLICA*22010000*SALUD</t>
  </si>
  <si>
    <t>202500000034842*Fortalecimiento del programa Nutricion y Seguridad Alimentaria en el Departamento del Putumayo*SGP - SALUD PUBLICA*103950000*SALUD</t>
  </si>
  <si>
    <t>202500000034842*Fortalecimiento del programa Nutricion y Seguridad Alimentaria en el Departamento del Putumayo*SGP - SALUD PUBLICA*6000000*SALUD</t>
  </si>
  <si>
    <t>202500000034845*Fortalecimiento de la salud propia de la poblacion indigena del departamento de putumayo*ICLD*20000000*SALUD</t>
  </si>
  <si>
    <t>202500000034849*Fortalecimiento del programa Convivencia Social y Salud Mental en el Departamento del Putumayo*SGP - SALUD PUBLICA*11950000*SALUD</t>
  </si>
  <si>
    <t>202500000034849*Fortalecimiento del programa Convivencia Social y Salud Mental en el Departamento del Putumayo*SGP - SALUD PUBLICA*78750000*SALUD</t>
  </si>
  <si>
    <t>202500000034923*Fortalecimiento de la vigilancia y aseguramiento de la calidad de los resultados de los Eventos de Interes en Salud Publica y factores de riesgo del ambiente y del consumo en el Departamento de Putumayo*SGP - SALUD PUBLICA*40000000*SALUD</t>
  </si>
  <si>
    <t>202500000034923*Fortalecimiento de la vigilancia y aseguramiento de la calidad de los resultados de los Eventos de Interes en Salud Publica y factores de riesgo del ambiente y del consumo en el Departamento de Putumayo*SGP - SALUD PUBLICA*835485000*SALUD</t>
  </si>
  <si>
    <t>202500000035020*Fortalecimiento de los procesos de atencion psicosocial y salud integral a victimas del conflicto armado en el marco del papsivi  en el departamento del Putumayo*ICLD*20000000*SALUD</t>
  </si>
  <si>
    <t>202500000035095*Fortalecimiento del programa Vida Saludable y Condiciones No Transmisibles en el Departamento del Putumayo*SGP - SALUD PUBLICA*15160000*SALUD</t>
  </si>
  <si>
    <t>202500000035095*Fortalecimiento del programa Vida Saludable y Condiciones No Transmisibles en el Departamento del Putumayo*SGP - SALUD PUBLICA*78540000*SALUD</t>
  </si>
  <si>
    <t>202500000034808*Fortalecimiento del programa Salud y ambito Laboral en el Departamento del Putumayo*SGP - SALUD PUBLICA*46200000*SALUD</t>
  </si>
  <si>
    <t>202500000034825*Fortalecimiento del programa Sexualidad, Derechos Sexuales y Reproductivos en el Departamento del Putumayo*SGP - SALUD PUBLICA*60900000*SALUD</t>
  </si>
  <si>
    <t>202500000034842*Fortalecimiento del programa Nutricion y Seguridad Alimentaria en el Departamento del Putumayo*SGP - SALUD PUBLICA*46200000*SALUD</t>
  </si>
  <si>
    <t>202500000034849*Fortalecimiento del programa Convivencia Social y Salud Mental en el Departamento del Putumayo*SGP - SALUD PUBLICA*69300000*SALUD</t>
  </si>
  <si>
    <t>202500000035095*Fortalecimiento del programa Vida Saludable y Condiciones No Transmisibles en el Departamento del Putumayo*SGP - SALUD PUBLICA*69300000*SALUD</t>
  </si>
  <si>
    <t>202500000035168*Fortalecimiento de las acciones de prevencion de las Enfermedades Prevalentes de la Infancia en el Departamento del Putumayo*SGP - SALUD PUBLICA*158445000*SALUD</t>
  </si>
  <si>
    <t>202500000035168*Fortalecimiento de las acciones de prevencion de las Enfermedades Prevalentes de la Infancia en el Departamento del Putumayo*SGP - SALUD PUBLICA*18655000*SALUD</t>
  </si>
  <si>
    <t>202500000035037*Fortalecimiento para la prestacion de servicios de salud para la poblacion no asegurada al sistema general de seguridad social en salud en el departamento del putumayo*DERECHOS DE MONOPOLIO POR LA INTRODUCCIÓN DE LICORES DESTILADOS DE PRODUCCIÓN EXTRANJERA*65679536,2*SALUD</t>
  </si>
  <si>
    <t>202500000035037*Fortalecimiento para la prestacion de servicios de salud para la poblacion no asegurada al sistema general de seguridad social en salud en el departamento del putumayo*DERECHOS DE MONOPOLIO POR LA INTRODUCCIÓN DE LICORES DESTILADOS DE PRODUCCIÓN NACIONAL*35879040,6*SALUD</t>
  </si>
  <si>
    <t>202500000035037*Fortalecimiento para la prestacion de servicios de salud para la poblacion no asegurada al sistema general de seguridad social en salud en el departamento del putumayo*DERECHOS DE MONOPOLIO POR LA PRODUCCIÓN DE LICORES DESTILADOS*462162556,75*SALUD</t>
  </si>
  <si>
    <t>202500000035037*Fortalecimiento para la prestacion de servicios de salud para la poblacion no asegurada al sistema general de seguridad social en salud en el departamento del putumayo*IMPUESTO AL CONSUMO DE CERVEZAS, SIFONES, REFAJOS Y MEZCLAS - EXTRANJERAS*1089011,11*SALUD</t>
  </si>
  <si>
    <t>202500000035037*Fortalecimiento para la prestacion de servicios de salud para la poblacion no asegurada al sistema general de seguridad social en salud en el departamento del putumayo*IMPUESTO AL CONSUMO DE CERVEZAS, SIFONES, REFAJOS Y MEZCLAS - NACIONALES*960664540,69*SALUD</t>
  </si>
  <si>
    <t>202500000035037*Fortalecimiento para la prestacion de servicios de salud para la poblacion no asegurada al sistema general de seguridad social en salud en el departamento del putumayo*IMPUESTO AL CONSUMO DE VINOS, APERITIVOS Y SIMILARES - COMPONENTE AD VALOREM*49112992,49*SALUD</t>
  </si>
  <si>
    <t>202500000035037*Fortalecimiento para la prestacion de servicios de salud para la poblacion no asegurada al sistema general de seguridad social en salud en el departamento del putumayo*IMPUESTO AL CONSUMO DE VINOS, APERITIVOS Y SIMILARES - COMPONENTE ESPECÍFICO*46509638,6*SALUD</t>
  </si>
  <si>
    <t>202500000035037*Fortalecimiento para la prestacion de servicios de salud para la poblacion no asegurada al sistema general de seguridad social en salud en el departamento del putumayo*PARTICIPACIÓN POR EL CONSUMO DE LICORES DESTILADOS INTRODUCIDOS DE PRODUCCIÓN NACIONAL*1585566417,4*SALUD</t>
  </si>
  <si>
    <t>202500000035037*Fortalecimiento para la prestacion de servicios de salud para la poblacion no asegurada al sistema general de seguridad social en salud en el departamento del putumayo*PARTICIPACIÓN POR EL CONSUMO DE LICORES DESTILADOS PRODUCIDOS*1000000000*SALUD</t>
  </si>
  <si>
    <t>202500000035037*Fortalecimiento para la prestacion de servicios de salud para la poblacion no asegurada al sistema general de seguridad social en salud en el departamento del putumayo*PARTICIPACIÓN POR EL CONSUMO DE LICORES DESTILADOS PRODUCIDOS*111433838,23*SALUD</t>
  </si>
  <si>
    <t>202500000018400*Fortalecimiento en la prestacion de servicios de salud a la poblacion afiliada al regimen subsidiado en servicios y tecnologias sin cobertura en el pos en el departamento del putumayo*DERECHOS DE MONOPOLIO POR LA INTRODUCCIÓN DE LICORES DESTILADOS DE PRODUCCIÓN EXTRANJERA*5325367,8*SALUD</t>
  </si>
  <si>
    <t>202500000018400*Fortalecimiento en la prestacion de servicios de salud a la poblacion afiliada al regimen subsidiado en servicios y tecnologias sin cobertura en el pos en el departamento del putumayo*DERECHOS DE MONOPOLIO POR LA INTRODUCCIÓN DE LICORES DESTILADOS DE PRODUCCIÓN NACIONAL*2909111,4*SALUD</t>
  </si>
  <si>
    <t>202500000018400*Fortalecimiento en la prestacion de servicios de salud a la poblacion afiliada al regimen subsidiado en servicios y tecnologias sin cobertura en el pos en el departamento del putumayo*DERECHOS DE MONOPOLIO POR LA PRODUCCIÓN DE LICORES DESTILADOS*37472639,74*SALUD</t>
  </si>
  <si>
    <t>202500000018400*Fortalecimiento en la prestacion de servicios de salud a la poblacion afiliada al regimen subsidiado en servicios y tecnologias sin cobertura en el pos en el departamento del putumayo*PARTICIPACIÓN POR EL CONSUMO DE LICORES DESTILADOS INTRODUCIDOS DE PRODUCCIÓN EXTRANJERA*134341316,92*SALUD</t>
  </si>
  <si>
    <t>202500000018400*Fortalecimiento en la prestacion de servicios de salud a la poblacion afiliada al regimen subsidiado en servicios y tecnologias sin cobertura en el pos en el departamento del putumayo*PARTICIPACIÓN POR EL CONSUMO DE LICORES DESTILADOS INTRODUCIDOS DE PRODUCCIÓN NACIONAL*128559439,25*SALUD</t>
  </si>
  <si>
    <t>202500000018400*Fortalecimiento en la prestacion de servicios de salud a la poblacion afiliada al regimen subsidiado en servicios y tecnologias sin cobertura en el pos en el departamento del putumayo*PARTICIPACIÓN POR EL CONSUMO DE LICORES DESTILADOS PRODUCIDOS*252278419,33*SALUD</t>
  </si>
  <si>
    <t>202500000008355*Fortalecimiento del desarrollo de acciones en el marco de la politica nacional de prestacion de servicios de salud, en el departamento del Putumayo*PARTICIPACIÓN POR EL CONSUMO DE LICORES DESTILADOS INTRODUCIDOS DE PRODUCCIÓN EXTRANJERA*572226242,1*SALUD</t>
  </si>
  <si>
    <t>202400000005285*Fortalecimiento financiero para la operacion corriente de las empresas sociales del estado del Departamento del Putumayo.*RENDIMIENTOS SGP PRESTACION DEL SERVICIO DE SALUD*431350523,9*SALUD</t>
  </si>
  <si>
    <t>202400000005285*Fortalecimiento financiero para la operacion corriente de las empresas sociales del estado del Departamento del Putumayo.*SGP - Prestación del servicio de salud*15018022381*SALUD</t>
  </si>
  <si>
    <t>202500000016405*Fortalecimiento mediante  asistencias tecnicas en el programa aseguramiento y prestacion de servicios en emergencias y desastres del Putumayo.*PARTICIPACIÓN POR EL CONSUMO DE LICORES DESTILADOS INTRODUCIDOS DE PRODUCCIÓN EXTRANJERA*123680000*SALUD</t>
  </si>
  <si>
    <t>202400000005279*Fortalecimiento al aseguramiento de poblacion del regimen subsidiado en salud en el Departamento del Putumayo*Componente ad valorem del impuesto al consumo de cigarrillos y tabaco elaborado - Extranjeros*1568585016,01*SALUD</t>
  </si>
  <si>
    <t>202400000005279*Fortalecimiento al aseguramiento de poblacion del regimen subsidiado en salud en el Departamento del Putumayo*Componente específico del impuesto al consumo de cigarrillos y tabaco - Extranjeros*3053325826,97*SALUD</t>
  </si>
  <si>
    <t>202400000005279*Fortalecimiento al aseguramiento de poblacion del regimen subsidiado en salud en el Departamento del Putumayo*Derechos por la explotación juegos de suerte y azar de apuestas permanentes o chance*415688898,25*SALUD</t>
  </si>
  <si>
    <t>202400000005279*Fortalecimiento al aseguramiento de poblacion del regimen subsidiado en salud en el Departamento del Putumayo*Derechos por la explotación juegos de suerte y azar de juegos novedosos*770040931,65*SALUD</t>
  </si>
  <si>
    <t>202400000005279*Fortalecimiento al aseguramiento de poblacion del regimen subsidiado en salud en el Departamento del Putumayo*Impuesto al consumo de cervezas, sifones, refajos y mezclas - Extranjeras*2178022,22*SALUD</t>
  </si>
  <si>
    <t>202400000005279*Fortalecimiento al aseguramiento de poblacion del regimen subsidiado en salud en el Departamento del Putumayo*Impuesto al consumo de cervezas, sifones, refajos y mezclas - Nacionales*1921329081,36*SALUD</t>
  </si>
  <si>
    <t>202400000005279*Fortalecimiento al aseguramiento de poblacion del regimen subsidiado en salud en el Departamento del Putumayo*Impuesto al consumo de vinos, aperitivos y similares - Componente Ad Valorem*98225984,99*SALUD</t>
  </si>
  <si>
    <t>202400000005279*Fortalecimiento al aseguramiento de poblacion del regimen subsidiado en salud en el Departamento del Putumayo*Impuesto al consumo de vinos, aperitivos y similares - Componente Específico*93019277,2*SALUD</t>
  </si>
  <si>
    <t>202400000005279*Fortalecimiento al aseguramiento de poblacion del regimen subsidiado en salud en el Departamento del Putumayo*Impuesto de loterías foráneas*108366800,51*SALUD</t>
  </si>
  <si>
    <t>202400000005279*Fortalecimiento al aseguramiento de poblacion del regimen subsidiado en salud en el Departamento del Putumayo*IVA sobre licores, vinos, aperitivos y similares (régimen anterior)*1013973750*SALUD</t>
  </si>
  <si>
    <t>202400000005279*Fortalecimiento al aseguramiento de poblacion del regimen subsidiado en salud en el Departamento del Putumayo*Premios de apuestas permanentes o chance*102175686,62*SALUD</t>
  </si>
  <si>
    <t>202400000005279*Fortalecimiento al aseguramiento de poblacion del regimen subsidiado en salud en el Departamento del Putumayo*Premios de juegos novedosos*460298956,73*SALUD</t>
  </si>
  <si>
    <t>202500000033812*Dotación de vestido y calzado de labor a los docentes y administrativos vigencia 2026 de la Secretaria de Educacion del departamento de Putumayo.*S.G.P. EDUCACIÓN - PRESTACION DE SERVICIOS - C.S.F.*315957605,76*EDUCACIÓN</t>
  </si>
  <si>
    <t>202500000033865*Consolidación del pago de obligaciones salariales vigencia 2026 a docentes,  directivos docentes y administrativos y pago de mesadas  pensionales a docentes nacionalizados de la Secretaria de Educación de Putumayo*CANCELACIÓN DE PRESTACIONES SOCIALES DEL MAGISTERIO*1995862865*EDUCACIÓN</t>
  </si>
  <si>
    <t>202500000033865*Consolidación del pago de obligaciones salariales vigencia 2026 a docentes,  directivos docentes y administrativos y pago de mesadas  pensionales a docentes nacionalizados de la Secretaria de Educación de Putumayo*DERECHOS DE MONOPOLIO POR LA INTRODUCCIÓN DE LICORES DESTILADOS DE PRODUCCIÓN EXTRANJERA*19526348,6*EDUCACIÓN</t>
  </si>
  <si>
    <t>202500000033865*Consolidación del pago de obligaciones salariales vigencia 2026 a docentes,  directivos docentes y administrativos y pago de mesadas  pensionales a docentes nacionalizados de la Secretaria de Educación de Putumayo*DERECHOS DE MONOPOLIO POR LA INTRODUCCIÓN DE LICORES DESTILADOS DE PRODUCCIÓN NACIONAL*10666741,8*EDUCACIÓN</t>
  </si>
  <si>
    <t>202500000033865*Consolidación del pago de obligaciones salariales vigencia 2026 a docentes,  directivos docentes y administrativos y pago de mesadas  pensionales a docentes nacionalizados de la Secretaria de Educación de Putumayo*DERECHOS DE MONOPOLIO POR LA PRODUCCIÓN DE LICORES DESTILADOS*137399679,033953*EDUCACIÓN</t>
  </si>
  <si>
    <t>202500000033865*Consolidación del pago de obligaciones salariales vigencia 2026 a docentes,  directivos docentes y administrativos y pago de mesadas  pensionales a docentes nacionalizados de la Secretaria de Educación de Putumayo*ICLD*82185671,1893945*EDUCACIÓN</t>
  </si>
  <si>
    <t>202500000033865*Consolidación del pago de obligaciones salariales vigencia 2026 a docentes,  directivos docentes y administrativos y pago de mesadas  pensionales a docentes nacionalizados de la Secretaria de Educación de Putumayo*PARTICIPACIÓN POR EL CONSUMO DE LICORES DESTILADOS INTRODUCIDOS DE PRODUCCIÓN EXTRANJERA*61891333,23*EDUCACIÓN</t>
  </si>
  <si>
    <t>202500000033865*Consolidación del pago de obligaciones salariales vigencia 2026 a docentes,  directivos docentes y administrativos y pago de mesadas  pensionales a docentes nacionalizados de la Secretaria de Educación de Putumayo*PARTICIPACIÓN POR EL CONSUMO DE LICORES DESTILADOS INTRODUCIDOS DE PRODUCCIÓN NACIONAL*178586110,578398*EDUCACIÓN</t>
  </si>
  <si>
    <t>202500000033865*Consolidación del pago de obligaciones salariales vigencia 2026 a docentes,  directivos docentes y administrativos y pago de mesadas  pensionales a docentes nacionalizados de la Secretaria de Educación de Putumayo*PARTICIPACIÓN POR EL CONSUMO DE LICORES DESTILADOS PRODUCIDOS*732529852,59*EDUCACIÓN</t>
  </si>
  <si>
    <t>202500000033865*Consolidación del pago de obligaciones salariales vigencia 2026 a docentes,  directivos docentes y administrativos y pago de mesadas  pensionales a docentes nacionalizados de la Secretaria de Educación de Putumayo*RECOBROS SGP*541416000*EDUCACIÓN</t>
  </si>
  <si>
    <t>202500000033865*Consolidación del pago de obligaciones salariales vigencia 2026 a docentes,  directivos docentes y administrativos y pago de mesadas  pensionales a docentes nacionalizados de la Secretaria de Educación de Putumayo*S.G.P. EDUCACIÓN - PRESTACION DE SERVICIOS - C.S.F.*484683599263,75*EDUCACIÓN</t>
  </si>
  <si>
    <t>202500000034352*Apoyo logístico para la Implementación de un foro educativo departamental, vigencia 2026,  en el departamento del Putumayo*ICLD*69988667,48*EDUCACIÓN</t>
  </si>
  <si>
    <t>202500000034714*Fortalecimiento del Plan Territorial de Cualificación docente vigencia 2026,  en establecimientos educativos oficiales del departamento del Putumayo*PARTICIPACIÓN POR EL CONSUMO DE LICORES DESTILADOS INTRODUCIDOS DE PRODUCCIÓN EXTRANJERA*30000000*EDUCACIÓN</t>
  </si>
  <si>
    <t>202500000034714*Fortalecimiento del Plan Territorial de Cualificación docente vigencia 2026,  en establecimientos educativos oficiales del departamento del Putumayo*PARTICIPACIÓN POR EL CONSUMO DE LICORES DESTILADOS PRODUCIDOS*9736087,11*EDUCACIÓN</t>
  </si>
  <si>
    <t>202500000034714*Fortalecimiento del Plan Territorial de Cualificación docente vigencia 2026,  en establecimientos educativos oficiales del departamento del Putumayo*RENDIMIENTOS SGP EDUCACION*439525895,39*EDUCACIÓN</t>
  </si>
  <si>
    <t>202500000034782*Fortalecimiento a la mesa permanente de educación de los pueblos indigenas, vigencia 2026, del departamento del Putumayo *ICLD*80000000*EDUCACIÓN</t>
  </si>
  <si>
    <t>202500000035140*Apoyo logistico para fortalecer la capacidad de liderazgo de los directivos docentes de los establecimientos educativos oficiales del  departamento del Putumayo*ICLD*30000000*EDUCACIÓN</t>
  </si>
  <si>
    <t>202500000033837*Dotación del servicio de internet a sedes educativas - vigencia 2026, en el marco del proyecto de conectividad escolar Conexión Total - MEN en el departamento del Putumayo.*S.G.P. EDUCACIÓN - PRESTACION DE SERVICIOS - C.S.F.*1232363608,72*EDUCACIÓN</t>
  </si>
  <si>
    <t>2025006860037*Construcción de un aula múltiple, en la Institución Educativa Rural El Sábalo, sede principal, municipio de San Miguel, departamento del Putumayo*ESTAMPILLA PRO DESARROLLO DEPARTAMENTAL*300507964,92456*EDUCACIÓN</t>
  </si>
  <si>
    <t>2025006860037*Construcción de un aula múltiple, en la Institución Educativa Rural El Sábalo, sede principal, municipio de San Miguel, departamento del Putumayo*RENDIMIENTOS ESTAMPILLA PRO DLLO. DEPARTAMENTAL*2329009,48*EDUCACIÓN</t>
  </si>
  <si>
    <t>202500000034171* Implementación de modelos propios de educación étnica del pueblo kofan, vigencia 2026 en los establecimientos educativos oficiales del departamento de   Putumayo*S.G.P. EDUCACIÓN - PRESTACION DE SERVICIOS - C.S.F.*1897064604*EDUCACIÓN</t>
  </si>
  <si>
    <t>202500000034346*Implementación de modelos propios de educación étnica del pueblo nasa, vigencia 2026 en los  establecimientos  educativos oficiales del departamento de  Putumayo*S.G.P. EDUCACIÓN - PRESTACION DE SERVICIOS - C.S.F.*1873942620*EDUCACIÓN</t>
  </si>
  <si>
    <t>202500000034377* Implementación de modelos propios de educación étnica del pueblo murui, vigencia 2026 en los establecimientos educativos oficiales del departamento de  Putumayo*S.G.P. EDUCACIÓN - PRESTACION DE SERVICIOS - C.S.F.*1156364242*EDUCACIÓN</t>
  </si>
  <si>
    <t>202500000034484* Implementación de modelos propios de educación étnica del pueblo kamentsa vigencia 2026 en  los establecimientos educativos oficiales del departamento de  Putumayo*S.G.P. EDUCACIÓN - PRESTACION DE SERVICIOS - C.S.F.*966338868*EDUCACIÓN</t>
  </si>
  <si>
    <t>202500000034485* Implementación de modelos propios de educación étnica del pueblo embera chami, vigencia 2026 en los establecimientos educativos oficiales del departamento de  Putumayo*S.G.P. EDUCACIÓN - PRESTACION DE SERVICIOS - C.S.F.*896175662*EDUCACIÓN</t>
  </si>
  <si>
    <t>202500000034648* Implementación de modelos propios de educación étnica del pueblo kichwa, vigencia 2026 en los  establecimientos educativos oficiales del departamento de  Putumayo*S.G.P. EDUCACIÓN - PRESTACION DE SERVICIOS - C.S.F.*698177168*EDUCACIÓN</t>
  </si>
  <si>
    <t>202500000034649*Implementación modelos propios de educación étnica del pueblo zio bain, vigencia 2026, en los establecimientos educativos oficiales del departamento del Putumayo. *S.G.P. EDUCACIÓN - PRESTACION DE SERVICIOS - C.S.F.*442108005*EDUCACIÓN</t>
  </si>
  <si>
    <t>202500000034651* Implementación de modelos propios de educación étnica del pueblo inga, vigencia 2026, en los establecimientos educativos oficiales del departamento de  Putumayo*S.G.P. EDUCACIÓN - PRESTACION DE SERVICIOS - C.S.F.*2940343841*EDUCACIÓN</t>
  </si>
  <si>
    <t>202500000034716* Implementación de modelos propios de educación étnica del pueblo awa, vigencia 2026 en los establecimientoseducativos oficiales del departamento de  Putumayo*S.G.P. EDUCACIÓN - PRESTACION DE SERVICIOS - C.S.F.*1458074229*EDUCACIÓN</t>
  </si>
  <si>
    <t>202500000034189*Implementación de los planes escolares para  la gestion del riesgo, vigencia 2026,  en los establecimientos  educativos oficiales del departamento del  Putumayo*PARTICIPACIÓN POR EL CONSUMO DE LICORES DESTILADOS PRODUCIDOS*74439656*EDUCACIÓN</t>
  </si>
  <si>
    <t>202500000033864*Fortalecimiento del servicio educativo mediante la Dotación de computadores - vigencia 2026, a establecimientos educativos oficiales del departamento del Putumayo.*ICLD*139881561,330605*EDUCACIÓN</t>
  </si>
  <si>
    <t>202500000033864*Fortalecimiento del servicio educativo mediante la Dotación de computadores - vigencia 2026, a establecimientos educativos oficiales del departamento del Putumayo.*PARTICIPACIÓN POR EL CONSUMO DE LICORES DESTILADOS INTRODUCIDOS DE PRODUCCIÓN EXTRANJERA*155850844,02*EDUCACIÓN</t>
  </si>
  <si>
    <t>202500000033864*Fortalecimiento del servicio educativo mediante la Dotación de computadores - vigencia 2026, a establecimientos educativos oficiales del departamento del Putumayo.*PARTICIPACIÓN POR EL CONSUMO DE LICORES DESTILADOS PRODUCIDOS*108315275,12*EDUCACIÓN</t>
  </si>
  <si>
    <t>202500000034378*Fortalecimiento de la calidad educativa mediante la  Dotación e Implementación de guias de aprendizaje Escuela  Nueva vigencia 2026 en establecimientos educativos oficiales del  departamento del Putumayo, *PARTICIPACIÓN POR EL CONSUMO DE LICORES DESTILADOS INTRODUCIDOS DE PRODUCCIÓN NACIONAL*292798500*EDUCACIÓN</t>
  </si>
  <si>
    <t>202500000035043*Implementación del Plan Departamental de Lectura, Escritura y Oralidad, vigencia 2026, en establecimientos educativos oficiales del departamento del Putumayo.*PARTICIPACIÓN POR EL CONSUMO DE LICORES DESTILADOS INTRODUCIDOS DE PRODUCCIÓN EXTRANJERA*124916271,49*EDUCACIÓN</t>
  </si>
  <si>
    <t>202500000033615*Prestación de servicio de vigilancia a los establecimientos educativos oficiales vigencia 2026 del departamento del Putumayo*S.G.P. EDUCACIÓN - PRESTACION DE SERVICIOS - C.S.F.*3199808350,62*EDUCACIÓN</t>
  </si>
  <si>
    <t>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Putumayo*ICLD*28000000*EDUCACIÓN</t>
  </si>
  <si>
    <t>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Putumayo*S.G.P. EDUCACIÓN - PRESTACION DE SERVICIOS - C.S.F.*1451538318,15*EDUCACIÓN</t>
  </si>
  <si>
    <t>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Putumayo*S.G.P. EDUCACIÓN - PRESTACION DE SERVICIOS - C.S.F.*3801094909*EDUCACIÓN</t>
  </si>
  <si>
    <t>202500000034827*Implementación de  estrategias de manejo de pruebas externas  para mejorar los  resultados de las pruebas saber 11, vigencia 2026, en establecimientos  educativos del departamento del Putumayo*ICLD*549944100*EDUCACIÓN</t>
  </si>
  <si>
    <t>202500000034348*servicio de alimentación escolar vigencia 2026, para las residencias escolares del departamento del Putumayo*Rendimientos Alimentación Escolar*200661182,98*EDUCACIÓN</t>
  </si>
  <si>
    <t>202500000034348*servicio de alimentación escolar vigencia 2026, para las residencias escolares del departamento del Putumayo*S.G.P. EDUCACIÓN - PRESTACION DE SERVICIOS - C.S.F.*6374172728*EDUCACIÓN</t>
  </si>
  <si>
    <t>202500000033819*Apoyo a la atención de estudiantes con  discapacidad, capacidades y talentos  excepcionales, vigencia 2026,  en los establecimientos  educativos oficiales del departamento de  Putumayo,*S.G.P. EDUCACIÓN - PRESTACION DE SERVICIOS - C.S.F.*1796685410*EDUCACIÓN</t>
  </si>
  <si>
    <t>202500000034515*Apoyo a estudiantes de las comunidades étnicas para el acceso a la  educación superior, vigencia 2026, en el departamento del Putumayo*PARTICIPACIÓN POR EL CONSUMO DE LICORES DESTILADOS INTRODUCIDOS DE PRODUCCIÓN EXTRANJERA*42926380*EDUCACIÓN</t>
  </si>
  <si>
    <t>202500000035138*Servicio de apoyo para la permanencia y continuidad de estudiantes en  el sistema de educación superior, vigencia 2026, en el departamento del  Putumayo*PARTICIPACIÓN POR EL CONSUMO DE LICORES DESTILADOS INTRODUCIDOS DE PRODUCCIÓN EXTRANJERA*77000000*EDUCACIÓN</t>
  </si>
  <si>
    <t>202500000034417*APOYO PARA LA PROMOCIÓN Y ACCESO EFECTIVO A PROCESOS CULTURALES Y ARTÍSTICOS DEL SISTEMA NACIONAL DE CULTURA EN EL DEPARTAMENTO DEL PUTUMAYO*ESTAMPILLA PRO CULTURA*80000000*INDERCULTURA</t>
  </si>
  <si>
    <t>202500000034417*APOYO PARA LA PROMOCIÓN Y ACCESO EFECTIVO A PROCESOS CULTURALES Y ARTÍSTICOS DEL SISTEMA NACIONAL DE CULTURA EN EL DEPARTAMENTO DEL PUTUMAYO*ICLD*40000000*INDERCULTURA</t>
  </si>
  <si>
    <t>202500000034417*APOYO PARA LA PROMOCIÓN Y ACCESO EFECTIVO A PROCESOS CULTURALES Y ARTÍSTICOS DEL SISTEMA NACIONAL DE CULTURA EN EL DEPARTAMENTO DEL PUTUMAYO*ESTAMPILLA PRO CULTURA*206481564,3633*INDERCULTURA</t>
  </si>
  <si>
    <t>202500000034417*APOYO PARA LA PROMOCIÓN Y ACCESO EFECTIVO A PROCESOS CULTURALES Y ARTÍSTICOS DEL SISTEMA NACIONAL DE CULTURA EN EL DEPARTAMENTO DEL PUTUMAYO*ICLD*90000000*INDERCULTURA</t>
  </si>
  <si>
    <t>202500000034417*APOYO PARA LA PROMOCIÓN Y ACCESO EFECTIVO A PROCESOS CULTURALES Y ARTÍSTICOS DEL SISTEMA NACIONAL DE CULTURA EN EL DEPARTAMENTO DEL PUTUMAYO*PARTICIPACIÓN DEL IMPUESTO NACIONAL AL CONSUMO DEL SERVICIO DE TELEFONÍA MÓVIL *30000000*INDERCULTURA</t>
  </si>
  <si>
    <t>202500000034417*APOYO PARA LA PROMOCIÓN Y ACCESO EFECTIVO A PROCESOS CULTURALES Y ARTÍSTICOS DEL SISTEMA NACIONAL DE CULTURA EN EL DEPARTAMENTO DEL PUTUMAYO*RENDIMIENTOS ESTAMPILLA PRO CULTURA*1090572,76*INDERCULTURA</t>
  </si>
  <si>
    <t>202500000034417*APOYO PARA LA PROMOCIÓN Y ACCESO EFECTIVO A PROCESOS CULTURALES Y ARTÍSTICOS DEL SISTEMA NACIONAL DE CULTURA EN EL DEPARTAMENTO DEL PUTUMAYO*ESTAMPILLA PRO CULTURA*70000000*INDERCULTURA</t>
  </si>
  <si>
    <t>202500000034417*APOYO PARA LA PROMOCIÓN Y ACCESO EFECTIVO A PROCESOS CULTURALES Y ARTÍSTICOS DEL SISTEMA NACIONAL DE CULTURA EN EL DEPARTAMENTO DEL PUTUMAYO*ESTAMPILLA PRO CULTURA*110000000*INDERCULTURA</t>
  </si>
  <si>
    <t>202500000034417*APOYO PARA LA PROMOCIÓN Y ACCESO EFECTIVO A PROCESOS CULTURALES Y ARTÍSTICOS DEL SISTEMA NACIONAL DE CULTURA EN EL DEPARTAMENTO DEL PUTUMAYO*ICLD*50000000*INDERCULTURA</t>
  </si>
  <si>
    <t>202500000034417*APOYO PARA LA PROMOCIÓN Y ACCESO EFECTIVO A PROCESOS CULTURALES Y ARTÍSTICOS DEL SISTEMA NACIONAL DE CULTURA EN EL DEPARTAMENTO DEL PUTUMAYO*ICLD*70000000*INDERCULTURA</t>
  </si>
  <si>
    <t>202500000034417*APOYO PARA LA PROMOCIÓN Y ACCESO EFECTIVO A PROCESOS CULTURALES Y ARTÍSTICOS DEL SISTEMA NACIONAL DE CULTURA EN EL DEPARTAMENTO DEL PUTUMAYO*ESTAMPILLA PRO CULTURA*150000000*INDERCULTURA</t>
  </si>
  <si>
    <t>202500000034417*APOYO PARA LA PROMOCIÓN Y ACCESO EFECTIVO A PROCESOS CULTURALES Y ARTÍSTICOS DEL SISTEMA NACIONAL DE CULTURA EN EL DEPARTAMENTO DEL PUTUMAYO*ESTAMPILLA PRO CULTURA*75000000*INDERCULTURA</t>
  </si>
  <si>
    <t>202500000034799*APOYO A LOS PROCESOS DE SALVAGUARDIA EFECTIVA DEL PATRIMONIO CULTURAL DEL DEPARTAMENTO DEL PUTUMAYO*ESTAMPILLA PRO CULTURA*115000000*INDERCULTURA</t>
  </si>
  <si>
    <t>202500000034799*APOYO A LOS PROCESOS DE SALVAGUARDIA EFECTIVA DEL PATRIMONIO CULTURAL DEL DEPARTAMENTO DEL PUTUMAYO*PARTICIPACIÓN DEL IMPUESTO NACIONAL AL CONSUMO DEL SERVICIO DE TELEFONÍA MÓVIL *67919000*INDERCULTURA</t>
  </si>
  <si>
    <t>202500000035022*ADQUISICIÓN DE UN VEHÍCULO COMPACTADOR PARA LA RECOLECCIÓN Y TRANSPORTE DE RESIDUOS SÓLIDOS DOMICILIARIOS PARA LA CABECERA URBANA DEL MUNICIPIO DE PUERTO GUZMAN  DEPARTAMENTO DEL PUTUMAYO*S.G.P. APSB*1022246708,34*INFRAESTRUCTURA</t>
  </si>
  <si>
    <t>202500000034447*CONSTRUCCION ALCANTARILLADO PLUVIAL Y OBRAS COMPLEMENTARIAS SECTORES VARIOS INSPECCION EL PLACER, MUNICIPIO VALLE DEL GUAMUEZ, DEPARTAMENTO DE PUTUMAYO*ESTAMPILLA PRO DESARROLLO DEPARTAMENTAL*200338643,28304*INFRAESTRUCTURA</t>
  </si>
  <si>
    <t>202500000034447*CONSTRUCCION ALCANTARILLADO PLUVIAL Y OBRAS COMPLEMENTARIAS SECTORES VARIOS INSPECCION EL PLACER, MUNICIPIO VALLE DEL GUAMUEZ, DEPARTAMENTO DE PUTUMAYO*RENDIMIENTOS ESTAMPILLA PRO DLLO. DEPARTAMENTAL*1552672,98*INFRAESTRUCTURA</t>
  </si>
  <si>
    <t>202500000034447*CONSTRUCCION ALCANTARILLADO PLUVIAL Y OBRAS COMPLEMENTARIAS SECTORES VARIOS INSPECCION EL PLACER, MUNICIPIO VALLE DEL GUAMUEZ, DEPARTAMENTO DE PUTUMAYO*RENDIMIENTOS SGP APSB*19226279,89*INFRAESTRUCTURA</t>
  </si>
  <si>
    <t>202500000034447*CONSTRUCCION ALCANTARILLADO PLUVIAL Y OBRAS COMPLEMENTARIAS SECTORES VARIOS INSPECCION EL PLACER, MUNICIPIO VALLE DEL GUAMUEZ, DEPARTAMENTO DE PUTUMAYO*S.G.P. APSB*6131763579,19*INFRAESTRUCTURA</t>
  </si>
  <si>
    <t>202500000033820*Apoyo para garantizar la participación efectiva de las victimas en espacios y escenarios de incidencia de seguimiento e implementación de la política publica de victimas en el departamento del Putumayo*ICLD*28836360*GOBIERNO</t>
  </si>
  <si>
    <t>202500000033999*FORTALECIMIENTO A LA COMISIÓN DE JUVENTUD DE LA MPC, MEDIANTE ESPACIOS DE FORMACIÓN POLITICA-INTERCULTURAL DE LOS JOVENES INDIGENAS DEL PUTUMAYO.*ICLD*100000000*DESARROLLO SOCIAL</t>
  </si>
  <si>
    <t>202500000033719*APOYO A LA PROMOCIÓN DE LOS DERECHOS NIÑOS, NIÑAS Y ADOLESCENTES A TRAVÉS DE CAMPAÑAS EN EL DEPARTAMENTO DEL PUTUMAYO..*ICLD*80000000*DESARROLLO SOCIAL</t>
  </si>
  <si>
    <t>202500000033575*DOTACION DE KITS PERSONALES Y DE ASEO E HIGIENE PARA NIÑOS, NIÑAS Y ADOLESCENTES DEL SERVICIO DE PROTECCIÓN HOGAR DE PASO - FAMILIA EN EL MARCO DE LA ESTRATEGIA SOMOS RED DE APOYO EN EL DEPARTAMENTO DE PUTUMAYO.*ICLD*87500000*DESARROLLO SOCIAL</t>
  </si>
  <si>
    <t>202500000033240*“APOYO A LA REALIZACIÓN DEL ENCUENTRO DEPARTAMENTAL Y NACIONAL LÚDICO, RECREATIVO Y CULTURAL DEL ADULTO MAYOR DE LOS CENTROS DIA Y LOS CENTROS DE PROTECCIÓN DEL DEPARTAMENTO DE PUTUMAYO”*ESTAMPILLA ADULTO MAYOR*758054824*DESARROLLO SOCIAL</t>
  </si>
  <si>
    <t>202500000034803*ASISTENCIA INTEGRAL A LOS CENTROS DÍA Y CENTROS DE PROTECCIÓN DE LA PERSONA MAYOR EN LA VIGENCIA 2026 EN EL DEPARTAMENTO DE PUTUMAYO*ESTAMPILLA ADULTO MAYOR*5530861444,62*DESARROLLO SOCIAL</t>
  </si>
  <si>
    <t>202500000034803*ASISTENCIA INTEGRAL A LOS CENTROS DÍA Y CENTROS DE PROTECCIÓN DE LA PERSONA MAYOR EN LA VIGENCIA 2026 EN EL DEPARTAMENTO DE PUTUMAYO*RENDIMIENTOS ESTAMPILLA ADULTO MAYOR*35825726,26*DESARROLLO SOCIAL</t>
  </si>
  <si>
    <t>202500000034003*FORTALECIMIENTO DE CAPACIDADES DE CUIDADORES PARA LA ATENCION INTEGRAL DE LA PERSONA MAYOR EN EL DEPARTAMENTO DE PUTUMAYO*ESTAMPILLA ADULTO MAYOR*100309496*DESARROLLO SOCIAL</t>
  </si>
  <si>
    <t>202500000033252*APOYO A LAS PERSONAS CON DISCAPACIDAD A TRAVÉS DEL FORTALECIMIENTO DE INICIATIVAS PRODUCTIVAS, CULTURALES Y LA DOTACIÓN DE ELEMENTOS Y AYUDAS TÉCNICAS EN EL DEPARTAMENTO DE PUTUMAYO..*ICLD*260000000*DESARROLLO SOCIAL</t>
  </si>
  <si>
    <t>202500000034798*FORTALECIMIENTO DE LA RECREACIÓN, LA ACTIVIDAD FÍSICA Y EL DEPORTE PARA PROMOVER ENTORNOS DE CONVIVENCIA Y PAZ EN EL DEPARTAMENTO DE  PUTUMAYO*IMPUESTO AL CONSUMO DE VINOS, APERITIVOS Y SIMILARES - COMPONENTE AD VALOREM*15928538,11*INDERCULTURA</t>
  </si>
  <si>
    <t>202500000034798*FORTALECIMIENTO DE LA RECREACIÓN, LA ACTIVIDAD FÍSICA Y EL DEPORTE PARA PROMOVER ENTORNOS DE CONVIVENCIA Y PAZ EN EL DEPARTAMENTO DE  PUTUMAYO*TASA PRODEPORTE Y RECREACIÓN*800000000*INDERCULTURA</t>
  </si>
  <si>
    <t>202500000035182*MEJORAMIENTO DE LA INFRAESTRUCTURA DE LOS ESCENARIOS DEPORTIVOS DEL DEPARTAMENTO DEL PUTUMAYO*ESTAMPILLA PRO DESARROLLO DEPARTAMENTAL*315865884,88*INDERCULTURA</t>
  </si>
  <si>
    <t>202500000035182*MEJORAMIENTO DE LA INFRAESTRUCTURA DE LOS ESCENARIOS DEPORTIVOS DEL DEPARTAMENTO DEL PUTUMAYO*TASA PRODEPORTE Y RECREACIÓN*76804043,36*INDERCULTURA</t>
  </si>
  <si>
    <t>202500000035182*MEJORAMIENTO DE LA INFRAESTRUCTURA DE LOS ESCENARIOS DEPORTIVOS DEL DEPARTAMENTO DEL PUTUMAYO*ESTAMPILLA PRO DESARROLLO DEPARTAMENTAL*10038206,51*INDERCULTURA</t>
  </si>
  <si>
    <t>202500000035182*MEJORAMIENTO DE LA INFRAESTRUCTURA DE LOS ESCENARIOS DEPORTIVOS DEL DEPARTAMENTO DEL PUTUMAYO*TASA PRODEPORTE Y RECREACIÓN*49050000*INDERCULTURA</t>
  </si>
  <si>
    <t>202500000034798*FORTALECIMIENTO DE LA RECREACIÓN, LA ACTIVIDAD FÍSICA Y EL DEPORTE PARA PROMOVER ENTORNOS DE CONVIVENCIA Y PAZ EN EL DEPARTAMENTO DE  PUTUMAYO*IMPUESTO AL CONSUMO DE VINOS, APERITIVOS Y SIMILARES - COMPONENTE ESPECÍFICO*15084207,11*INDERCULTURA</t>
  </si>
  <si>
    <t>202500000034798*FORTALECIMIENTO DE LA RECREACIÓN, LA ACTIVIDAD FÍSICA Y EL DEPORTE PARA PROMOVER ENTORNOS DE CONVIVENCIA Y PAZ EN EL DEPARTAMENTO DE  PUTUMAYO*PARTICIPACIÓN POR EL CONSUMO DE LICORES DESTILADOS INTRODUCIDOS DE PRODUCCIÓN EXTRANJERA*134341316,93*INDERCULTURA</t>
  </si>
  <si>
    <t>202500000034798*FORTALECIMIENTO DE LA RECREACIÓN, LA ACTIVIDAD FÍSICA Y EL DEPORTE PARA PROMOVER ENTORNOS DE CONVIVENCIA Y PAZ EN EL DEPARTAMENTO DE  PUTUMAYO*TASA PRODEPORTE Y RECREACIÓN*700000000*INDERCULTURA</t>
  </si>
  <si>
    <t>202500000034798*FORTALECIMIENTO DE LA RECREACIÓN, LA ACTIVIDAD FÍSICA Y EL DEPORTE PARA PROMOVER ENTORNOS DE CONVIVENCIA Y PAZ EN EL DEPARTAMENTO DE  PUTUMAYO*DERECHOS DE MONOPOLIO POR LA INTRODUCCIÓN DE LICORES DESTILADOS DE PRODUCCIÓN EXTRANJERA*5325367,8*INDERCULTURA</t>
  </si>
  <si>
    <t>202500000034798*FORTALECIMIENTO DE LA RECREACIÓN, LA ACTIVIDAD FÍSICA Y EL DEPORTE PARA PROMOVER ENTORNOS DE CONVIVENCIA Y PAZ EN EL DEPARTAMENTO DE  PUTUMAYO*DERECHOS DE MONOPOLIO POR LA INTRODUCCIÓN DE LICORES DESTILADOS DE PRODUCCIÓN NACIONAL*2909111,4*INDERCULTURA</t>
  </si>
  <si>
    <t>202500000034798*FORTALECIMIENTO DE LA RECREACIÓN, LA ACTIVIDAD FÍSICA Y EL DEPORTE PARA PROMOVER ENTORNOS DE CONVIVENCIA Y PAZ EN EL DEPARTAMENTO DE  PUTUMAYO*DERECHOS DE MONOPOLIO POR LA PRODUCCIÓN DE LICORES DESTILADOS*37472639,74*INDERCULTURA</t>
  </si>
  <si>
    <t>202500000034798*FORTALECIMIENTO DE LA RECREACIÓN, LA ACTIVIDAD FÍSICA Y EL DEPORTE PARA PROMOVER ENTORNOS DE CONVIVENCIA Y PAZ EN EL DEPARTAMENTO DE  PUTUMAYO*PARTICIPACIÓN POR EL CONSUMO DE LICORES DESTILADOS PRODUCIDOS*100000000*INDERCULTURA</t>
  </si>
  <si>
    <t>202500000034798*FORTALECIMIENTO DE LA RECREACIÓN, LA ACTIVIDAD FÍSICA Y EL DEPORTE PARA PROMOVER ENTORNOS DE CONVIVENCIA Y PAZ EN EL DEPARTAMENTO DE  PUTUMAYO*TASA PRODEPORTE Y RECREACIÓN*1300000000*INDERCULTURA</t>
  </si>
  <si>
    <t>202500000034411*FORMACION Y PREPARACION DE DEPORTISTAS PARA EL MEJORAMIENTO DEL NIVEL TÉCNICO Y EL DESARROLLO DEPORTIVO EN EL DEPARTAMENTO DE PUTUMAYO*PARTICIPACIÓN POR EL CONSUMO DE LICORES DESTILADOS INTRODUCIDOS DE PRODUCCIÓN NACIONAL*128559439,25*INDERCULTURA</t>
  </si>
  <si>
    <t>202500000034411*FORMACION Y PREPARACION DE DEPORTISTAS PARA EL MEJORAMIENTO DEL NIVEL TÉCNICO Y EL DESARROLLO DEPORTIVO EN EL DEPARTAMENTO DE PUTUMAYO*TASA PRODEPORTE Y RECREACIÓN*500000000*INDERCULTURA</t>
  </si>
  <si>
    <t>202500000034411*FORMACION Y PREPARACION DE DEPORTISTAS PARA EL MEJORAMIENTO DEL NIVEL TÉCNICO Y EL DESARROLLO DEPORTIVO EN EL DEPARTAMENTO DE PUTUMAYO*TASA PRODEPORTE Y RECREACIÓN*80000000*INDERCULTURA</t>
  </si>
  <si>
    <t>202500000034411*FORMACION Y PREPARACION DE DEPORTISTAS PARA EL MEJORAMIENTO DEL NIVEL TÉCNICO Y EL DESARROLLO DEPORTIVO EN EL DEPARTAMENTO DE PUTUMAYO*PARTICIPACIÓN POR EL CONSUMO DE LICORES DESTILADOS PRODUCIDOS*152278419,3*INDERCULTURA</t>
  </si>
  <si>
    <t>202500000034411*FORMACION Y PREPARACION DE DEPORTISTAS PARA EL MEJORAMIENTO DEL NIVEL TÉCNICO Y EL DESARROLLO DEPORTIVO EN EL DEPARTAMENTO DE PUTUMAYO*TASA PRODEPORTE Y RECREACIÓN*1000000000*INDERCULTURA</t>
  </si>
  <si>
    <t>202500000034411*FORMACION Y PREPARACION DE DEPORTISTAS PARA EL MEJORAMIENTO DEL NIVEL TÉCNICO Y EL DESARROLLO DEPORTIVO EN EL DEPARTAMENTO DE PUTUMAYO*TASA PRODEPORTE Y RECREACIÓN*125000000*INDERCULTURA</t>
  </si>
  <si>
    <t>202500000034863*MEJORAMIENTO DE LOS ESCENARIOS DEPORTIVOS PARA LA PRACTICA DEPORTIVA EN EL DEPARTAMENTO DEL PUTUMAYO*ESTAMPILLA PRO DESARROLLO DEPARTAMENTAL*174942516,82*INDERCULTURA</t>
  </si>
  <si>
    <t>202500000034863*MEJORAMIENTO DE LOS ESCENARIOS DEPORTIVOS PARA LA PRACTICA DEPORTIVA EN EL DEPARTAMENTO DEL PUTUMAYO*RENDIMIENTOS ESTAMPILLA PRO DLLO. DEPARTAMENTAL*3881682,47*INDERCULTURA</t>
  </si>
  <si>
    <t>202500000034863*MEJORAMIENTO DE LOS ESCENARIOS DEPORTIVOS PARA LA PRACTICA DEPORTIVA EN EL DEPARTAMENTO DEL PUTUMAYO*TASA PRODEPORTE Y RECREACIÓN*124145956,64*INDERCULTURA</t>
  </si>
  <si>
    <t>202500000034411*FORMACION Y PREPARACION DE DEPORTISTAS PARA EL MEJORAMIENTO DEL NIVEL TÉCNICO Y EL DESARROLLO DEPORTIVO EN EL DEPARTAMENTO DE PUTUMAYO*ICLD*100000000*INDERCULTURA</t>
  </si>
  <si>
    <t>202500000034411*FORMACION Y PREPARACION DE DEPORTISTAS PARA EL MEJORAMIENTO DEL NIVEL TÉCNICO Y EL DESARROLLO DEPORTIVO EN EL DEPARTAMENTO DE PUTUMAYO*TASA PRODEPORTE Y RECREACIÓN*672721836,91*INDERCULTURA</t>
  </si>
  <si>
    <t xml:space="preserve">202500000034414*Fortalecimiento de la seguridad alimentaria propia a sabedoras y sabedores del pueblo pasto en los municipios de Colón, Sibundoy, Mocoa, Villagarzón, Puerto Caicedo, Puerto Asís, Orito, Valle del Guamuez y San Miguel, en el departamento del Putumayo*ICLD*210432000*DESARROLLO AGROPECUARIO Y MEDIO AMBIENTE </t>
  </si>
  <si>
    <t xml:space="preserve">202500000034779*Asistencia técnica a través de la implementación de inseminación artificial a tiempo fijo (IATF) como estrategia de mejoramiento genético bovino en el municipio de Sibundoy, Putumayo*ICLD*159508340*DESARROLLO AGROPECUARIO Y MEDIO AMBIENTE </t>
  </si>
  <si>
    <t xml:space="preserve">202500000034380*Asistencia técnica para el fortalecimiento de sistemas productivos Cuyícolas como estrategia de seguridad alimentaria en el departamento del Putumayo*IMPUESTO DE REGISTRO 40% AGROPECUARIO*168050000*DESARROLLO AGROPECUARIO Y MEDIO AMBIENTE </t>
  </si>
  <si>
    <t xml:space="preserve">202500000034381*Fortalecimiento de la meliponicultura en los municipios de Villagarzon, Puerto Asís, Puerto Guzman y Mocoa del departamento del   Putumayo*IMPUESTO DE REGISTRO 40% AGROPECUARIO*120960000*DESARROLLO AGROPECUARIO Y MEDIO AMBIENTE </t>
  </si>
  <si>
    <t xml:space="preserve">202500000034414*Fortalecimiento de la seguridad alimentaria propia a sabedoras y sabedores del pueblo pasto en los municipios de Colón, Sibundoy, Mocoa, Villagarzón, Puerto Caicedo, Puerto Asís, Orito, Valle del Guamuez y San Miguel, en el departamento del Putumayo*ICLD*189568000*DESARROLLO AGROPECUARIO Y MEDIO AMBIENTE </t>
  </si>
  <si>
    <t xml:space="preserve">20250000002920*Fortalecimiento a las asociaciones productoras de trucha de los municipios de San Francisco, Sibundoy, Santiago y Colon, departamento del   Putumayo*IMPUESTO DE REGISTRO 40% AGROPECUARIO*100000000*DESARROLLO AGROPECUARIO Y MEDIO AMBIENTE </t>
  </si>
  <si>
    <t xml:space="preserve">202500000034380*Asistencia técnica para el fortalecimiento de sistemas productivos Cuyícolas como estrategia de seguridad alimentaria en el departamento del Putumayo*IMPUESTO DE REGISTRO 40% AGROPECUARIO*18750000*DESARROLLO AGROPECUARIO Y MEDIO AMBIENTE </t>
  </si>
  <si>
    <t xml:space="preserve">202500000034381*Fortalecimiento de la meliponicultura en los municipios de Villagarzon, Puerto Asís, Puerto Guzman y Mocoa del departamento del   Putumayo*IMPUESTO DE REGISTRO 40% AGROPECUARIO*22740000*DESARROLLO AGROPECUARIO Y MEDIO AMBIENTE </t>
  </si>
  <si>
    <t xml:space="preserve">202500000034779*Asistencia técnica a través de la implementación de inseminación artificial a tiempo fijo (IATF) como estrategia de mejoramiento genético bovino en el municipio de Sibundoy, Putumayo*ICLD*60491660*DESARROLLO AGROPECUARIO Y MEDIO AMBIENTE </t>
  </si>
  <si>
    <t xml:space="preserve">202500000034779*Asistencia técnica a través de la implementación de inseminación artificial a tiempo fijo (IATF) como estrategia de mejoramiento genético bovino en el municipio de Sibundoy, Putumayo*IMPUESTO AL DEGUELLO DE GANADO MAYOR*2000000*DESARROLLO AGROPECUARIO Y MEDIO AMBIENTE </t>
  </si>
  <si>
    <t xml:space="preserve">202400000005517*Apoyo a sistemas agroforestales en plantaciones de asai en el municipio de Mocoa departamento del Putumayo*ICLD*80000000*DESARROLLO AGROPECUARIO Y MEDIO AMBIENTE </t>
  </si>
  <si>
    <t xml:space="preserve">202400000005517*Apoyo a sistemas agroforestales en plantaciones de asai en el municipio de Mocoa departamento del Putumayo*IMPUESTO DE REGISTRO 40% AGROPECUARIO*121200516,831838*DESARROLLO AGROPECUARIO Y MEDIO AMBIENTE </t>
  </si>
  <si>
    <t xml:space="preserve">202500000022895*Diagnóstico del estado actual de la acuicultura a través de la caracterización de la información de los diferentes eslabones del sector acuícola en el departamento del Putumayo*IMPUESTO DE REGISTRO 40% AGROPECUARIO*71680000*DESARROLLO AGROPECUARIO Y MEDIO AMBIENTE </t>
  </si>
  <si>
    <t xml:space="preserve">202500000035154*Fortalecimiento de la productividad agropecuaria e innovación tecnológica para el análisis de suelos y aguas en los municipios de Mocoa, Villagarzón y Valle del Guamuéz, departamento del Putumayo*IMPUESTO DE REGISTRO 40% AGROPECUARIO*178531000*DESARROLLO AGROPECUARIO Y MEDIO AMBIENTE </t>
  </si>
  <si>
    <t>202500000034388*CONSTRUCCIÓN DE REDES ELÉCTRICAS EN MEDIA Y BAJA TENSIÓN EN LA VEREDA LA CRISTALINA, MUNICIPIO DE ORITO, DEPARTAMENTO DEL PUTUMAYO*ESTAMPILLA PRO ELECTRIFICACIÓN RURAL*1001693216,4152*INFRAESTRUCTURA</t>
  </si>
  <si>
    <t>202500000034388*CONSTRUCCIÓN DE REDES ELÉCTRICAS EN MEDIA Y BAJA TENSIÓN EN LA VEREDA LA CRISTALINA, MUNICIPIO DE ORITO, DEPARTAMENTO DEL PUTUMAYO*RENDIMIENTOS ESTAMPILLA PRO ELECTRIFICACIÓN RURAL*6016230,52*INFRAESTRUCTURA</t>
  </si>
  <si>
    <t>2024006860281*MEJORAMIENTO DE LAS CONDICIONES LABORALES, SEGURIDAD Y SALUD EN EL TRABAJO DE LOS PEQUEÑOS MINEROS Y/O MINEROS TRADICIONALES DEDICADOS A LA EXPLOTACIÓN AURÍFERA EN EL MUNICIPIO DE COLON DEPARTAMENTO DEL PUTUMAYO*ICLD*50000000*PRODUCTIVIDAD Y COMPETITIVIDAD</t>
  </si>
  <si>
    <t>202500000034104*MEJORAMIENTO DE CAMINO ANCESTRAL EN LA VEREDA LAS ACACIAS HACIA LA QUEBRADA EL YARUMO EN EL MUNICIPIO DE ORITO DEPARTAMENTO DEL PUTUMAYO*PARTICIPACION DE LA SOBRETASA AL ACPM*49932215*INFRAESTRUCTURA</t>
  </si>
  <si>
    <t>202500000034141* Mejoramiento de camino veredal que comunica la vereda El Zarzal a la escuela rural mixta el zarzal, municipio de Mocoa, departamento del  Putumayo*PARTICIPACION DE LA SOBRETASA AL ACPM*59073567*INFRAESTRUCTURA</t>
  </si>
  <si>
    <t>202500000034420*Mejoramiento DE CAMINO ANCESTRAL EN LA VEREDA EL TREINTA Y CINCO HACIA LA VEREDA SANTA ISABEL EN EL MUNICIPIO DE ORITO, DEPARTAMENTO DEL   Putumayo*PARTICIPACION DE LA SOBRETASA AL ACPM*875029190*INFRAESTRUCTURA</t>
  </si>
  <si>
    <t>202500000034421*Mejoramiento DE CAMINO ANCESTRAL EN LA VEREDA NUEVA ESPERANZA HACIA LA VEREDA SANTA ISABEL EN EL MUNICIPIO DE ORITO, DEPARTAMENTO DEL   Putumayo*PARTICIPACION DE LA SOBRETASA AL ACPM*1024844368*INFRAESTRUCTURA</t>
  </si>
  <si>
    <t>202500000034770*Mantenimiento de la vía Bajo Amaron que conduce hacia la ruta 45 del municipio de San Miguel, departamento del  Putumayo*PARTICIPACION DE LA SOBRETASA AL ACPM*54676403*INFRAESTRUCTURA</t>
  </si>
  <si>
    <t>202500000035004*Mejoramiento de vías urbanas mediante la construcción de pavimento en concreto hidráulico y reposición de alcantarillado sanitario en el barrio Villa Diana en el municipio de Mocoa  Putumayo*ICLD*311010144,36*INFRAESTRUCTURA</t>
  </si>
  <si>
    <t>202500000035004*Mejoramiento de vías urbanas mediante la construcción de pavimento en concreto hidráulico y reposición de alcantarillado sanitario en el barrio Villa Diana en el municipio de Mocoa  Putumayo*PARTICIPACION DE LA SOBRETASA AL ACPM*277397475,24*INFRAESTRUCTURA</t>
  </si>
  <si>
    <t>202500000035004*Mejoramiento de vías urbanas mediante la construcción de pavimento en concreto hidráulico y reposición de alcantarillado sanitario en el barrio Villa Diana en el municipio de Mocoa  Putumayo*PARTICIPACION DE LA SOBRETASA AL ACPM*510342024*INFRAESTRUCTURA</t>
  </si>
  <si>
    <t>202500000035004*Mejoramiento de vías urbanas mediante la construcción de pavimento en concreto hidráulico y reposición de alcantarillado sanitario en el barrio Villa Diana en el municipio de Mocoa  Putumayo*RENDIMIENTOS ACPM*45957054,4*INFRAESTRUCTURA</t>
  </si>
  <si>
    <t>202500000035170*Prevensión de desastres mediante la limpieza y destronque del río Putumayo en el sector de Puerto Leguizamo, municipio de Puerto Leguizamo, departamento del Putumayo*ICLD*188989855,64*INFRAESTRUCTURA</t>
  </si>
  <si>
    <t>202500000034419*Formación Y SENSIBILIZACIÓN EN SEGURIDAD VIAL PARA LOS DIFERENTES ACTORES DE LA MOVILIDAD EN LA JURISDICCIÓN DEL DEPARTAMENTO ADMINISTRATIVO DE TRÁNSITO Y TRANSPORTE (DATT) DEL DEPARTAMENTO DEL Putumayo*MULTAS DE TRÁNSITO Y TRANSPORTE*264648628*PLANEACION</t>
  </si>
  <si>
    <t>202500000033936*FORTALECIMIENTO AL SECTOR EMPRESARIAL CON POTENCIAL EN GENERACIÓN DE INGRESOS Y CREACIÓN DE EMPLEO, EN EL DEPARTAMENTO DEL PUTUMAYO.*ICLD*234426956*PRODUCTIVIDAD Y COMPETITIVIDAD</t>
  </si>
  <si>
    <t>202500000033935*FORTALECIMIENTO DE LA COMISIÓN REGIONAL DE COMPETITIVIDAD E INNOVACIÓN DEPARTAMENTAL MEDIANTE LA REALIZACIÓN DE ENCUENTROS DE ARTICULACIÓN EN EL DEPARTAMENTO DE PUTUMAYO*ICLD*22700000*PRODUCTIVIDAD Y COMPETITIVIDAD</t>
  </si>
  <si>
    <t>202500000035164*FORTALECIMIENTO A LA PROMOCIÓN EMPRESARIAL Y TURÍSTICA, EN EL MARCO DE XVIII ENCUENTRO INTERNACIONAL TRIFRONTERIZO 2026- PUERTO LEGUIZAMO, DEPARTAMENTO DE PUTUMAYO*Estampilla pro desarrollo fronterizo*300000000*PRODUCTIVIDAD Y COMPETITIVIDAD</t>
  </si>
  <si>
    <t>202500000034396*APOYO A LA PROMOCIÓN TURÍSTICA Y EMPRESARIAL A TRAVÉS DE LA PARTICIPACIÓN EN LA VITRINA TURÍSTICA DE ANATO EN BOGOTÁ D.C*ICLD*97250000*PRODUCTIVIDAD Y COMPETITIVIDAD</t>
  </si>
  <si>
    <t>202500000034397*FORTALECIMIENTO AL TURISMO CULTURAL A TRAVÉS DE LA PROMOCIÓN DE LOS USOS Y COSTUMBRES ANCESTRALES DE LOS PUEBLOS INDÍGENAS INGA, KAMËNTSÁ Y COFÁN DEL PUTUMAYO*ICLD*97200000*PRODUCTIVIDAD Y COMPETITIVIDAD</t>
  </si>
  <si>
    <t>202500000034399*FORTALECIMIENTO A LA PROMOCIÓN Y COMERCIALIZACIÓN DE LA PIÑA EN EL MARCO DE LA FERIA “FESTIPIÑA” EN EL MUNICIPIO VILLA GARZÓN, EN EL DEPARTAMENTO DEL PUTUMAYO*ICLD*48050000*PRODUCTIVIDAD Y COMPETITIVIDAD</t>
  </si>
  <si>
    <t>202500000034415*APOYO A LA PROMOCIÓN DEL AVITURISMO, A RAVES DEL DESARROLLO DEL GLOBAL BIG DAY EN EL DEPARTAMENTO DEL PUTUMAYO.*ICLD*99940000*PRODUCTIVIDAD Y COMPETITIVIDAD</t>
  </si>
  <si>
    <t>202500000034416*APOYO A LA FERIA COMERCIAL TURÍSTICA COLOMBIA TRAVEL EXPO CON LA PARTICIPACIÓN DEL SECTOR EMPRESARIAL DEL DEPARTAMENTO DE PUTUMAYO*ICLD*89850000*PRODUCTIVIDAD Y COMPETITIVIDAD</t>
  </si>
  <si>
    <t>202500000035139*APOYO A LA COMERCIALIZACIÓN Y DINAMIZACIÓN DEL TURISMO CULTURAL Y COMUNITARIO A TRAVÉS DE LA FERIA ARTESANAL, GASTRONÓMICA Y TURÍSTICA DE LOS QUINCE (15) PUEBLOS INDÍGENAS DEL DEPARTAMENTO DEL PUTUMAYO*Estampilla pro desarrollo fronterizo*88072500,42*PRODUCTIVIDAD Y COMPETITIVIDAD</t>
  </si>
  <si>
    <t>202500000035139*APOYO A LA COMERCIALIZACIÓN Y DINAMIZACIÓN DEL TURISMO CULTURAL Y COMUNITARIO A TRAVÉS DE LA FERIA ARTESANAL, GASTRONÓMICA Y TURÍSTICA DE LOS QUINCE (15) PUEBLOS INDÍGENAS DEL DEPARTAMENTO DEL PUTUMAYO*ICLD*210583044*PRODUCTIVIDAD Y COMPETITIVIDAD</t>
  </si>
  <si>
    <t>202500000035139*APOYO A LA COMERCIALIZACIÓN Y DINAMIZACIÓN DEL TURISMO CULTURAL Y COMUNITARIO A TRAVÉS DE LA FERIA ARTESANAL, GASTRONÓMICA Y TURÍSTICA DE LOS QUINCE (15) PUEBLOS INDÍGENAS DEL DEPARTAMENTO DEL PUTUMAYO*rendimientos estampilla pro desarrollo fronterizo*11344456,05*PRODUCTIVIDAD Y COMPETITIVIDAD</t>
  </si>
  <si>
    <t>202500000034407*FORTALECIMIENTO A LAS ACTIVIDADES DE EMPRENDIMIENTO CON POTENCIAL ECONÓMICO PARA LA GENERACIÓN DE TRABAJO EN LOS MUNICIPIOS DE FRONTERA, DEPARTAMENTO DE PUTUMAYO*Estampilla pro desarrollo fronterizo*613620716*PRODUCTIVIDAD Y COMPETITIVIDAD</t>
  </si>
  <si>
    <t>202500000034395*FORTALECER LA GOBERNANZA TERRITORIAL DE LA CIENCIA, TECNOLOGÍA E INNOVACIÓN EN EL DEPARTAMENTO DEL PUTUMAYO MEDIANTE EL APROVECHAMIENTO DE LAS CAPACIDADES INSTITUCIONALES, PÚBLICAS Y PRIVADAS, PARA LA CONSOLIDACIÓN DEL ECOSISTEMA ESTRATÉGICO DEPARTAMENTAL*ICLD*50000000*PRODUCTIVIDAD Y COMPETITIVIDAD</t>
  </si>
  <si>
    <t xml:space="preserve">*Conservación de áreas de interés estratégico en fuentes hídricas abastecedoras de acueducto en el departamento del Putumayo*ICLD 1% MEDIO AMBIENTE*787861464,850758*DESARROLLO AGROPECUARIO Y MEDIO AMBIENTE </t>
  </si>
  <si>
    <t xml:space="preserve">*Conservación de áreas de interés estratégico en fuentes hídricas abastecedoras de acueducto en el departamento del Putumayo*IMPUESTO DE REGISTRO 1% MEDIO AMBIENTE*22500323,1434298*DESARROLLO AGROPECUARIO Y MEDIO AMBIENTE </t>
  </si>
  <si>
    <t xml:space="preserve">202400000005509*Desarrollo de estrategias de educación ambiental con Instituciones Educativas del Depatamento del  Putumayo*ICLD*300000000*DESARROLLO AGROPECUARIO Y MEDIO AMBIENTE </t>
  </si>
  <si>
    <t>202500000033419*MEJORAMIENTO DE LA CALIDAD DE VIDA DE LAS PERSONAS PRIVADAS DE LA LIBERTAD DEL CENTRO CARCELARIO DEL MUNICIPIO DE PUERTO ASIS Y LOS CENTROS TRANSITORIOS DE LOS MUNICIPIOS DE PUERTO GUZMAN Y MOCOA DEL DEPARTAMENTO DE PUTUMAYO""*ICLD*65000000*DESARROLLO SOCIAL</t>
  </si>
  <si>
    <t>202500000034019*Fortalecimiento de capacidades de gestión del conocimiento y consolidación de la cultura estadística en el departamento del Putumayo*ICLD*74790000*PLANEACION</t>
  </si>
  <si>
    <t>202500000034308*Fortalecimiento del programa de seguridad y convivencia ciudadana a través del apoyo, la planeación y la consolidación de iniciativas financiadas por el fondo territorial de seguridad y convivencia (FONSET) en el departamento del   Putumayo*CONTRIBUCION ESPECIAL SOBRE CONTRATOS DE OBRAS PÚBLICAS*125423788,06*GOBIERNO</t>
  </si>
  <si>
    <t>202500000034308*Fortalecimiento del programa de seguridad y convivencia ciudadana a través del apoyo, la planeación y la consolidación de iniciativas financiadas por el fondo territorial de seguridad y convivencia (FONSET) en el departamento del   Putumayo*RENDIMIENTOS CONTRIBUCION ESPECIAL SOBRE CONTRATOS DE OBRAS PÚBLICAS*12576211,94*GOBIERNO</t>
  </si>
  <si>
    <t>202500000034005*FORTALECIMIENTO DE LOS PROCESOS DE ORIENTACIÓN Y PREVENCION DE VIOLENCIAS BASADAS EN GENERO Y PREJUICIO HACIA LA POBLACIÓN LGTBI EN EL DEPARTAMENTO DEL PUTUMAYO*ICLD*70000000*DESARROLLO SOCIAL</t>
  </si>
  <si>
    <t>202500000034006*FORTALECIMIENTO DE LOS PROCESOS DE ORIENTACION Y PREVENCION DE VIOLENCIAS BASADAS EN GENERO Y VIOLENCIAS DE GENERO EN EL DEPARTAMENTO DEL PUTUMAYO"*ICLD*60000000*DESARROLLO SOCIAL</t>
  </si>
  <si>
    <t>202500000033492*APOYO EN LAS ACCIONES DE SENSIBILIZACIÓN SOBRE LA TENENCIA RESPONSABLE DE MASCOTAS Y ESTERILIZACIÓN DE ANIMALES DOMÉSTICOS EN LOS MUNICIPIOS DE   MOCOA, ORITO, PUERTO ASIS, PUERTO LEGUIZAMO, SAN MIGUEL Y SIBUNDOY DEL DEPARTAMENTO DEL PUTUMAYO*ICLD*40000000*DESARROLLO SOCIAL</t>
  </si>
  <si>
    <t>2022006860217*ESTUDIOS, DISEÑO Y CONSTRUCCIÓN DEL DISTRITO I Y ESTACIÓN DE POLICÍA MOCOA, MUNICIPIO DE MOCOA – PUTUMAYO*CONDICIONADAS A LA ADQUISICIÓN DE UN ACTIVO*2377625630,2*GOBIERNO</t>
  </si>
  <si>
    <t>202500000034320* Adquisición de un equipo antidron con tecnología especializada para fortalecer la capacidad de prevención y respuesta ante amenazas en el departamento del   Putumayo*CONTRIBUCION ESPECIAL SOBRE CONTRATOS DE OBRAS PÚBLICAS*1479191526,68*GOBIERNO</t>
  </si>
  <si>
    <t>202500000033278*FORTALECIMIENTO DE LA GOBERNANZA PROPIA, A TRAVÉS DE LA SEGUNDA SESIÓN DE LA COMISIÓN DE MUJER Y FAMILIA DE LA MPC DEL PUTUMAYO.*ICLD*40000000*DESARROLLO SOCIAL</t>
  </si>
  <si>
    <t>202500000033482*FORTALECIMIENTO DE LA MESA DE PARTICIPACIÓN DE NIÑOS, NIÑAS Y ADOLESCENTES EN EL MARCO DE LA ESTRATEGIA VOCES EN ACCIÓN EN EL DEPARTAMENTO DE PUTUMAYO.*ICLD*100000000*DESARROLLO SOCIAL</t>
  </si>
  <si>
    <t>202500000034002*FORTALECIMIENTO A LOS ESPACIOS DE PARTICIPACIÓN DE LAS JUVENTUDES EN EL MARCO DE LA ESTRATEGIA VOCES JOVENES EN EL DEPARTAMENTO DE PUTUMAYO.*ICLD*477500000*DESARROLLO SOCIAL</t>
  </si>
  <si>
    <t>202500000034089*Implementación de acciones de fortalecimiento para los organismos de acción comunal en el marco de la implementación de la política pública comunal en el departamento del Putumayo*IMPUESTO DE REGISTRO 40% ACCION COMUNAL*384966516,83*GOBIERNO</t>
  </si>
  <si>
    <t>202500000034091*Fortalecimiento de los organismos y el liderazgo de la acción comunal en el departamento del Putumayo*IMPUESTO DE REGISTRO 40% ACCION COMUNAL*328945000*GOBIERNO</t>
  </si>
  <si>
    <t>202500000034095*Fortalecimiento de la capacidad institucional para la evaluación y divulgación de resultados del Plan de Desarrollo Departamental del Putumayo*ICLD*159985666*PLANEACION</t>
  </si>
  <si>
    <t>202500000033691*Fortalecimiento DE LA COMISIÓN CONSULTIVA DEPARTAMENTAL DE COMUNIDADES NEGRAS Y AFROCOLOMBIANAS DEL DEPARTAMENTO Putumayo*ICLD*120000000*GOBIERNO</t>
  </si>
  <si>
    <t>202500000033695*Fortalecimiento de la mesa permanente de concertación a través de los espacios de dialogo mediante el desarrollo de la sesion XIV y XV de la MPC con los pueblos indígenas del departamento del Putumayo*ICLD*140000000*GOBIERNO</t>
  </si>
  <si>
    <t>202500000033836*Fortalecimiento de los espacios de participación ciudadana enfocados a la protección de líderes y defensores de derechos humanos mesa departicipación MTG en el departamento del   Putumayo*ICLD*150072000*GOBIERNO</t>
  </si>
  <si>
    <t>202500000034315* Fortalecimiento institucional y organizativo de los organismos comunales a través de asistencia técnica en el departamento del  Putumayo*IMPUESTO DE REGISTRO 40% ACCION COMUNAL*88000000*GOBIERNO</t>
  </si>
  <si>
    <t>202500000033277*"FORTALECIMIENTO DE LOS PROCESOS DE PARTICIPACIÓN E INCIDENCIA CIUDADANA DE LAS MUJERES A TRAVÉS DE APOYO AL CONSEJO CONSULTIVO DE MUJERES DEL DEPARTAMENTO DE PUTUMAYO"*ICLD*70000000*DESARROLLO SOCIAL</t>
  </si>
  <si>
    <t>202500000035200*FORTALECIMIENTO DE LAS ESTRATEGIAS DE PREVENCIÓN DE VIOLENCIAS BASADAS EN GÉNERO EN EL DEPARTAMENTO DEL PUTUMAYO".*ICLD*50000000*DESARROLLO SOCIAL</t>
  </si>
  <si>
    <t>202500000033704 *ASISTENCIA TÉCNICA A LOS CONSEJOS MUNICIPALES DE GESTIÓN DEL RIESGO DE DESASTRES MEDIANTE CAPACITACIÓN PARA EL DESARROLLO DE SIMULACROS EN EL DEPARTAMENTO DE PUTUMAYO.*Fondo de Riesgo - Simulacros ORD 749/2017*35000000*GOBIERNO</t>
  </si>
  <si>
    <t>202500000033698*FORTALECIMIENTO INSTITUCIONAL DE LAS ENTIDADES OPERATIVAS DEL SISTEMA DEPARTAMENTAL PARA LA GESTIÓN DEL RIESGO DE DESASTRES DEL DEPARTAMENTO DE PUTUMAYO*ICLD*80091640*GOBIERNO</t>
  </si>
  <si>
    <t>202500000034410*FORTALECIMIENTO DE LA SALA DE CRISIS TERRITORIAL MEDIANTE LA ADQUISICIÓN DE ELEMENTOS TECNOLÓGICOS PARA MEJORAR LA ATENCION DE EMERGENCIAS Y DESASTRES EN EL DEPARTAMENTO DE PUTUMAYO*Fondo de Riesgo ORD-745/2017*90000000*GOBIERNO</t>
  </si>
  <si>
    <t>202500000033694*APOYO A LA OPERACIÓN DEL SISTEMA DE ALERTA TEMPRANA SAT EN EL MUNICIPIO DE MOCOA, DEPARTAMENTO DE PUTUMAYO.*Fondo de Riesgo ORD-745/2017*40000000*GOBIERNO</t>
  </si>
  <si>
    <t>202500000033697*APOYO CON AYUDAS HUMANITARIAS DE EMERGENCIA A FAMILIAS UBICADAS EN ZONAS DE ALTO RIESGO DE DESASTRES O AFECTADAS POR SITUACIÓN DE EMERGENCIA O CALAMIDAD PÚBLICA EN LOS MUNICIPIOS DEL DEPARTAMENTO DE PUTUMAYO.*Fondo de Riesgo ORD-745/2017*99834699,53*GOBIERNO</t>
  </si>
  <si>
    <t>202500000033697*APOYO CON AYUDAS HUMANITARIAS DE EMERGENCIA A FAMILIAS UBICADAS EN ZONAS DE ALTO RIESGO DE DESASTRES O AFECTADAS POR SITUACIÓN DE EMERGENCIA O CALAMIDAD PÚBLICA EN LOS MUNICIPIOS DEL DEPARTAMENTO DE PUTUMAYO.*RENDIMIENTOS FONDO GESTION DEL RIESGO*8314823,32*GOBIERNO</t>
  </si>
  <si>
    <t>202500000033846*APOYO EN LA PRESTACIÓN DEL SERVICIO PÚBLICO DE GESTIÓN INTEGRAL DEL RIESGO CONTRA INCENDIOS, PREPARATIVOS, ATENCIÓN DE RESCATES E INCIDENTES CON MATERIALES PELIGROSOS EN LOS MUNICIPIOS DEL VALLE DE SIBUNDOY Y PUERTO CAICEDO, DEPARTAMENTO DE PUTUMAYO.*ESTAMPILLA BOMBERIL*983434556,23*GOBIERNO</t>
  </si>
  <si>
    <t>202500000033846*APOYO EN LA PRESTACIÓN DEL SERVICIO PÚBLICO DE GESTIÓN INTEGRAL DEL RIESGO CONTRA INCENDIOS, PREPARATIVOS, ATENCIÓN DE RESCATES E INCIDENTES CON MATERIALES PELIGROSOS EN LOS MUNICIPIOS DEL VALLE DE SIBUNDOY Y PUERTO CAICEDO, DEPARTAMENTO DE PUTUMAYO.*ICLD*500000000*GOBIERNO</t>
  </si>
  <si>
    <t>202500000033846*APOYO EN LA PRESTACIÓN DEL SERVICIO PÚBLICO DE GESTIÓN INTEGRAL DEL RIESGO CONTRA INCENDIOS, PREPARATIVOS, ATENCIÓN DE RESCATES E INCIDENTES CON MATERIALES PELIGROSOS EN LOS MUNICIPIOS DEL VALLE DE SIBUNDOY Y PUERTO CAICEDO, DEPARTAMENTO DE PUTUMAYO.*RENDIMIENTOS ESTAMPILLA BOMBERIL*10126338,91*GOBIERNO</t>
  </si>
  <si>
    <t>202500000033846*APOYO EN LA PRESTACIÓN DEL SERVICIO PÚBLICO DE GESTIÓN INTEGRAL DEL RIESGO CONTRA INCENDIOS, PREPARATIVOS, ATENCIÓN DE RESCATES E INCIDENTES CON MATERIALES PELIGROSOS EN LOS MUNICIPIOS DEL VALLE DE SIBUNDOY Y PUERTO CAICEDO, DEPARTAMENTO DE PUTUMAYO.*RENDIMIENTOS FONDO BOMBEROS*45459238,49*GOBIERNO</t>
  </si>
  <si>
    <t>202500000011557*ADQUISICIÓN , IMPLEMENTACIÓN Y PUESTA EN FUNCIONAMIENTO DE UN SOFTWARE DOCUMENTAL, PARA LA OPTIMIZACIÓN DE LOS PROCESOS DE GESTIÓN DOCUMENTAL DE LA GOBERNACIÓN DEL DEPARTAMENTO DEL PUTUMAYO”. *ICLD*719817977,99*SERVICIOS ADMINISTRATIVOS</t>
  </si>
  <si>
    <t>2024006860333*FORTALECIMIENTO DE LA CAPACIDAD INSTITUCIONAL PARA MEJORAR LA GESTIÓN Y DESEMPEÑO DE LA
GOBERNACIÓN DEL PUTUMAYO*ICLD*289800000*PLANEACION</t>
  </si>
  <si>
    <t>202500000035013*Conservación del sistema de gestión de calidad 2026 de la secretaria de  educación de Putumayo*ICLD*20000000*EDUCACIÓN</t>
  </si>
  <si>
    <t>202500000035143*Implementación de un sistema de información para el seguimiento de la inversión de la gobernacion del departamento del Putumayo*ICLD*350000000*PLANEACION</t>
  </si>
  <si>
    <t>202500000011336*Fortalecimiento al control del contrabando, adulteración y evasión del impuesto al consumo de cervezas, licores y cigarrillos en el departamento del Putumayo*ICLD*274996000*HACIENDA</t>
  </si>
  <si>
    <t>2024006860320*FORTALECIMIENTO DE CAPACIDADES EN TORNO A HERRAMIENTAS DE PLANEACIÓN Y PROCESO DE GESTIÓN
DE PROYECTOS EN ENTIDADES TERRITORIALES DEL DEPARTAMENTO DEL PUTUMAYO*ICLD*700244188,33*PLANEACION</t>
  </si>
  <si>
    <t>202500000011336*Fortalecimiento al control del contrabando, adulteración y evasión del impuesto al consumo de cervezas, licores y cigarrillos en el departamento del Putumayo*ICLD*325004000*HACIENDA</t>
  </si>
  <si>
    <t>202500000034427*Fortalecimiento de procesos e instancias territoriales de planeación CTP en el departamento Putumayo*ICLD*70180145,67*PLANEACION</t>
  </si>
  <si>
    <t>202500000018580*FORTALECIMIENTO MEDIANTE LA ADQUISICIÓN DE EQUIPOS TECNOLÓGICOS Y MOBILIARIO PARA EL DESARROLLO DE ACTIVIDADES ADMINISTRATIVAS EN LA SEDE CENTRAL DE LA GOBERNACIÓN DEL PUTUMAYO*ICLD*1636607657,2*SERVICIOS ADMINISTRATIVOS</t>
  </si>
  <si>
    <t>FORTALECIMIENTO DE LOS PROCESOS DE PARTICIPACIÓN E INCIDENCIA CIUDADANA DE LAS MUJERES A TRAVÉS DE APOYO AL CONSEJO CONSULTIVO DE MUJERES DEL DEPARTAMENTO DE PUTUMAYO</t>
  </si>
  <si>
    <t>FORTALECIMIENTO DE LA CAPACIDAD INSTITUCIONAL PARA MEJORAR LA GESTIÓN Y DESEMPEÑO DE LA</t>
  </si>
  <si>
    <t>FORTALECIMIENTO DE CAPACIDADES EN TORNO A HERRAMIENTAS DE PLANEACIÓN Y PROCESO DE GESTIÓN</t>
  </si>
  <si>
    <t>CODIGO</t>
  </si>
  <si>
    <t>DESCRIPCION</t>
  </si>
  <si>
    <t>FUENTE</t>
  </si>
  <si>
    <t>VALOR</t>
  </si>
  <si>
    <t>VALOR TOTAL</t>
  </si>
  <si>
    <t>ESTRUCTURA PDD</t>
  </si>
  <si>
    <t>Fortalecimiento a los pueblos indígenas a través de la realización de la tercera sesión de articulación para la defensa de los derechos humanos en el departamento Putumayo</t>
  </si>
  <si>
    <t>202500000033830*Apoyo  con ayuda y atención humanitaria inmediata a población víctima en el marco de la ley 1448 de 2011, departamento de   Putumayo*ICLD*109836360*GOBIERNO</t>
  </si>
  <si>
    <t>202500000034412* Apoyo al funcionamiento de la Mesa Departamental de Participación Efectiva para las Víctimas en el Departamento del   Putumayo*ICLD*171163640*GOBIERNO</t>
  </si>
  <si>
    <t>202500000034266*Fortalecimiento a los pueblos indígenas a través de la realización de la tercera sesión de articulación para la defensa de los derechos humanos en el departamento Putumayo*ICLD*80000000*GOBIERNO</t>
  </si>
  <si>
    <t>PLAN DE DESARROLLO</t>
  </si>
  <si>
    <t>"UN GOBIERNO, EN SERIO" 2025-2027</t>
  </si>
  <si>
    <t>DIMENSION</t>
  </si>
  <si>
    <t>PROGRAMA</t>
  </si>
  <si>
    <t>PROYECTO</t>
  </si>
  <si>
    <t>Columna1</t>
  </si>
  <si>
    <t>Columna2</t>
  </si>
  <si>
    <t>DESTINACION ESPECIFICA</t>
  </si>
  <si>
    <t>LIBRE INVERSION</t>
  </si>
  <si>
    <t>TOTAL 2026</t>
  </si>
  <si>
    <t>Fortalecimiento del acceso y permanencia de los niños, niñas, adolescentes y jóvenes en los establecimientos educativos oficiales, mediante la estrategia de alimentación escolar, vigencia 2026 – Departamento del Putumayo</t>
  </si>
  <si>
    <t>Fortalecimiento del acceso y permanencia de los niños, niñas, adolescentes y jóvenes en los establecimientos educativos oficiales, mediante la estrategia de alimentación escolar, vigencia 2026 – Población diferencial – Departamento del Putumayo</t>
  </si>
  <si>
    <t> ALIMENTACION ESCOLAR UAPA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</si>
</sst>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quot;$&quot;\ * #,##0_-;\-&quot;$&quot;\ * #,##0_-;_-&quot;$&quot;\ * &quot;-&quot;_-;_-@_-"/>
    <numFmt numFmtId="165" formatCode="_-* #,##0.00_-;\-* #,##0.00_-;_-* &quot;-&quot;??_-;_-@_-"/>
    <numFmt numFmtId="166" formatCode="_-* #,##0_-;\-* #,##0_-;_-* &quot;-&quot;??_-;_-@_-"/>
    <numFmt numFmtId="167" formatCode="[$$-240A]\ #,##0.00"/>
  </numFmts>
  <fonts count="17">
    <font>
      <sz val="11"/>
      <color theme="1"/>
      <name val="Calibri"/>
      <family val="2"/>
      <scheme val="minor"/>
    </font>
    <font>
      <b/>
      <sz val="11"/>
      <color theme="1"/>
      <name val="Calibri"/>
      <family val="2"/>
      <scheme val="minor"/>
    </font>
    <font>
      <b/>
      <sz val="10"/>
      <color theme="1"/>
      <name val="Arial"/>
      <family val="2"/>
    </font>
    <font>
      <sz val="11"/>
      <color theme="1"/>
      <name val="Calibri"/>
      <family val="2"/>
      <scheme val="minor"/>
    </font>
    <font>
      <sz val="12"/>
      <color theme="1"/>
      <name val="Arial"/>
      <family val="2"/>
    </font>
    <font>
      <sz val="10"/>
      <name val="Verdana   "/>
    </font>
    <font>
      <sz val="12"/>
      <color theme="1"/>
      <name val="Calibri"/>
      <family val="2"/>
      <scheme val="minor"/>
    </font>
    <font>
      <b/>
      <sz val="16"/>
      <color theme="1"/>
      <name val="Arial"/>
      <family val="2"/>
    </font>
    <font>
      <b/>
      <sz val="12"/>
      <color theme="1"/>
      <name val="Arial"/>
      <family val="2"/>
    </font>
    <font>
      <b/>
      <sz val="13"/>
      <color theme="1"/>
      <name val="Arial"/>
      <family val="2"/>
    </font>
    <font>
      <sz val="12"/>
      <color rgb="FF000000"/>
      <name val="Arial"/>
      <family val="2"/>
    </font>
    <font>
      <sz val="12"/>
      <name val="Arial"/>
      <family val="2"/>
    </font>
    <font>
      <sz val="13"/>
      <color theme="1"/>
      <name val="Arial"/>
      <family val="2"/>
    </font>
    <font>
      <sz val="13"/>
      <color rgb="FF000000"/>
      <name val="Arial"/>
      <family val="2"/>
    </font>
    <font>
      <sz val="11"/>
      <color theme="1"/>
      <name val="Arial"/>
      <family val="2"/>
    </font>
    <font>
      <sz val="10"/>
      <color theme="1"/>
      <name val="Arial"/>
      <family val="2"/>
    </font>
    <font>
      <sz val="10"/>
      <color indexed="8"/>
      <name val="Arial"/>
      <family val="2"/>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79998168889431442"/>
        <bgColor theme="9"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7">
    <xf numFmtId="0" fontId="0"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6" fillId="0" borderId="0"/>
    <xf numFmtId="164" fontId="6" fillId="0" borderId="0" applyFont="0" applyFill="0" applyBorder="0" applyAlignment="0" applyProtection="0"/>
    <xf numFmtId="165" fontId="6" fillId="0" borderId="0" applyFont="0" applyFill="0" applyBorder="0" applyAlignment="0" applyProtection="0"/>
  </cellStyleXfs>
  <cellXfs count="123">
    <xf numFmtId="0" fontId="0" fillId="0" borderId="0" xfId="0"/>
    <xf numFmtId="0" fontId="1" fillId="0" borderId="0" xfId="0" applyFont="1"/>
    <xf numFmtId="0" fontId="2" fillId="0" borderId="1" xfId="0" applyFont="1" applyBorder="1" applyAlignment="1">
      <alignment vertical="center" wrapText="1"/>
    </xf>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43" fontId="0" fillId="0" borderId="0" xfId="1" applyFont="1"/>
    <xf numFmtId="0" fontId="0" fillId="0" borderId="0" xfId="0" applyAlignment="1">
      <alignment horizontal="left" vertical="center" wrapText="1"/>
    </xf>
    <xf numFmtId="0" fontId="0" fillId="0" borderId="0" xfId="0" applyAlignment="1">
      <alignment horizontal="left"/>
    </xf>
    <xf numFmtId="0" fontId="2" fillId="0" borderId="1" xfId="0" applyFont="1" applyBorder="1" applyAlignment="1">
      <alignment horizontal="left" vertical="center" wrapText="1"/>
    </xf>
    <xf numFmtId="43" fontId="2" fillId="0" borderId="1" xfId="1" applyFont="1" applyBorder="1" applyAlignment="1">
      <alignment horizontal="left" vertical="center" wrapText="1"/>
    </xf>
    <xf numFmtId="0" fontId="0" fillId="0" borderId="0" xfId="0" pivotButton="1"/>
    <xf numFmtId="43" fontId="0" fillId="0" borderId="0" xfId="0" applyNumberFormat="1"/>
    <xf numFmtId="0" fontId="0" fillId="2" borderId="0" xfId="0" applyFill="1"/>
    <xf numFmtId="1" fontId="2" fillId="0" borderId="1" xfId="0" applyNumberFormat="1" applyFont="1" applyBorder="1" applyAlignment="1">
      <alignment horizontal="left" vertical="center" wrapText="1"/>
    </xf>
    <xf numFmtId="0" fontId="0" fillId="0" borderId="1" xfId="0" applyBorder="1" applyAlignment="1">
      <alignment vertical="center" wrapText="1"/>
    </xf>
    <xf numFmtId="43" fontId="1" fillId="0" borderId="0" xfId="1" applyFont="1"/>
    <xf numFmtId="0" fontId="2" fillId="0" borderId="1" xfId="0" applyFont="1" applyFill="1" applyBorder="1" applyAlignment="1">
      <alignment horizontal="left" vertical="center" wrapText="1"/>
    </xf>
    <xf numFmtId="0" fontId="4" fillId="0" borderId="0" xfId="4" applyFont="1" applyAlignment="1">
      <alignment horizontal="center" vertical="center" wrapText="1"/>
    </xf>
    <xf numFmtId="49" fontId="4" fillId="0" borderId="0" xfId="4" applyNumberFormat="1" applyFont="1" applyAlignment="1">
      <alignment horizontal="center" vertical="center" wrapText="1"/>
    </xf>
    <xf numFmtId="1" fontId="4" fillId="0" borderId="0" xfId="4" applyNumberFormat="1" applyFont="1" applyAlignment="1">
      <alignment horizontal="center" vertical="center" wrapText="1"/>
    </xf>
    <xf numFmtId="164" fontId="7" fillId="0" borderId="0" xfId="5" applyFont="1" applyAlignment="1">
      <alignment horizontal="center" vertical="center" wrapText="1"/>
    </xf>
    <xf numFmtId="0" fontId="7" fillId="3" borderId="0" xfId="5" applyNumberFormat="1" applyFont="1" applyFill="1" applyAlignment="1">
      <alignment horizontal="center" vertical="center" wrapText="1"/>
    </xf>
    <xf numFmtId="166" fontId="4" fillId="0" borderId="0" xfId="6" applyNumberFormat="1" applyFont="1" applyAlignment="1">
      <alignment horizontal="center" vertical="center" wrapText="1"/>
    </xf>
    <xf numFmtId="164" fontId="4" fillId="0" borderId="0" xfId="5" applyFont="1" applyAlignment="1">
      <alignment horizontal="center" vertical="center" wrapText="1"/>
    </xf>
    <xf numFmtId="0" fontId="6" fillId="0" borderId="0" xfId="4"/>
    <xf numFmtId="0" fontId="7" fillId="0" borderId="0" xfId="4" applyFont="1" applyAlignment="1">
      <alignment horizontal="center" vertical="center" wrapText="1"/>
    </xf>
    <xf numFmtId="49" fontId="7" fillId="0" borderId="0" xfId="4" applyNumberFormat="1" applyFont="1" applyAlignment="1">
      <alignment horizontal="center" vertical="center" wrapText="1"/>
    </xf>
    <xf numFmtId="1" fontId="7" fillId="0" borderId="0" xfId="4" applyNumberFormat="1" applyFont="1" applyAlignment="1">
      <alignment horizontal="center" vertical="center" wrapText="1"/>
    </xf>
    <xf numFmtId="0" fontId="7" fillId="3" borderId="0" xfId="6" applyNumberFormat="1" applyFont="1" applyFill="1" applyAlignment="1">
      <alignment horizontal="center" vertical="center" wrapText="1"/>
    </xf>
    <xf numFmtId="0" fontId="8" fillId="0" borderId="1" xfId="4" applyFont="1" applyBorder="1" applyAlignment="1">
      <alignment horizontal="center" vertical="center" wrapText="1"/>
    </xf>
    <xf numFmtId="0" fontId="9" fillId="0" borderId="1" xfId="4" applyFont="1" applyBorder="1" applyAlignment="1">
      <alignment horizontal="center" vertical="center" wrapText="1"/>
    </xf>
    <xf numFmtId="49" fontId="9" fillId="0" borderId="1" xfId="4" applyNumberFormat="1" applyFont="1" applyBorder="1" applyAlignment="1">
      <alignment horizontal="center" vertical="center" wrapText="1"/>
    </xf>
    <xf numFmtId="1" fontId="8" fillId="0" borderId="1" xfId="4" applyNumberFormat="1" applyFont="1" applyBorder="1" applyAlignment="1">
      <alignment horizontal="center" vertical="center" wrapText="1"/>
    </xf>
    <xf numFmtId="0" fontId="8" fillId="3" borderId="1" xfId="6" applyNumberFormat="1" applyFont="1" applyFill="1" applyBorder="1" applyAlignment="1">
      <alignment horizontal="center" vertical="center" wrapText="1"/>
    </xf>
    <xf numFmtId="0" fontId="8" fillId="7" borderId="1" xfId="4" applyFont="1" applyFill="1" applyBorder="1" applyAlignment="1">
      <alignment horizontal="center" vertical="center" wrapText="1"/>
    </xf>
    <xf numFmtId="166" fontId="8" fillId="4" borderId="1" xfId="6" applyNumberFormat="1" applyFont="1" applyFill="1" applyBorder="1" applyAlignment="1">
      <alignment horizontal="center" vertical="center" wrapText="1"/>
    </xf>
    <xf numFmtId="166" fontId="8" fillId="5" borderId="1" xfId="6" applyNumberFormat="1" applyFont="1" applyFill="1" applyBorder="1" applyAlignment="1">
      <alignment horizontal="center" vertical="center" wrapText="1"/>
    </xf>
    <xf numFmtId="166" fontId="8" fillId="6" borderId="1" xfId="6" applyNumberFormat="1" applyFont="1" applyFill="1" applyBorder="1" applyAlignment="1">
      <alignment horizontal="center" vertical="center" wrapText="1"/>
    </xf>
    <xf numFmtId="164" fontId="8" fillId="8" borderId="1" xfId="5" applyFont="1" applyFill="1" applyBorder="1" applyAlignment="1">
      <alignment horizontal="center" vertical="center" wrapText="1"/>
    </xf>
    <xf numFmtId="0" fontId="8" fillId="0" borderId="0" xfId="4" applyFont="1" applyAlignment="1">
      <alignment horizontal="center" vertical="center" wrapText="1"/>
    </xf>
    <xf numFmtId="0" fontId="4" fillId="0" borderId="1" xfId="4" applyFont="1" applyBorder="1" applyAlignment="1">
      <alignment horizontal="center" vertical="center" wrapText="1"/>
    </xf>
    <xf numFmtId="49" fontId="4" fillId="0" borderId="1" xfId="4" applyNumberFormat="1" applyFont="1" applyBorder="1" applyAlignment="1">
      <alignment horizontal="center" vertical="center" wrapText="1"/>
    </xf>
    <xf numFmtId="1" fontId="4" fillId="0" borderId="1" xfId="4" applyNumberFormat="1" applyFont="1" applyBorder="1" applyAlignment="1">
      <alignment horizontal="center" vertical="center" wrapText="1"/>
    </xf>
    <xf numFmtId="1" fontId="4" fillId="2" borderId="1" xfId="4" applyNumberFormat="1" applyFont="1" applyFill="1" applyBorder="1" applyAlignment="1">
      <alignment horizontal="center" vertical="center" wrapText="1"/>
    </xf>
    <xf numFmtId="0" fontId="4" fillId="0" borderId="2" xfId="6" applyNumberFormat="1" applyFont="1" applyFill="1" applyBorder="1" applyAlignment="1">
      <alignment horizontal="center" vertical="center" wrapText="1"/>
    </xf>
    <xf numFmtId="0" fontId="10" fillId="0" borderId="1" xfId="4" applyFont="1" applyBorder="1" applyAlignment="1">
      <alignment horizontal="center" vertical="center" wrapText="1"/>
    </xf>
    <xf numFmtId="0" fontId="4" fillId="0" borderId="3" xfId="4" applyFont="1" applyBorder="1" applyAlignment="1">
      <alignment horizontal="center" vertical="center" wrapText="1"/>
    </xf>
    <xf numFmtId="167" fontId="4" fillId="4" borderId="1" xfId="6" applyNumberFormat="1" applyFont="1" applyFill="1" applyBorder="1" applyAlignment="1">
      <alignment horizontal="center" vertical="center" wrapText="1"/>
    </xf>
    <xf numFmtId="167" fontId="4" fillId="5" borderId="1" xfId="6" applyNumberFormat="1" applyFont="1" applyFill="1" applyBorder="1" applyAlignment="1">
      <alignment horizontal="center" vertical="center" wrapText="1"/>
    </xf>
    <xf numFmtId="167" fontId="4" fillId="6" borderId="1" xfId="6" applyNumberFormat="1" applyFont="1" applyFill="1" applyBorder="1" applyAlignment="1">
      <alignment horizontal="center" vertical="center" wrapText="1"/>
    </xf>
    <xf numFmtId="167" fontId="4" fillId="9" borderId="1" xfId="5" applyNumberFormat="1" applyFont="1" applyFill="1" applyBorder="1" applyAlignment="1">
      <alignment horizontal="center" vertical="center" wrapText="1"/>
    </xf>
    <xf numFmtId="0" fontId="4" fillId="3" borderId="2" xfId="6" applyNumberFormat="1" applyFont="1" applyFill="1" applyBorder="1" applyAlignment="1">
      <alignment horizontal="center" vertical="center" wrapText="1"/>
    </xf>
    <xf numFmtId="167" fontId="4" fillId="8" borderId="1" xfId="5" applyNumberFormat="1"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1" xfId="4" applyFont="1" applyFill="1" applyBorder="1" applyAlignment="1">
      <alignment horizontal="center" vertical="center" wrapText="1"/>
    </xf>
    <xf numFmtId="0" fontId="11" fillId="0" borderId="1" xfId="4" applyFont="1" applyBorder="1" applyAlignment="1">
      <alignment horizontal="center" vertical="center" wrapText="1"/>
    </xf>
    <xf numFmtId="49" fontId="11" fillId="0" borderId="1" xfId="4" applyNumberFormat="1" applyFont="1" applyBorder="1" applyAlignment="1">
      <alignment horizontal="center" vertical="center" wrapText="1"/>
    </xf>
    <xf numFmtId="1" fontId="11" fillId="0" borderId="1" xfId="4" applyNumberFormat="1" applyFont="1" applyBorder="1" applyAlignment="1">
      <alignment horizontal="center" vertical="center" wrapText="1"/>
    </xf>
    <xf numFmtId="1" fontId="11" fillId="2" borderId="1" xfId="4" applyNumberFormat="1" applyFont="1" applyFill="1" applyBorder="1" applyAlignment="1">
      <alignment horizontal="center" vertical="center" wrapText="1"/>
    </xf>
    <xf numFmtId="0" fontId="11" fillId="0" borderId="2" xfId="6" applyNumberFormat="1" applyFont="1" applyFill="1" applyBorder="1" applyAlignment="1">
      <alignment horizontal="center" vertical="center" wrapText="1"/>
    </xf>
    <xf numFmtId="0" fontId="11" fillId="0" borderId="3" xfId="4" applyFont="1" applyBorder="1" applyAlignment="1">
      <alignment horizontal="center" vertical="center" wrapText="1"/>
    </xf>
    <xf numFmtId="167" fontId="11" fillId="4" borderId="1" xfId="6" applyNumberFormat="1" applyFont="1" applyFill="1" applyBorder="1" applyAlignment="1">
      <alignment horizontal="center" vertical="center" wrapText="1"/>
    </xf>
    <xf numFmtId="167" fontId="11" fillId="5" borderId="1" xfId="6" applyNumberFormat="1" applyFont="1" applyFill="1" applyBorder="1" applyAlignment="1">
      <alignment horizontal="center" vertical="center" wrapText="1"/>
    </xf>
    <xf numFmtId="167" fontId="11" fillId="6" borderId="1" xfId="6" applyNumberFormat="1" applyFont="1" applyFill="1" applyBorder="1" applyAlignment="1">
      <alignment horizontal="center" vertical="center" wrapText="1"/>
    </xf>
    <xf numFmtId="167" fontId="11" fillId="9" borderId="1" xfId="5" applyNumberFormat="1" applyFont="1" applyFill="1" applyBorder="1" applyAlignment="1">
      <alignment horizontal="center" vertical="center" wrapText="1"/>
    </xf>
    <xf numFmtId="0" fontId="11" fillId="0" borderId="0" xfId="4" applyFont="1" applyAlignment="1">
      <alignment horizontal="center" vertical="center" wrapText="1"/>
    </xf>
    <xf numFmtId="164" fontId="4" fillId="4" borderId="1" xfId="5" applyFont="1" applyFill="1" applyBorder="1" applyAlignment="1">
      <alignment horizontal="center" vertical="center" wrapText="1"/>
    </xf>
    <xf numFmtId="1" fontId="10" fillId="2" borderId="0" xfId="4" applyNumberFormat="1" applyFont="1" applyFill="1" applyAlignment="1">
      <alignment horizontal="center" vertical="center"/>
    </xf>
    <xf numFmtId="0" fontId="12" fillId="0" borderId="1" xfId="4" applyFont="1" applyBorder="1" applyAlignment="1">
      <alignment horizontal="center" vertical="center" wrapText="1"/>
    </xf>
    <xf numFmtId="1" fontId="12" fillId="0" borderId="1" xfId="4" applyNumberFormat="1" applyFont="1" applyBorder="1" applyAlignment="1">
      <alignment horizontal="center" vertical="center" wrapText="1"/>
    </xf>
    <xf numFmtId="1" fontId="12" fillId="2" borderId="1" xfId="4" applyNumberFormat="1" applyFont="1" applyFill="1" applyBorder="1" applyAlignment="1">
      <alignment horizontal="center" vertical="center" wrapText="1"/>
    </xf>
    <xf numFmtId="0" fontId="13" fillId="0" borderId="1" xfId="4" applyFont="1" applyBorder="1" applyAlignment="1">
      <alignment horizontal="center" vertical="center" wrapText="1"/>
    </xf>
    <xf numFmtId="0" fontId="12" fillId="0" borderId="3" xfId="4" applyFont="1" applyBorder="1" applyAlignment="1">
      <alignment horizontal="center" vertical="center" wrapText="1"/>
    </xf>
    <xf numFmtId="167" fontId="12" fillId="4" borderId="1" xfId="6" applyNumberFormat="1" applyFont="1" applyFill="1" applyBorder="1" applyAlignment="1">
      <alignment horizontal="center" vertical="center" wrapText="1"/>
    </xf>
    <xf numFmtId="167" fontId="12" fillId="5" borderId="1" xfId="6" applyNumberFormat="1" applyFont="1" applyFill="1" applyBorder="1" applyAlignment="1">
      <alignment horizontal="center" vertical="center" wrapText="1"/>
    </xf>
    <xf numFmtId="167" fontId="12" fillId="6" borderId="1" xfId="6" applyNumberFormat="1" applyFont="1" applyFill="1" applyBorder="1" applyAlignment="1">
      <alignment horizontal="center" vertical="center" wrapText="1"/>
    </xf>
    <xf numFmtId="0" fontId="14" fillId="0" borderId="3" xfId="4" applyFont="1" applyBorder="1" applyAlignment="1">
      <alignment horizontal="center" vertical="center" wrapText="1"/>
    </xf>
    <xf numFmtId="0" fontId="14" fillId="0" borderId="1" xfId="4" applyFont="1" applyBorder="1" applyAlignment="1">
      <alignment horizontal="center" vertical="center" wrapText="1"/>
    </xf>
    <xf numFmtId="0" fontId="4" fillId="3" borderId="0" xfId="6" applyNumberFormat="1" applyFont="1" applyFill="1" applyAlignment="1">
      <alignment horizontal="center" vertical="center" wrapText="1"/>
    </xf>
    <xf numFmtId="0" fontId="15" fillId="0" borderId="1" xfId="0" applyFont="1" applyBorder="1" applyAlignment="1">
      <alignment horizontal="left" vertical="center" wrapText="1"/>
    </xf>
    <xf numFmtId="1" fontId="15" fillId="0" borderId="1" xfId="0" applyNumberFormat="1" applyFont="1" applyBorder="1" applyAlignment="1">
      <alignment horizontal="left" vertical="center" wrapText="1"/>
    </xf>
    <xf numFmtId="0" fontId="15" fillId="3" borderId="1" xfId="1"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43" fontId="15" fillId="0" borderId="1" xfId="1" applyFont="1" applyBorder="1" applyAlignment="1">
      <alignment horizontal="left" vertical="center" wrapText="1"/>
    </xf>
    <xf numFmtId="0" fontId="15" fillId="0" borderId="0" xfId="0" applyFont="1" applyAlignment="1">
      <alignment horizontal="left" vertical="center" wrapText="1"/>
    </xf>
    <xf numFmtId="1" fontId="15" fillId="0" borderId="0" xfId="0" applyNumberFormat="1" applyFont="1" applyAlignment="1">
      <alignment horizontal="left" vertical="center" wrapText="1"/>
    </xf>
    <xf numFmtId="0" fontId="15" fillId="0" borderId="0" xfId="0" applyFont="1" applyFill="1" applyAlignment="1">
      <alignment horizontal="left" vertical="center" wrapText="1"/>
    </xf>
    <xf numFmtId="43" fontId="15" fillId="0" borderId="0" xfId="1" applyFont="1" applyAlignment="1">
      <alignment horizontal="left" vertical="center" wrapText="1"/>
    </xf>
    <xf numFmtId="43" fontId="15" fillId="0" borderId="0" xfId="1" applyNumberFormat="1" applyFont="1" applyAlignment="1">
      <alignment horizontal="left" vertical="center" wrapText="1"/>
    </xf>
    <xf numFmtId="0" fontId="16" fillId="0" borderId="1" xfId="0" applyFont="1" applyFill="1" applyBorder="1" applyAlignment="1">
      <alignment horizontal="left" vertical="center" wrapText="1"/>
    </xf>
    <xf numFmtId="43" fontId="15" fillId="0" borderId="1" xfId="1" applyFont="1" applyFill="1" applyBorder="1" applyAlignment="1">
      <alignment horizontal="left" vertical="center" wrapText="1"/>
    </xf>
    <xf numFmtId="0" fontId="0" fillId="0" borderId="0" xfId="0" applyAlignment="1">
      <alignment horizontal="left" indent="1"/>
    </xf>
    <xf numFmtId="0" fontId="1" fillId="0" borderId="0" xfId="0" applyFont="1" applyAlignment="1">
      <alignment vertical="center" wrapText="1"/>
    </xf>
    <xf numFmtId="43" fontId="1" fillId="0" borderId="0" xfId="1" applyFont="1" applyAlignment="1">
      <alignment vertical="center" wrapText="1"/>
    </xf>
    <xf numFmtId="43" fontId="0" fillId="0" borderId="0" xfId="1" applyFont="1" applyAlignment="1">
      <alignment vertical="center" wrapText="1"/>
    </xf>
    <xf numFmtId="0" fontId="1" fillId="0" borderId="0" xfId="0" applyFont="1" applyAlignment="1">
      <alignment horizontal="left" vertical="center" wrapText="1"/>
    </xf>
    <xf numFmtId="9" fontId="0" fillId="0" borderId="0" xfId="3" applyFont="1"/>
    <xf numFmtId="10" fontId="0" fillId="0" borderId="0" xfId="3" applyNumberFormat="1" applyFont="1"/>
    <xf numFmtId="10" fontId="0" fillId="0" borderId="0" xfId="1" applyNumberFormat="1" applyFont="1"/>
    <xf numFmtId="10" fontId="3" fillId="0" borderId="0" xfId="3" applyNumberFormat="1" applyFont="1" applyAlignment="1">
      <alignment vertical="center" wrapText="1"/>
    </xf>
    <xf numFmtId="10" fontId="1" fillId="0" borderId="0" xfId="3" applyNumberFormat="1" applyFont="1" applyAlignment="1">
      <alignment vertical="center" wrapText="1"/>
    </xf>
    <xf numFmtId="0" fontId="1" fillId="10" borderId="0" xfId="0" applyFont="1" applyFill="1" applyAlignment="1">
      <alignment horizontal="left" vertical="center" wrapText="1"/>
    </xf>
    <xf numFmtId="43" fontId="1" fillId="10" borderId="0" xfId="1" applyFont="1" applyFill="1" applyAlignment="1">
      <alignment vertical="center" wrapText="1"/>
    </xf>
    <xf numFmtId="0" fontId="1" fillId="10" borderId="0" xfId="0" applyFont="1" applyFill="1" applyAlignment="1">
      <alignment vertical="center" wrapText="1"/>
    </xf>
    <xf numFmtId="43" fontId="0" fillId="0" borderId="0" xfId="1" applyFont="1" applyAlignment="1">
      <alignment horizontal="center"/>
    </xf>
    <xf numFmtId="10" fontId="0" fillId="0" borderId="0" xfId="3" applyNumberFormat="1" applyFont="1" applyAlignment="1">
      <alignment horizontal="center"/>
    </xf>
    <xf numFmtId="10" fontId="0" fillId="0" borderId="0" xfId="1" applyNumberFormat="1" applyFont="1" applyAlignment="1">
      <alignment horizontal="center"/>
    </xf>
    <xf numFmtId="10" fontId="1" fillId="0" borderId="0" xfId="1" applyNumberFormat="1" applyFont="1" applyAlignment="1">
      <alignment horizontal="center"/>
    </xf>
    <xf numFmtId="0" fontId="0" fillId="0" borderId="0" xfId="0" applyAlignment="1">
      <alignment horizontal="justify" vertical="center" wrapText="1"/>
    </xf>
    <xf numFmtId="0" fontId="0" fillId="0" borderId="0" xfId="0" applyAlignment="1">
      <alignment horizontal="left" indent="2"/>
    </xf>
    <xf numFmtId="0" fontId="0" fillId="0" borderId="0" xfId="0" applyAlignment="1">
      <alignment horizontal="left" indent="3"/>
    </xf>
    <xf numFmtId="0" fontId="0" fillId="0" borderId="0" xfId="0" applyAlignment="1">
      <alignment horizontal="left" indent="4"/>
    </xf>
    <xf numFmtId="1" fontId="1" fillId="0" borderId="0" xfId="0" applyNumberFormat="1" applyFont="1"/>
    <xf numFmtId="1" fontId="0" fillId="0" borderId="0" xfId="0" applyNumberFormat="1"/>
    <xf numFmtId="0" fontId="1" fillId="11" borderId="4" xfId="0" applyFont="1" applyFill="1" applyBorder="1"/>
    <xf numFmtId="0" fontId="1" fillId="11" borderId="5" xfId="0" applyFont="1" applyFill="1" applyBorder="1"/>
    <xf numFmtId="43" fontId="0" fillId="11" borderId="5" xfId="1" applyNumberFormat="1" applyFont="1" applyFill="1" applyBorder="1"/>
    <xf numFmtId="0" fontId="0" fillId="0" borderId="0" xfId="0" applyNumberFormat="1"/>
    <xf numFmtId="166" fontId="7" fillId="4" borderId="1" xfId="6" applyNumberFormat="1" applyFont="1" applyFill="1" applyBorder="1" applyAlignment="1">
      <alignment horizontal="center" vertical="center" wrapText="1"/>
    </xf>
    <xf numFmtId="166" fontId="7" fillId="5" borderId="1" xfId="6" applyNumberFormat="1" applyFont="1" applyFill="1" applyBorder="1" applyAlignment="1">
      <alignment horizontal="center" vertical="center" wrapText="1"/>
    </xf>
    <xf numFmtId="166" fontId="7" fillId="6" borderId="1" xfId="6" applyNumberFormat="1" applyFont="1" applyFill="1" applyBorder="1" applyAlignment="1">
      <alignment horizontal="center" vertical="center" wrapText="1"/>
    </xf>
    <xf numFmtId="43" fontId="2" fillId="0" borderId="0" xfId="1" applyFont="1" applyAlignment="1">
      <alignment horizontal="left" vertical="center" wrapText="1"/>
    </xf>
  </cellXfs>
  <cellStyles count="7">
    <cellStyle name="Millares" xfId="1" builtinId="3"/>
    <cellStyle name="Millares 2" xfId="6"/>
    <cellStyle name="Moneda [0] 2" xfId="5"/>
    <cellStyle name="Normal" xfId="0" builtinId="0"/>
    <cellStyle name="Normal 2" xfId="4"/>
    <cellStyle name="Normal 3 2" xfId="2"/>
    <cellStyle name="Porcentaje" xfId="3"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5" formatCode="_(* #,##0.00_);_(* \(#,##0.00\);_(* &quot;-&quot;??_);_(@_)"/>
    </dxf>
    <dxf>
      <numFmt numFmtId="35" formatCode="_(* #,##0.00_);_(* \(#,##0.00\);_(* &quot;-&quot;??_);_(@_)"/>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4" formatCode="0.00%"/>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002060"/>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70C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rgbClr val="C0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0.2391150211074819"/>
                  <c:y val="-6.0143250349136285E-3"/>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a:solidFill>
                          <a:schemeClr val="accent5">
                            <a:lumMod val="75000"/>
                          </a:schemeClr>
                        </a:solidFill>
                      </a:rPr>
                      <a:t>DIMENSION</a:t>
                    </a:r>
                    <a:r>
                      <a:rPr lang="en-US" baseline="0">
                        <a:solidFill>
                          <a:schemeClr val="accent5">
                            <a:lumMod val="75000"/>
                          </a:schemeClr>
                        </a:solidFill>
                      </a:rPr>
                      <a:t> SOCIAL</a:t>
                    </a:r>
                  </a:p>
                  <a:p>
                    <a:pPr>
                      <a:defRPr/>
                    </a:pPr>
                    <a:r>
                      <a:rPr lang="en-US" baseline="0">
                        <a:solidFill>
                          <a:schemeClr val="accent5">
                            <a:lumMod val="75000"/>
                          </a:schemeClr>
                        </a:solidFill>
                      </a:rPr>
                      <a:t>$589.369</a:t>
                    </a:r>
                  </a:p>
                  <a:p>
                    <a:pPr>
                      <a:defRPr/>
                    </a:pPr>
                    <a:r>
                      <a:rPr lang="en-US" baseline="0">
                        <a:solidFill>
                          <a:schemeClr val="accent5">
                            <a:lumMod val="75000"/>
                          </a:schemeClr>
                        </a:solidFill>
                      </a:rPr>
                      <a:t>96,40%</a:t>
                    </a:r>
                    <a:endParaRPr lang="en-US">
                      <a:solidFill>
                        <a:schemeClr val="accent5">
                          <a:lumMod val="75000"/>
                        </a:schemeClr>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285686258415697"/>
                      <c:h val="0.12956305923746164"/>
                    </c:manualLayout>
                  </c15:layout>
                </c:ext>
              </c:extLst>
            </c:dLbl>
            <c:dLbl>
              <c:idx val="1"/>
              <c:layout>
                <c:manualLayout>
                  <c:x val="-0.18388649005669985"/>
                  <c:y val="0.10611781011218308"/>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r>
                      <a:rPr lang="en-US">
                        <a:solidFill>
                          <a:schemeClr val="accent6"/>
                        </a:solidFill>
                      </a:rPr>
                      <a:t>DIMENSION ECONOMICA</a:t>
                    </a:r>
                  </a:p>
                  <a:p>
                    <a:pPr>
                      <a:defRPr>
                        <a:solidFill>
                          <a:schemeClr val="accent1"/>
                        </a:solidFill>
                      </a:defRPr>
                    </a:pPr>
                    <a:r>
                      <a:rPr lang="en-US">
                        <a:solidFill>
                          <a:schemeClr val="accent6"/>
                        </a:solidFill>
                      </a:rPr>
                      <a:t>$8.186</a:t>
                    </a:r>
                  </a:p>
                  <a:p>
                    <a:pPr>
                      <a:defRPr>
                        <a:solidFill>
                          <a:schemeClr val="accent1"/>
                        </a:solidFill>
                      </a:defRPr>
                    </a:pPr>
                    <a:r>
                      <a:rPr lang="en-US">
                        <a:solidFill>
                          <a:schemeClr val="accent6"/>
                        </a:solidFill>
                      </a:rPr>
                      <a:t>1,34%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5043392264065201"/>
                      <c:h val="0.16699294006118801"/>
                    </c:manualLayout>
                  </c15:layout>
                </c:ext>
              </c:extLst>
            </c:dLbl>
            <c:dLbl>
              <c:idx val="2"/>
              <c:layout>
                <c:manualLayout>
                  <c:x val="-7.9791593507803085E-2"/>
                  <c:y val="-9.138972758560987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a:solidFill>
                          <a:srgbClr val="C00000"/>
                        </a:solidFill>
                      </a:rPr>
                      <a:t>DIMENSION AMBIENTAL</a:t>
                    </a:r>
                  </a:p>
                  <a:p>
                    <a:pPr>
                      <a:defRPr>
                        <a:solidFill>
                          <a:schemeClr val="accent1"/>
                        </a:solidFill>
                      </a:defRPr>
                    </a:pPr>
                    <a:r>
                      <a:rPr lang="en-US">
                        <a:solidFill>
                          <a:srgbClr val="C00000"/>
                        </a:solidFill>
                      </a:rPr>
                      <a:t>$1.110</a:t>
                    </a:r>
                  </a:p>
                  <a:p>
                    <a:pPr>
                      <a:defRPr>
                        <a:solidFill>
                          <a:schemeClr val="accent1"/>
                        </a:solidFill>
                      </a:defRPr>
                    </a:pPr>
                    <a:r>
                      <a:rPr lang="en-US">
                        <a:solidFill>
                          <a:srgbClr val="C00000"/>
                        </a:solidFill>
                      </a:rPr>
                      <a:t>0,18%</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75504880214868"/>
                      <c:h val="0.15088015155663492"/>
                    </c:manualLayout>
                  </c15:layout>
                </c:ext>
              </c:extLst>
            </c:dLbl>
            <c:dLbl>
              <c:idx val="3"/>
              <c:layout>
                <c:manualLayout>
                  <c:x val="0.33837542381664354"/>
                  <c:y val="2.0108886926032674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r>
                      <a:rPr lang="en-US"/>
                      <a:t>DIMENSION INSTITUCIONAL</a:t>
                    </a:r>
                  </a:p>
                  <a:p>
                    <a:pPr>
                      <a:defRPr>
                        <a:solidFill>
                          <a:schemeClr val="accent1"/>
                        </a:solidFill>
                      </a:defRPr>
                    </a:pPr>
                    <a:r>
                      <a:rPr lang="en-US"/>
                      <a:t>$12.772</a:t>
                    </a:r>
                  </a:p>
                  <a:p>
                    <a:pPr>
                      <a:defRPr>
                        <a:solidFill>
                          <a:schemeClr val="accent1"/>
                        </a:solidFill>
                      </a:defRPr>
                    </a:pPr>
                    <a:r>
                      <a:rPr lang="en-US"/>
                      <a:t>2,08%</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33157803392812291"/>
                      <c:h val="0.14311378749744036"/>
                    </c:manualLayout>
                  </c15:layout>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XestrucPDD!$E$51:$F$54</c:f>
              <c:multiLvlStrCache>
                <c:ptCount val="4"/>
                <c:lvl>
                  <c:pt idx="0">
                    <c:v>Social</c:v>
                  </c:pt>
                  <c:pt idx="1">
                    <c:v>Económica</c:v>
                  </c:pt>
                  <c:pt idx="2">
                    <c:v>Ambiental</c:v>
                  </c:pt>
                  <c:pt idx="3">
                    <c:v>Institucional</c:v>
                  </c:pt>
                </c:lvl>
                <c:lvl>
                  <c:pt idx="0">
                    <c:v>Dimensión</c:v>
                  </c:pt>
                  <c:pt idx="1">
                    <c:v>Dimensión</c:v>
                  </c:pt>
                  <c:pt idx="2">
                    <c:v>Dimensión</c:v>
                  </c:pt>
                  <c:pt idx="3">
                    <c:v>Dimensión</c:v>
                  </c:pt>
                </c:lvl>
              </c:multiLvlStrCache>
            </c:multiLvlStrRef>
          </c:cat>
          <c:val>
            <c:numRef>
              <c:f>XestrucPDD!$G$51:$G$54</c:f>
              <c:numCache>
                <c:formatCode>_(* #,##0.00_);_(* \(#,##0.00\);_(* "-"??_);_(@_)</c:formatCode>
                <c:ptCount val="4"/>
                <c:pt idx="0">
                  <c:v>589369993665.72302</c:v>
                </c:pt>
                <c:pt idx="1">
                  <c:v>8186559560.877038</c:v>
                </c:pt>
                <c:pt idx="2">
                  <c:v>1110361787.9941878</c:v>
                </c:pt>
                <c:pt idx="3">
                  <c:v>12772987605.379999</c:v>
                </c:pt>
              </c:numCache>
            </c:numRef>
          </c:val>
        </c:ser>
        <c:ser>
          <c:idx val="1"/>
          <c:order val="1"/>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0"/>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0"/>
              <c:showBubbleSize val="0"/>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0"/>
              <c:showBubbleSize val="0"/>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XestrucPDD!$E$51:$F$54</c:f>
              <c:multiLvlStrCache>
                <c:ptCount val="4"/>
                <c:lvl>
                  <c:pt idx="0">
                    <c:v>Social</c:v>
                  </c:pt>
                  <c:pt idx="1">
                    <c:v>Económica</c:v>
                  </c:pt>
                  <c:pt idx="2">
                    <c:v>Ambiental</c:v>
                  </c:pt>
                  <c:pt idx="3">
                    <c:v>Institucional</c:v>
                  </c:pt>
                </c:lvl>
                <c:lvl>
                  <c:pt idx="0">
                    <c:v>Dimensión</c:v>
                  </c:pt>
                  <c:pt idx="1">
                    <c:v>Dimensión</c:v>
                  </c:pt>
                  <c:pt idx="2">
                    <c:v>Dimensión</c:v>
                  </c:pt>
                  <c:pt idx="3">
                    <c:v>Dimensión</c:v>
                  </c:pt>
                </c:lvl>
              </c:multiLvlStrCache>
            </c:multiLvlStrRef>
          </c:cat>
          <c:val>
            <c:numRef>
              <c:f>XestrucPDD!$H$51:$H$54</c:f>
              <c:numCache>
                <c:formatCode>0.00%</c:formatCode>
                <c:ptCount val="4"/>
                <c:pt idx="0">
                  <c:v>0.96390502343781737</c:v>
                </c:pt>
                <c:pt idx="1">
                  <c:v>1.3388984797685338E-2</c:v>
                </c:pt>
                <c:pt idx="2">
                  <c:v>1.815978615782795E-3</c:v>
                </c:pt>
                <c:pt idx="3">
                  <c:v>2.089001314871454E-2</c:v>
                </c:pt>
              </c:numCache>
            </c:numRef>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328612</xdr:colOff>
      <xdr:row>56</xdr:row>
      <xdr:rowOff>0</xdr:rowOff>
    </xdr:from>
    <xdr:to>
      <xdr:col>9</xdr:col>
      <xdr:colOff>226219</xdr:colOff>
      <xdr:row>76</xdr:row>
      <xdr:rowOff>130969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ser" refreshedDate="45931.627976620373" createdVersion="5" refreshedVersion="5" minRefreshableVersion="3" recordCount="279">
  <cacheSource type="worksheet">
    <worksheetSource ref="B1:T282" sheet="POAI 2026"/>
  </cacheSource>
  <cacheFields count="25">
    <cacheField name="CODIGO DIMENSION" numFmtId="0">
      <sharedItems containsSemiMixedTypes="0" containsString="0" containsNumber="1" containsInteger="1" minValue="1" maxValue="4"/>
    </cacheField>
    <cacheField name="DIMENSIÓN" numFmtId="0">
      <sharedItems count="4">
        <s v="Social"/>
        <s v="Económica"/>
        <s v="Ambiental"/>
        <s v="Institucional"/>
      </sharedItems>
    </cacheField>
    <cacheField name="CCDIMENSION" numFmtId="0">
      <sharedItems count="4">
        <s v="1*Social"/>
        <s v="2*Económica"/>
        <s v="3*Ambiental"/>
        <s v="4*Institucional"/>
      </sharedItems>
    </cacheField>
    <cacheField name="CODIGO SECTOR" numFmtId="0">
      <sharedItems containsSemiMixedTypes="0" containsString="0" containsNumber="1" containsInteger="1" minValue="4" maxValue="45"/>
    </cacheField>
    <cacheField name="NOMBRE SECTOR" numFmtId="0">
      <sharedItems count="16">
        <s v="Inclusión social y reconciliación"/>
        <s v="Educación"/>
        <s v="Salud y protección social"/>
        <s v="Vivienda, ciudad y territorio"/>
        <s v="Cultura"/>
        <s v="Deporte y recreación"/>
        <s v="Transporte"/>
        <s v="Agricultura y Desarrollo Rural"/>
        <s v="Minas y Energía"/>
        <s v="Comercio, industria y turismo"/>
        <s v="Trabajo"/>
        <s v="Ciencia, tecnología e innovación"/>
        <s v="Ambiente y desarrollo sostenible"/>
        <s v="Gobierno territorial"/>
        <s v="Información Estadística"/>
        <s v="Justicia y del derecho"/>
      </sharedItems>
    </cacheField>
    <cacheField name="CCSECTOR" numFmtId="0">
      <sharedItems count="16">
        <s v="41*Inclusión social y reconciliación"/>
        <s v="22*Educación"/>
        <s v="19*Salud y protección social"/>
        <s v="40*Vivienda, ciudad y territorio"/>
        <s v="33*Cultura"/>
        <s v="43*Deporte y recreación"/>
        <s v="24*Transporte"/>
        <s v="17*Agricultura y Desarrollo Rural"/>
        <s v="21*Minas y Energía"/>
        <s v="35*Comercio, industria y turismo"/>
        <s v="36*Trabajo"/>
        <s v="39*Ciencia, tecnología e innovación"/>
        <s v="32*Ambiente y desarrollo sostenible"/>
        <s v="45*Gobierno territorial"/>
        <s v="4*Información Estadística"/>
        <s v="12*Justicia y del derecho"/>
      </sharedItems>
    </cacheField>
    <cacheField name="CODIGO PROGRAMA" numFmtId="0">
      <sharedItems containsMixedTypes="1" containsNumber="1" containsInteger="1" minValue="1206" maxValue="4599" count="31">
        <n v="4102"/>
        <n v="4104"/>
        <n v="2201"/>
        <n v="2202"/>
        <n v="4101"/>
        <n v="1905"/>
        <n v="1903"/>
        <n v="1906"/>
        <n v="4003"/>
        <n v="3301"/>
        <n v="3302"/>
        <n v="4301"/>
        <n v="4302"/>
        <n v="2409"/>
        <n v="1702"/>
        <n v="1708"/>
        <n v="2105"/>
        <n v="3502"/>
        <n v="3602"/>
        <n v="3905"/>
        <n v="2102"/>
        <n v="2402"/>
        <n v="2406"/>
        <n v="3202"/>
        <n v="3208"/>
        <n v="4599"/>
        <n v="4502"/>
        <s v="0401"/>
        <n v="1206"/>
        <n v="4501"/>
        <n v="4503"/>
      </sharedItems>
    </cacheField>
    <cacheField name="NOMBRE PROGRAMA" numFmtId="0">
      <sharedItems count="31">
        <s v=" Desarrollo integral de la primera infancia a la juventud, y fortalecimiento de las capacidades de las familias de niñas, niños y adolescentes"/>
        <s v=" Atención integral de población en situación permanente de desprotección social y/o familiar"/>
        <s v=" Calidad, cobertura y fortalecimiento de la educación inicial, prescolar, básica y media"/>
        <s v=" Calidad y fomento de la educación superior"/>
        <s v=" Atención, asistencia y reparación integral a las víctimas"/>
        <s v=" Salud pública"/>
        <s v=" Inspección, vigilancia y control"/>
        <s v=" Aseguramiento y prestación integral de servicios de salud"/>
        <s v=" Acceso de la población a los servicios de agua potable y saneamiento básico"/>
        <s v=" Promoción y acceso efectivo a procesos culturales y artísticos"/>
        <s v=" Gestión, protección y salvaguardia del patrimonio cultural colombiano"/>
        <s v=" Fomento a la recreación, la actividad física y el deporte para desarrollar entornos de convivencia y paz"/>
        <s v=" Formación y preparación de deportistas"/>
        <s v=" Seguridad de transporte"/>
        <s v=" Inclusión productiva de pequeños productores rurales"/>
        <s v=" Ciencia, tecnología e innovación agropecuaria"/>
        <s v=" Desarrollo ambiental sostenible del sector minero energético"/>
        <s v=" Productividad y competitividad de las empresas colombianas"/>
        <s v=" Generación y formalización del empleo"/>
        <s v=" Fortalecimiento de la gobernanza e institucionalidad multinivel del sector de CTeI"/>
        <s v=" Consolidación productiva del sector de energía eléctrica"/>
        <s v=" Infraestructura red vial regional"/>
        <s v=" Infraestructura de transporte fluvial"/>
        <s v=" Conservación de la biodiversidad y sus servicios ecosistémicos"/>
        <s v=" Educación Ambiental "/>
        <s v=" Fortalecimiento a la gestión y dirección de la administración pública territorial"/>
        <s v=" Fortalecimiento del buen gobierno para el respeto y garantía de los derechos humanos."/>
        <s v=" Levantamiento y actualización de información estadística de calidad"/>
        <s v=" Sistema penitenciario y carcelario en el marco de los derechos humanos"/>
        <s v=" Fortalecimiento de la convivencia y la seguridad ciudadana"/>
        <s v=" Gestión del riesgo de desastres y emergencias"/>
      </sharedItems>
    </cacheField>
    <cacheField name="CCPROGRAMA" numFmtId="0">
      <sharedItems count="31">
        <s v="4102* Desarrollo integral de la primera infancia a la juventud, y fortalecimiento de las capacidades de las familias de niñas, niños y adolescentes"/>
        <s v="4104* Atención integral de población en situación permanente de desprotección social y/o familiar"/>
        <s v="2201* Calidad, cobertura y fortalecimiento de la educación inicial, prescolar, básica y media"/>
        <s v="2202* Calidad y fomento de la educación superior"/>
        <s v="4101* Atención, asistencia y reparación integral a las víctimas"/>
        <s v="1905* Salud pública"/>
        <s v="1903* Inspección, vigilancia y control"/>
        <s v="1906* Aseguramiento y prestación integral de servicios de salud"/>
        <s v="4003* Acceso de la población a los servicios de agua potable y saneamiento básico"/>
        <s v="3301* Promoción y acceso efectivo a procesos culturales y artísticos"/>
        <s v="3302* Gestión, protección y salvaguardia del patrimonio cultural colombiano"/>
        <s v="4301* Fomento a la recreación, la actividad física y el deporte para desarrollar entornos de convivencia y paz"/>
        <s v="4302* Formación y preparación de deportistas"/>
        <s v="2409* Seguridad de transporte"/>
        <s v="1702* Inclusión productiva de pequeños productores rurales"/>
        <s v="1708* Ciencia, tecnología e innovación agropecuaria"/>
        <s v="2105* Desarrollo ambiental sostenible del sector minero energético"/>
        <s v="3502* Productividad y competitividad de las empresas colombianas"/>
        <s v="3602* Generación y formalización del empleo"/>
        <s v="3905* Fortalecimiento de la gobernanza e institucionalidad multinivel del sector de CTeI"/>
        <s v="2102* Consolidación productiva del sector de energía eléctrica"/>
        <s v="2402* Infraestructura red vial regional"/>
        <s v="2406* Infraestructura de transporte fluvial"/>
        <s v="3202* Conservación de la biodiversidad y sus servicios ecosistémicos"/>
        <s v="3208* Educación Ambiental "/>
        <s v="4599* Fortalecimiento a la gestión y dirección de la administración pública territorial"/>
        <s v="4502* Fortalecimiento del buen gobierno para el respeto y garantía de los derechos humanos."/>
        <s v="0401* Levantamiento y actualización de información estadística de calidad"/>
        <s v="1206* Sistema penitenciario y carcelario en el marco de los derechos humanos"/>
        <s v="4501* Fortalecimiento de la convivencia y la seguridad ciudadana"/>
        <s v="4503* Gestión del riesgo de desastres y emergencias"/>
      </sharedItems>
    </cacheField>
    <cacheField name="CODIGO PRODUCTO" numFmtId="0">
      <sharedItems containsMixedTypes="1" containsNumber="1" containsInteger="1" minValue="1206007" maxValue="4599034"/>
    </cacheField>
    <cacheField name="PRODUCTO" numFmtId="0">
      <sharedItems/>
    </cacheField>
    <cacheField name="CCPRODUCTO" numFmtId="0">
      <sharedItems count="106">
        <s v="4102046*Servicios de promoción de los derechos de los niños, niñas, adolescentes y jóvenes"/>
        <s v="4102052*Servicio de protección integral a niños, niñas, adolescentes y jóvenes"/>
        <s v="4104020*Servicio de atención integral a población en condición de discapacidad"/>
        <s v="4104008*Servicio de atención y protección integral al adulto mayor"/>
        <s v="4104010*Servicio de educación informal a los cuidadores del adulto mayor"/>
        <s v="4102045*Servicios de educación informal a niños, niñas, adolescentes  y jóvenes para el reconocimiento de sus derechos"/>
        <s v="2201069*Infraestructura educativa dotada"/>
        <s v="2201050*Servicio de accesibilidad a contenidos web para fines pedagógicos"/>
        <s v="2201082*Servicio de apoyo para la implementación de la estrategia de residencia escolar"/>
        <s v="2201084*Servicio de apoyo pedagógico para  la oferta de educación inclusiva para preescolar, básica y media"/>
        <s v="2201038*Servicio de docencia escolar"/>
        <s v="2201049*Servicio de educación informal"/>
        <s v="2201052*Infraestructura educativa mejorada"/>
        <s v="2201073*Servicio de evaluación de la calidad de la educación inicial, preescolar, básica y media"/>
        <s v="2201068*Servicio de gestión de riesgos y desastres en establecimientos educativos"/>
        <s v="2201071*Servicio educativo"/>
        <s v="2201056*Servicio de acompañamiento para el desarrollo de modelos educativos interculturales"/>
        <s v="2202061*Servicio de apoyo financiero para la permanencia a la educación superior"/>
        <s v="4101025*Servicio de ayuda y atención humanitaria"/>
        <s v="4101038*Servicio de asistencia técnica para la participación de las víctimas"/>
        <s v="1905043*Servicio de gestión del riesgo para abordar situaciones situaciones endemo-epidémicas"/>
        <s v="1903011*Servicio de inspección, vigilancia y control"/>
        <s v="1906044*Servicio de afiliaciones al régimen subsidiado del Sistema General de Seguridad Social"/>
        <s v="1906023*Servicio de tecnologías en salud financiadas con la unidad de pago por capitación - UPC"/>
        <s v="1906004*Servicio de atención en salud a la población"/>
        <s v="1905050*Servicio de asistencia técnica"/>
        <s v="1905040*Servicio de certificación de discapacidad para las personas con discapacidad"/>
        <s v="1905049*Servicio de promoción de la participación social en salud"/>
        <s v="1905041*Servicio de atención psicosocial a víctimas del conflicto armado"/>
        <s v="1903016*Servicio de auditoría y visitas inspectivas"/>
        <s v="1903023*Servicio de asistencia técnica en inspección, vigilancia y control"/>
        <s v="1903028*Servicio de gestión de peticiones, quejas, reclamos y denuncias"/>
        <s v="1905042*Servicio de atención en centros reguladores de urgencias, emergencias y desastres"/>
        <s v="1906029*Servicio de asistencia técnica a Instituciones Prestadoras de Servicios de Salud"/>
        <s v="1906041*Servicio de asistencia tècnicas"/>
        <s v="1906035*Servicios de apoyo financiero para la atenciòn en salud a la población"/>
        <s v="1905026*Servicio de gestión del riesgo para enfermedades emergentes, reemergentes y desatendidas"/>
        <s v="1905015*Documentos de planeación"/>
        <s v="1905029*Servicio de suministro de insumos para el manejo de eventos de interés en salud pública"/>
        <s v="1905054*Servicio de promoción de la salud"/>
        <s v="1903031*Servicio de información de vigilancia epidemiolgogica"/>
        <s v="1905027*Servicio de gestión del riesgo para enfermedades inmunoprevenibles"/>
        <s v="4003018*Alcantarillados construidos"/>
        <s v="4003008*Servicio de apoyo financiero a los planes, programas y proyectos de Agua Potable y Saneamiento Básico"/>
        <s v="3301126*Servicio de apoyo al proceso de formación artística y cultural"/>
        <s v="3301054*Servicio de apoyo financiero al sector artístico y cultural"/>
        <s v="3301085*Servicios bibliotecarios"/>
        <s v="3301051*Servicio de educación informal al sector artístico y cultural"/>
        <s v="3301095*Servicio de asistencia técnica en gestión artística y cultural"/>
        <s v="3301053*Servicio de promoción de actividades culturales"/>
        <s v="3301129*Documentos de planeación"/>
        <s v="3302049*Servicio de salvaguardia al patrimonio inmaterial"/>
        <s v="4301029*Cancha mejorada"/>
        <s v="4301023*Placa deportiva mejorada"/>
        <s v="4301007*Servicio de Escuelas Deportivas"/>
        <s v="4301032*Servicio de organización de eventos deportivos comunitarios"/>
        <s v="4301037*Servicio de promoción de la actividad física, la recreación y el deporte"/>
        <s v="4302004*Servicio de organización de eventos deportivos de alto rendimiento"/>
        <s v="4302069*Polideportivos mejorados"/>
        <s v="4302002*Servicio de apoyo financiero a atletas"/>
        <s v="4302062*Servicio de educación informal"/>
        <s v="4302001*Servicio de preparación deportiva"/>
        <s v="4302089*Servicio de asistencia técnica"/>
        <s v="2409022*Servicio de educación informal en seguridad vial"/>
        <s v="1702010*Servicio de asistencia técnica agropecuaria dirigida a pequeños productores"/>
        <s v="1702009*Servicio de apoyo financiero para el acceso a activos productivos y de comercialización"/>
        <s v="1708016*Documentos de lineamientos técnicos"/>
        <s v="1702007*Servicio de apoyo financiero para proyectos productivos"/>
        <s v="1708041*Servicio de extensión agropecuaria"/>
        <s v="1702034*Servicio de apoyo financieroa la reforestación"/>
        <s v="2105019*Servicio de asistencia técnica en el manejo socio ambiental en las actividades mineras"/>
        <s v="3502004*Servicio de apoyo financiero para el mejoramiento de productos o procesos"/>
        <s v="3502046*Servicio de promoción turística"/>
        <s v="3502006*Servicio de apoyo y consolidación de las Comisiones Regionales de Competitividad - CRC"/>
        <s v="3502008*Servicio de asistencia técnica para mejorar la competitividad de los sectores productivos"/>
        <s v=" 3602032*Servicio de asesoría técnica para el emprendimiento"/>
        <s v="3905005*Servicio de asistencia técnica"/>
        <s v="2102045*Redes domiciliarias de energía eléctrica instaladas"/>
        <s v="2402055*Caminos ancestrales mejorados"/>
        <s v="2402112*Vía terciaria con mantenimiento periódico o rutinario"/>
        <s v="2402114*Vía urbana mejorada"/>
        <s v="2406027*Canal navegable mantenido"/>
        <s v="3202005*Servicio de restauración de ecosistemas"/>
        <s v="3208006*Servicio de asistencia técnica para la implementación de las estrategias educativo ambientales y de participación"/>
        <s v="4599031*Servicio de asistencia técnica"/>
        <s v="4502001*Servicio de promoción a la participación ciudadana"/>
        <s v="4599023*Servicio de Implementación Sistemas de Gestión"/>
        <s v="4599025*Servicios de información implementados"/>
        <s v="0401106 *Servicio de apoyo a la gestión de conocimiento y consolidación de la cultura estadística"/>
        <s v="4502034*Servicio de educación informal"/>
        <s v="1206007*Servicio de bienestar a la población privada de libertad"/>
        <s v="4501050*Servicio de orientación a casos de violencia de género"/>
        <s v="4501061*Servicio de atención integral a la fauna"/>
        <s v="4502022*Servicio de asistencia técnica"/>
        <s v="4501004*Servicio de promoción de convivencia y no repetición"/>
        <s v="4501077*Servicio de dotación para la movilidad operacional y el apoyo logístico"/>
        <s v="4501066*Estaciones de policía construidas y dotadas"/>
        <s v="4503003*Servicio de asistencia técnica"/>
        <s v="4503004*Servicio de atención a emergencias y desastres"/>
        <s v="4503016*Servicio de fortalecimiento a las salas de crisis territorial"/>
        <s v="4503018*Servicio de monitoreo y seguimiento para la gestión del riesgo"/>
        <s v="4503028*Servicios de apoyo para atención de población afectada por situaciones de emergencia, desastre o declaratorias de calamidad pública"/>
        <s v="4503036*Servicio prevención y control de incendios"/>
        <s v="4599030*Servicio de educación informal"/>
        <s v="4599007*Servicios tecnológicos"/>
        <s v="4599034*Sedes dotadas"/>
      </sharedItems>
    </cacheField>
    <cacheField name="CODIGO INDICADOR" numFmtId="1">
      <sharedItems containsSemiMixedTypes="0" containsString="0" containsNumber="1" containsInteger="1" minValue="40110600" maxValue="459903400" count="111">
        <n v="410204600"/>
        <n v="410205200"/>
        <n v="410402000"/>
        <n v="410400800"/>
        <n v="410401000"/>
        <n v="410204500"/>
        <n v="220106900"/>
        <n v="220105001"/>
        <n v="220108200"/>
        <n v="220108400"/>
        <n v="220103800"/>
        <n v="220104900"/>
        <n v="220105200"/>
        <n v="220107300"/>
        <n v="220106800"/>
        <n v="220107100"/>
        <n v="220105601"/>
        <n v="220206100"/>
        <n v="410102500"/>
        <n v="410103800"/>
        <n v="190504300"/>
        <n v="190301100"/>
        <n v="190604400"/>
        <n v="190602300"/>
        <n v="190600400"/>
        <n v="190505000"/>
        <n v="190504000"/>
        <n v="190504900"/>
        <n v="190504100"/>
        <n v="190301600"/>
        <n v="190302300"/>
        <n v="190302800"/>
        <n v="190504200"/>
        <n v="190602900"/>
        <n v="190604100"/>
        <n v="190603500"/>
        <n v="190504302"/>
        <n v="190502602"/>
        <n v="190501504"/>
        <n v="190502900"/>
        <n v="190502600"/>
        <n v="190505400"/>
        <n v="190303100"/>
        <n v="190502701"/>
        <n v="400301800"/>
        <n v="400300800"/>
        <n v="330112600"/>
        <n v="330105400"/>
        <n v="330108500"/>
        <n v="330105100"/>
        <n v="330109500"/>
        <n v="330105300"/>
        <n v="330112900"/>
        <n v="330204900"/>
        <n v="430102900"/>
        <n v="430102300"/>
        <n v="430100700"/>
        <n v="430103200"/>
        <n v="430103700"/>
        <n v="430200400"/>
        <n v="430206900"/>
        <n v="430200200"/>
        <n v="430206200"/>
        <n v="430200100"/>
        <n v="430208900"/>
        <n v="240902200"/>
        <n v="170201000"/>
        <n v="170200900"/>
        <n v="170801600"/>
        <n v="170200700"/>
        <n v="170804100"/>
        <n v="170203400"/>
        <n v="210501900"/>
        <n v="350200400"/>
        <n v="350204600"/>
        <n v="350200600"/>
        <n v="350200800"/>
        <n v="360203200"/>
        <n v="390500500"/>
        <n v="210204500"/>
        <n v="240205500"/>
        <n v="240211200"/>
        <n v="240211403"/>
        <n v="240602700"/>
        <n v="320200500"/>
        <n v="320800600"/>
        <n v="459903100"/>
        <n v="450200101"/>
        <n v="459902300"/>
        <n v="459902500"/>
        <n v="40110600"/>
        <n v="450203407"/>
        <n v="450200100"/>
        <n v="120600700"/>
        <n v="450105001"/>
        <n v="450105003"/>
        <n v="450106100"/>
        <n v="450202201"/>
        <n v="450202200"/>
        <n v="450100400"/>
        <n v="450107700"/>
        <n v="450106600"/>
        <n v="450300300"/>
        <n v="450300401"/>
        <n v="450301600"/>
        <n v="450301800"/>
        <n v="450302802"/>
        <n v="450303500"/>
        <n v="459903000"/>
        <n v="459900700"/>
        <n v="459903400"/>
      </sharedItems>
    </cacheField>
    <cacheField name="INDICADOR" numFmtId="0">
      <sharedItems count="104">
        <s v="Campañas de promoción realizadas"/>
        <s v="Niños, niñas, adolescentes y jóvenes beneficiados"/>
        <s v="Personas con discapacidad atendidas con servicios integrales"/>
        <s v="Adultos mayores atendidos con servicios integrales"/>
        <s v="Cuidadores cualificados"/>
        <s v="Personas capacitadas"/>
        <s v="Sedes dotadas"/>
        <s v="Establecimientos educativos conectados a internet"/>
        <s v="Sedes educativas apoyadas en la implementación de la estrategia de residencia escolar"/>
        <s v="Sedes educativas con apoyo pedagógico para  la oferta de educación inclusiva para preescolar, básica y media"/>
        <s v="Docentes del nivel inicial, preescolar, básica o media contratados"/>
        <s v="Personas beneficiadas con procesos de formación informal"/>
        <s v="Sedes educativas mejoradas"/>
        <s v="Estudiantes evaluados con pruebas de calidad educativa"/>
        <s v="Establecimientos educativos con acciones de gestión del riesgo implementadas"/>
        <s v="Establecimientos educativos en operación"/>
        <s v="Modelos educativos para grupos étnicos acompañados"/>
        <s v="Beneficiarios de estrategias o programas de  apoyo financiero para la permanencia en la educación superior"/>
        <s v="Personas con asistencia humanitaria"/>
        <s v="Eventos de participación realizados"/>
        <s v="Campañas de gestión del riesgo para abordar situaciones situaciones endemo-epidémicas implementadas"/>
        <s v="visitas realizadas"/>
        <s v="Personas afiliadas al régimen subsidiado"/>
        <s v="Pacientes atendidos con tecnologías en salud financiados con cargo a los recursos de la UPC del Régimen Subsidiado"/>
        <s v="Personas atendidas con servicio de salud"/>
        <s v="Asistencias técnicas realizadas"/>
        <s v="Personas con servicio de certificación de discapacidad"/>
        <s v="Estrategias de promoción de la participación social en salud implementadas"/>
        <s v="Personas víctimas del conflicto armado atendidas con atención psicosocial"/>
        <s v="auditorías y visitas inspectivas realizadas"/>
        <s v="asistencias técnica en Inspección, Vigilancia y Control realizadas"/>
        <s v=" Preguntas Quejas Reclamos y Denuncias Gestionadas"/>
        <s v="Personas atendidas en centros reguladores de urgencias, emergencias y desastres"/>
        <s v="Instituciones Prestadoras de Servicios de Salud asistidas técnicamente"/>
        <s v="Instituciones financiadas para la atencion en salud a la población"/>
        <s v="Estrategias de gestión del riesgo para abordar situaciones situaciones endemo-epidémicas implementadas"/>
        <s v="Estrategias de gestión del riesgo para enfermedades emergentes, reemergentes y desatendidas implementadas"/>
        <s v="Planes de intervenciones colectivas realizados"/>
        <s v="Entidades territoriales con servicio de suministro de insumos para el manejo de eventos de interés en salud pública"/>
        <s v="Campañas de gestión del riesgo para enfermedades emergentes, reemergentes y desatendidas implementadas"/>
        <s v="Estrategias de promoción de la salud implementadas"/>
        <s v="Informes de eventos generados en la vigencia"/>
        <s v="Personas atendidas con campañas de gestión del riesgo para enfermedades inmunoprevenibles"/>
        <s v="Alcantarillados construidos"/>
        <s v="Proyectos de acueducto, alcantarillado y aseo apoyados financieramente"/>
        <s v="Procesos de formación atendidos"/>
        <s v="Estímulos otorgados"/>
        <s v="Usuarios atendidos"/>
        <s v="Personas asistidas técnicamente"/>
        <s v="Eventos de promoción de actividades culturales realizados"/>
        <s v="Documentos de planeación realizados"/>
        <s v="Procesos de salvaguardia efectiva del patrimonio inmaterial realizados"/>
        <s v="Cancha mejorada"/>
        <s v="Placa deportiva mejorada"/>
        <s v="Niños, niñas, adolescentes y jóvenes inscritos en Escuelas Deportivas"/>
        <s v="Eventos deportivos comunitarios realizados"/>
        <s v="Personas que acceden a servicios deportivos, recreativos y de actividad física"/>
        <s v="Deportistas que participan en eventos deportivos de alto rendimiento con sede en Colombia "/>
        <s v="Polideportivos mejorados"/>
        <s v="Estímulos entregados"/>
        <s v="Capacitaciones realizada"/>
        <s v="Atletas preparados"/>
        <s v="Personas beneficiadas de estrategias de educación informal"/>
        <s v="Pequeños productores rurales asistidos técnicamente agrícolas, pecuarios, piscolas y forestales."/>
        <s v="Productores apoyados con activos productivos y de comercialización"/>
        <s v="Documentos de lineamientos técnicos elaborados"/>
        <s v="Proyectos productivos cofinanciados (Incluye mujeres, jóvenes, comunidades étnicas)"/>
        <s v="Productores atendidos con servicio de extensión agropecuaria"/>
        <s v="Hectáreas reforestadas apoyadas"/>
        <s v="Empresas beneficiadas"/>
        <s v="Campañas realizadas"/>
        <s v="Planes de trabajo concertados con las CRC para su consolidación"/>
        <s v="Proyectos de alto impacto asistidos para el fortalecimiento de cadenas productivas"/>
        <s v="Emprendimientos asesorados"/>
        <s v="Viviendas conectadas a la red del sistema de distribución local de energía eléctrica"/>
        <s v="Caminos ancestrales mejorados"/>
        <s v="Vía terciaria con mantenimiento"/>
        <s v="Vía urbana pavimentada"/>
        <s v="Canal navegable mantenido"/>
        <s v="Áreas en proceso de restauración"/>
        <s v="Estrategias educativo ambientales y de participación implementadas"/>
        <s v="Entidades, organismos y dependencias asistidos técnicamente"/>
        <s v="Rendición de cuentas realizadas"/>
        <s v="Sistema de gestión implementados"/>
        <s v="Sistemas de información implementados"/>
        <s v="Estrategias implementadas"/>
        <s v="Estrategias de fomento de participación para las mujeres"/>
        <s v="Espacios de participación promovidos"/>
        <s v="Personas privadas de la libertad con Servicio de bienestar"/>
        <s v="Mujeres atendidas"/>
        <s v="Personas de la comunidad LGBTIQ atendidos."/>
        <s v="Animales atendidos"/>
        <s v="Grupos étnicos asistidos técnicamente"/>
        <s v="Instancias territoriales de coordinación institucional asistidas y apoyadas"/>
        <s v="Iniciativas para la promoción de la convivencia implementadas"/>
        <s v="Unidades dotadas"/>
        <s v="Estaciones de policía construidas y dotadas"/>
        <s v="Instancias territoriales asistidas"/>
        <s v="Organismos de atención de emergencias equipados"/>
        <s v="Organismos de atención de emergencias fortalecidos"/>
        <s v="Sistemas de Alerta Temprana implementados"/>
        <s v="Hogares apoyados con ayudas humanitarias"/>
        <s v="Cuerpos de bomberos disponibles para la prevención y control de incendios en la entidad territorial"/>
        <s v="Índice de capacidad en la prestación de servicios de tecnología"/>
      </sharedItems>
    </cacheField>
    <cacheField name="CCINDICADOR" numFmtId="0">
      <sharedItems/>
    </cacheField>
    <cacheField name="UNIDAD DE MEDIDA INDICADOR" numFmtId="0">
      <sharedItems/>
    </cacheField>
    <cacheField name="META INDICADOR 2025-2027" numFmtId="0">
      <sharedItems containsSemiMixedTypes="0" containsString="0" containsNumber="1" containsInteger="1" minValue="1" maxValue="291004"/>
    </cacheField>
    <cacheField name="CODIGO CCPET" numFmtId="0">
      <sharedItems/>
    </cacheField>
    <cacheField name="CODIGO BPIN" numFmtId="1">
      <sharedItems containsBlank="1" containsMixedTypes="1" containsNumber="1" containsInteger="1" minValue="2022006860217" maxValue="202500000035200"/>
    </cacheField>
    <cacheField name="NOMBRE PROYECTO" numFmtId="0">
      <sharedItems longText="1"/>
    </cacheField>
    <cacheField name="META PROYECTO 2026" numFmtId="0">
      <sharedItems containsSemiMixedTypes="0" containsString="0" containsNumber="1" minValue="0.187" maxValue="287329"/>
    </cacheField>
    <cacheField name="FUENTE DE RECURSOS" numFmtId="0">
      <sharedItems/>
    </cacheField>
    <cacheField name="VALOR ASIGNADO 2026" numFmtId="0">
      <sharedItems containsSemiMixedTypes="0" containsString="0" containsNumber="1" minValue="1089011.1100000001" maxValue="484683599263.75"/>
    </cacheField>
    <cacheField name="SECRETARIA RESPONSABLE" numFmtId="0">
      <sharedItems/>
    </cacheField>
    <cacheField name="CC BPIN, PROY,FTE,VR,SEC" numFmtId="0">
      <sharedItems count="275" longText="1">
        <s v="202500000033719*APOYO A LA PROMOCIÓN DE LOS DERECHOS NIÑOS, NIÑAS Y ADOLESCENTES A TRAVÉS DE CAMPAÑAS EN EL DEPARTAMENTO DEL PUTUMAYO..*ICLD*80000000*DESARROLLO SOCIAL"/>
        <s v="202500000033575*DOTACION DE KITS PERSONALES Y DE ASEO E HIGIENE PARA NIÑOS, NIÑAS Y ADOLESCENTES DEL SERVICIO DE PROTECCIÓN HOGAR DE PASO - FAMILIA EN EL MARCO DE LA ESTRATEGIA SOMOS RED DE APOYO EN EL DEPARTAMENTO DE PUTUMAYO.*ICLD*87500000*DESARROLLO SOCIAL"/>
        <s v="202500000033252*APOYO A LAS PERSONAS CON DISCAPACIDAD A TRAVÉS DEL FORTALECIMIENTO DE INICIATIVAS PRODUCTIVAS, CULTURALES Y LA DOTACIÓN DE ELEMENTOS Y AYUDAS TÉCNICAS EN EL DEPARTAMENTO DE PUTUMAYO..*ICLD*260000000*DESARROLLO SOCIAL"/>
        <s v="202500000034803*ASISTENCIA INTEGRAL A LOS CENTROS DÍA Y CENTROS DE PROTECCIÓN DE LA PERSONA MAYOR EN LA VIGENCIA 2026 EN EL DEPARTAMENTO DE PUTUMAYO*ESTAMPILLA ADULTO MAYOR*5530861444,62*DESARROLLO SOCIAL"/>
        <s v="202500000034803*ASISTENCIA INTEGRAL A LOS CENTROS DÍA Y CENTROS DE PROTECCIÓN DE LA PERSONA MAYOR EN LA VIGENCIA 2026 EN EL DEPARTAMENTO DE PUTUMAYO*RENDIMIENTOS ESTAMPILLA ADULTO MAYOR*35825726,26*DESARROLLO SOCIAL"/>
        <s v="202500000033240*“APOYO A LA REALIZACIÓN DEL ENCUENTRO DEPARTAMENTAL Y NACIONAL LÚDICO, RECREATIVO Y CULTURAL DEL ADULTO MAYOR DE LOS CENTROS DIA Y LOS CENTROS DE PROTECCIÓN DEL DEPARTAMENTO DE PUTUMAYO”*ESTAMPILLA ADULTO MAYOR*758054824*DESARROLLO SOCIAL"/>
        <s v="202500000034003*FORTALECIMIENTO DE CAPACIDADES DE CUIDADORES PARA LA ATENCION INTEGRAL DE LA PERSONA MAYOR EN EL DEPARTAMENTO DE PUTUMAYO*ESTAMPILLA ADULTO MAYOR*100309496*DESARROLLO SOCIAL"/>
        <s v="202500000033999*FORTALECIMIENTO A LA COMISIÓN DE JUVENTUD DE LA MPC, MEDIANTE ESPACIOS DE FORMACIÓN POLITICA-INTERCULTURAL DE LOS JOVENES INDIGENAS DEL PUTUMAYO.*ICLD*100000000*DESARROLLO SOCIAL"/>
        <s v="202500000035043*Implementación del Plan Departamental de Lectura, Escritura y Oralidad, vigencia 2026, en establecimientos educativos oficiales del departamento del Putumayo.*PARTICIPACIÓN POR EL CONSUMO DE LICORES DESTILADOS INTRODUCIDOS DE PRODUCCIÓN EXTRANJERA*124916271,49*EDUCACIÓN"/>
        <s v="202500000033864*Fortalecimiento del servicio educativo mediante la Dotación de computadores - vigencia 2026, a establecimientos educativos oficiales del departamento del Putumayo.*PARTICIPACIÓN POR EL CONSUMO DE LICORES DESTILADOS INTRODUCIDOS DE PRODUCCIÓN EXTRANJERA*155850844,02*EDUCACIÓN"/>
        <s v="202500000033864*Fortalecimiento del servicio educativo mediante la Dotación de computadores - vigencia 2026, a establecimientos educativos oficiales del departamento del Putumayo.*ICLD*139881561,330605*EDUCACIÓN"/>
        <s v="202500000033864*Fortalecimiento del servicio educativo mediante la Dotación de computadores - vigencia 2026, a establecimientos educativos oficiales del departamento del Putumayo.*PARTICIPACIÓN POR EL CONSUMO DE LICORES DESTILADOS PRODUCIDOS*108315275,12*EDUCACIÓN"/>
        <s v="202500000034378*Fortalecimiento de la calidad educativa mediante la  Dotación e Implementación de guias de aprendizaje Escuela  Nueva vigencia 2026 en establecimientos educativos oficiales del  departamento del Putumayo, *PARTICIPACIÓN POR EL CONSUMO DE LICORES DESTILADOS INTRODUCIDOS DE PRODUCCIÓN NACIONAL*292798500*EDUCACIÓN"/>
        <s v="202500000033837*Dotación del servicio de internet a sedes educativas - vigencia 2026, en el marco del proyecto de conectividad escolar Conexión Total - MEN en el departamento del Putumayo.*S.G.P. EDUCACIÓN - PRESTACION DE SERVICIOS - C.S.F.*1232363608,72*EDUCACIÓN"/>
        <s v="202500000034348*servicio de alimentación escolar vigencia 2026, para las residencias escolares del departamento del Putumayo*S.G.P. EDUCACIÓN - PRESTACION DE SERVICIOS - C.S.F.*6374172728*EDUCACIÓN"/>
        <s v="202500000034348*servicio de alimentación escolar vigencia 2026, para las residencias escolares del departamento del Putumayo*Rendimientos Alimentación Escolar*200661182,98*EDUCACIÓN"/>
        <s v="202500000033819*Apoyo a la atención de estudiantes con  discapacidad, capacidades y talentos  excepcionales, vigencia 2026,  en los establecimientos  educativos oficiales del departamento de  Putumayo,*S.G.P. EDUCACIÓN - PRESTACION DE SERVICIOS - C.S.F.*1796685410*EDUCACIÓN"/>
        <s v="202500000033865*Consolidación del pago de obligaciones salariales vigencia 2026 a docentes,  directivos docentes y administrativos y pago de mesadas  pensionales a docentes nacionalizados de la Secretaria de Educación de Putumayo*S.G.P. EDUCACIÓN - PRESTACION DE SERVICIOS - C.S.F.*484683599263,75*EDUCACIÓN"/>
        <s v="202500000033865*Consolidación del pago de obligaciones salariales vigencia 2026 a docentes,  directivos docentes y administrativos y pago de mesadas  pensionales a docentes nacionalizados de la Secretaria de Educación de Putumayo*CANCELACIÓN DE PRESTACIONES SOCIALES DEL MAGISTERIO*1995862865*EDUCACIÓN"/>
        <s v="202500000033865*Consolidación del pago de obligaciones salariales vigencia 2026 a docentes,  directivos docentes y administrativos y pago de mesadas  pensionales a docentes nacionalizados de la Secretaria de Educación de Putumayo*ICLD*82185671,1893945*EDUCACIÓN"/>
        <s v="202500000033865*Consolidación del pago de obligaciones salariales vigencia 2026 a docentes,  directivos docentes y administrativos y pago de mesadas  pensionales a docentes nacionalizados de la Secretaria de Educación de Putumayo*PARTICIPACIÓN POR EL CONSUMO DE LICORES DESTILADOS PRODUCIDOS*732529852,59*EDUCACIÓN"/>
        <s v="202500000033865*Consolidación del pago de obligaciones salariales vigencia 2026 a docentes,  directivos docentes y administrativos y pago de mesadas  pensionales a docentes nacionalizados de la Secretaria de Educación de Putumayo*RECOBROS SGP*541416000*EDUCACIÓN"/>
        <s v="202500000033865*Consolidación del pago de obligaciones salariales vigencia 2026 a docentes,  directivos docentes y administrativos y pago de mesadas  pensionales a docentes nacionalizados de la Secretaria de Educación de Putumayo*DERECHOS DE MONOPOLIO POR LA PRODUCCIÓN DE LICORES DESTILADOS*137399679,033953*EDUCACIÓN"/>
        <s v="202500000033865*Consolidación del pago de obligaciones salariales vigencia 2026 a docentes,  directivos docentes y administrativos y pago de mesadas  pensionales a docentes nacionalizados de la Secretaria de Educación de Putumayo*DERECHOS DE MONOPOLIO POR LA INTRODUCCIÓN DE LICORES DESTILADOS DE PRODUCCIÓN NACIONAL*10666741,8*EDUCACIÓN"/>
        <s v="202500000033865*Consolidación del pago de obligaciones salariales vigencia 2026 a docentes,  directivos docentes y administrativos y pago de mesadas  pensionales a docentes nacionalizados de la Secretaria de Educación de Putumayo*DERECHOS DE MONOPOLIO POR LA INTRODUCCIÓN DE LICORES DESTILADOS DE PRODUCCIÓN EXTRANJERA*19526348,6*EDUCACIÓN"/>
        <s v="202500000033865*Consolidación del pago de obligaciones salariales vigencia 2026 a docentes,  directivos docentes y administrativos y pago de mesadas  pensionales a docentes nacionalizados de la Secretaria de Educación de Putumayo*PARTICIPACIÓN POR EL CONSUMO DE LICORES DESTILADOS INTRODUCIDOS DE PRODUCCIÓN NACIONAL*178586110,578398*EDUCACIÓN"/>
        <s v="202500000033865*Consolidación del pago de obligaciones salariales vigencia 2026 a docentes,  directivos docentes y administrativos y pago de mesadas  pensionales a docentes nacionalizados de la Secretaria de Educación de Putumayo*PARTICIPACIÓN POR EL CONSUMO DE LICORES DESTILADOS INTRODUCIDOS DE PRODUCCIÓN EXTRANJERA*61891333,23*EDUCACIÓN"/>
        <s v="202500000033812*Dotación de vestido y calzado de labor a los docentes y administrativos vigencia 2026 de la Secretaria de Educacion del departamento de Putumayo.*S.G.P. EDUCACIÓN - PRESTACION DE SERVICIOS - C.S.F.*315957605,76*EDUCACIÓN"/>
        <s v="202500000034352*Apoyo logístico para la Implementación de un foro educativo departamental, vigencia 2026,  en el departamento del Putumayo*ICLD*69988667,48*EDUCACIÓN"/>
        <s v="202500000035140*Apoyo logistico para fortalecer la capacidad de liderazgo de los directivos docentes de los establecimientos educativos oficiales del  departamento del Putumayo*ICLD*30000000*EDUCACIÓN"/>
        <s v="202500000034714*Fortalecimiento del Plan Territorial de Cualificación docente vigencia 2026,  en establecimientos educativos oficiales del departamento del Putumayo*RENDIMIENTOS SGP EDUCACION*439525895,39*EDUCACIÓN"/>
        <s v="202500000034714*Fortalecimiento del Plan Territorial de Cualificación docente vigencia 2026,  en establecimientos educativos oficiales del departamento del Putumayo*PARTICIPACIÓN POR EL CONSUMO DE LICORES DESTILADOS INTRODUCIDOS DE PRODUCCIÓN EXTRANJERA*30000000*EDUCACIÓN"/>
        <s v="202500000034714*Fortalecimiento del Plan Territorial de Cualificación docente vigencia 2026,  en establecimientos educativos oficiales del departamento del Putumayo*PARTICIPACIÓN POR EL CONSUMO DE LICORES DESTILADOS PRODUCIDOS*9736087,11*EDUCACIÓN"/>
        <s v="202500000034782*Fortalecimiento a la mesa permanente de educación de los pueblos indigenas, vigencia 2026, del departamento del Putumayo *ICLD*80000000*EDUCACIÓN"/>
        <s v="2025006860037*Construcción de un aula múltiple, en la Institución Educativa Rural El Sábalo, sede principal, municipio de San Miguel, departamento del Putumayo*ESTAMPILLA PRO DESARROLLO DEPARTAMENTAL*300507964,92456*EDUCACIÓN"/>
        <s v="2025006860037*Construcción de un aula múltiple, en la Institución Educativa Rural El Sábalo, sede principal, municipio de San Miguel, departamento del Putumayo*RENDIMIENTOS ESTAMPILLA PRO DLLO. DEPARTAMENTAL*2329009,48*EDUCACIÓN"/>
        <s v="202500000034827*Implementación de  estrategias de manejo de pruebas externas  para mejorar los  resultados de las pruebas saber 11, vigencia 2026, en establecimientos  educativos del departamento del Putumayo*ICLD*549944100*EDUCACIÓN"/>
        <s v="202500000034189*Implementación de los planes escolares para  la gestion del riesgo, vigencia 2026,  en los establecimientos  educativos oficiales del departamento del  Putumayo*PARTICIPACIÓN POR EL CONSUMO DE LICORES DESTILADOS PRODUCIDOS*74439656*EDUCACIÓN"/>
        <s v="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S.G.P. EDUCACIÓN - PRESTACION DE SERVICIOS - C.S.F.*3801094909*EDUCACIÓN"/>
        <s v="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S.G.P. EDUCACIÓN - PRESTACION DE SERVICIOS - C.S.F.*1451538318,15*EDUCACIÓN"/>
        <s v="202500000033621*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ICLD*28000000*EDUCACIÓN"/>
        <s v="202500000033615*Prestación de servicio de vigilancia a los establecimientos educativos oficiales vigencia 2026 del departamento del Putumayo*S.G.P. EDUCACIÓN - PRESTACION DE SERVICIOS - C.S.F.*3199808350,62*EDUCACIÓN"/>
        <s v="202500000034649*Implementación modelos propios de educación étnica del pueblo zio bain, vigencia 2026, en los establecimientos educativos oficiales del departamento del Putumayo. *S.G.P. EDUCACIÓN - PRESTACION DE SERVICIOS - C.S.F.*442108005*EDUCACIÓN"/>
        <s v="202500000034484* Implementación de modelos propios de educación étnica del pueblo kamentsa vigencia 2026 en  los establecimientos educativos oficiales del departamento de  Putumayo*S.G.P. EDUCACIÓN - PRESTACION DE SERVICIOS - C.S.F.*966338868*EDUCACIÓN"/>
        <s v="202500000034171* Implementación de modelos propios de educación étnica del pueblo kofan, vigencia 2026 en los establecimientos educativos oficiales del departamento de   Putumayo*S.G.P. EDUCACIÓN - PRESTACION DE SERVICIOS - C.S.F.*1897064604*EDUCACIÓN"/>
        <s v="202500000034377* Implementación de modelos propios de educación étnica del pueblo murui, vigencia 2026 en los establecimientos educativos oficiales del departamento de  Putumayo*S.G.P. EDUCACIÓN - PRESTACION DE SERVICIOS - C.S.F.*1156364242*EDUCACIÓN"/>
        <s v="202500000034485* Implementación de modelos propios de educación étnica del pueblo embera chami, vigencia 2026 en los establecimientos educativos oficiales del departamento de  Putumayo*S.G.P. EDUCACIÓN - PRESTACION DE SERVICIOS - C.S.F.*896175662*EDUCACIÓN"/>
        <s v="202500000034716* Implementación de modelos propios de educación étnica del pueblo awa, vigencia 2026 en los establecimientoseducativos oficiales del departamento de  Putumayo*S.G.P. EDUCACIÓN - PRESTACION DE SERVICIOS - C.S.F.*1458074229*EDUCACIÓN"/>
        <s v="202500000034346*Implementación de modelos propios de educación étnica del pueblo nasa, vigencia 2026 en los  establecimientos  educativos oficiales del departamento de  Putumayo*S.G.P. EDUCACIÓN - PRESTACION DE SERVICIOS - C.S.F.*1873942620*EDUCACIÓN"/>
        <s v="202500000034651* Implementación de modelos propios de educación étnica del pueblo inga, vigencia 2026, en los establecimientos educativos oficiales del departamento de  Putumayo*S.G.P. EDUCACIÓN - PRESTACION DE SERVICIOS - C.S.F.*2940343841*EDUCACIÓN"/>
        <s v="202500000034648* Implementación de modelos propios de educación étnica del pueblo kichwa, vigencia 2026 en los  establecimientos educativos oficiales del departamento de  Putumayo*S.G.P. EDUCACIÓN - PRESTACION DE SERVICIOS - C.S.F.*698177168*EDUCACIÓN"/>
        <s v="202500000034515*Apoyo a estudiantes de las comunidades étnicas para el acceso a la  educación superior, vigencia 2026, en el departamento del Putumayo*PARTICIPACIÓN POR EL CONSUMO DE LICORES DESTILADOS INTRODUCIDOS DE PRODUCCIÓN EXTRANJERA*42926380*EDUCACIÓN"/>
        <s v="202500000035138*Servicio de apoyo para la permanencia y continuidad de estudiantes en  el sistema de educación superior, vigencia 2026, en el departamento del  Putumayo*PARTICIPACIÓN POR EL CONSUMO DE LICORES DESTILADOS INTRODUCIDOS DE PRODUCCIÓN EXTRANJERA*77000000*EDUCACIÓN"/>
        <s v="202500000033830*Apoyo  con ayuda y atención humanitaria inmediata a población víctima en el marco de la ley 1448 de 2011, departamento de   Putumayo*ICLD*109836360*GOBIERNO"/>
        <s v="202500000033820*Apoyo para garantizar la participación efectiva de las victimas en espacios y escenarios de incidencia de seguimiento e implementación de la política publica de victimas en el departamento del Putumayo*ICLD*28836360*GOBIERNO"/>
        <s v="202500000034412* Apoyo al funcionamiento de la Mesa Departamental de Participación Efectiva para las Víctimas en el Departamento del   Putumayo*ICLD*171163640*GOBIERNO"/>
        <s v="202500000035158*Fortalecimiento de las acciones de promocion prevencion y control de las enfermedades transmitidas por vectores y zoonosis en el departamento del putumayo*OTRAS TRANSFERENCIAS DEL NIVEL NACIONAL PARA INVERSION EN SALUD - PROGRAMAS NACIONALES        *1403697000*SALUD"/>
        <s v="202500000011433*Fortalecimiento del programa Inspeccion, Vigilancia y Control del area de Gestion de Salud Publica y del Fondo Rotatorio de Estupefacientes Seccional Putumayo, Departamento del Putumayo*Autorización de manejo de medicamentos de control especial del Estado*56880610*SALUD"/>
        <s v="202500000011433*Fortalecimiento del programa Inspeccion, Vigilancia y Control del area de Gestion de Salud Publica y del Fondo Rotatorio de Estupefacientes Seccional Putumayo, Departamento del Putumayo*Autorización de manejo de medicamentos de control especial del Estado*2306955,03*SALUD"/>
        <s v="202400000005279*Fortalecimiento al aseguramiento de poblacion del regimen subsidiado en salud en el Departamento del Putumayo*Componente ad valorem del impuesto al consumo de cigarrillos y tabaco elaborado - Extranjeros*1568585016,01*SALUD"/>
        <s v="202400000005279*Fortalecimiento al aseguramiento de poblacion del regimen subsidiado en salud en el Departamento del Putumayo*Componente específico del impuesto al consumo de cigarrillos y tabaco - Extranjeros*3053325826,97*SALUD"/>
        <s v="202500000018400*Fortalecimiento en la prestacion de servicios de salud a la poblacion afiliada al regimen subsidiado en servicios y tecnologias sin cobertura en el pos en el departamento del putumayo*DERECHOS DE MONOPOLIO POR LA INTRODUCCIÓN DE LICORES DESTILADOS DE PRODUCCIÓN EXTRANJERA*5325367,8*SALUD"/>
        <s v="202500000035037*Fortalecimiento para la prestacion de servicios de salud para la poblacion no asegurada al sistema general de seguridad social en salud en el departamento del putumayo*DERECHOS DE MONOPOLIO POR LA INTRODUCCIÓN DE LICORES DESTILADOS DE PRODUCCIÓN EXTRANJERA*65679536,2*SALUD"/>
        <s v="202500000018400*Fortalecimiento en la prestacion de servicios de salud a la poblacion afiliada al regimen subsidiado en servicios y tecnologias sin cobertura en el pos en el departamento del putumayo*DERECHOS DE MONOPOLIO POR LA INTRODUCCIÓN DE LICORES DESTILADOS DE PRODUCCIÓN NACIONAL*2909111,4*SALUD"/>
        <s v="202500000035037*Fortalecimiento para la prestacion de servicios de salud para la poblacion no asegurada al sistema general de seguridad social en salud en el departamento del putumayo*DERECHOS DE MONOPOLIO POR LA INTRODUCCIÓN DE LICORES DESTILADOS DE PRODUCCIÓN NACIONAL*35879040,6*SALUD"/>
        <s v="202500000018400*Fortalecimiento en la prestacion de servicios de salud a la poblacion afiliada al regimen subsidiado en servicios y tecnologias sin cobertura en el pos en el departamento del putumayo*DERECHOS DE MONOPOLIO POR LA PRODUCCIÓN DE LICORES DESTILADOS*37472639,74*SALUD"/>
        <s v="202500000035037*Fortalecimiento para la prestacion de servicios de salud para la poblacion no asegurada al sistema general de seguridad social en salud en el departamento del putumayo*DERECHOS DE MONOPOLIO POR LA PRODUCCIÓN DE LICORES DESTILADOS*462162556,75*SALUD"/>
        <s v="202400000005279*Fortalecimiento al aseguramiento de poblacion del regimen subsidiado en salud en el Departamento del Putumayo*Derechos por la explotación juegos de suerte y azar de apuestas permanentes o chance*415688898,25*SALUD"/>
        <s v="202400000005279*Fortalecimiento al aseguramiento de poblacion del regimen subsidiado en salud en el Departamento del Putumayo*Derechos por la explotación juegos de suerte y azar de juegos novedosos*770040931,65*SALUD"/>
        <s v="202500000035158*Fortalecimiento de las acciones de promocion prevencion y control de las enfermedades transmitidas por vectores y zoonosis en el departamento del putumayo*ICLD*1821346768*SALUD"/>
        <s v="202500000034813*Fortalecimiento de acciones a beneficio de la poblacion adulto mayor del departamento de Putumayo*ICLD*40000000*SALUD"/>
        <s v="202500000034981*Fortalecimiento de acciones a beneficio de la poblacion con discapacidad del departamento de Putumayo*ICLD*21500000*SALUD"/>
        <s v="202400000005430*Fortalecimiento de acciones enfocadas a reducir la inequidad y discriminacion de genero del departamento de Putumayo*ICLD*40000000*SALUD"/>
        <s v="202500000034845*Fortalecimiento de la salud propia de la poblacion indigena del departamento de putumayo*ICLD*23123757,9*SALUD"/>
        <s v="202500000034845*Fortalecimiento de la salud propia de la poblacion indigena del departamento de putumayo*ICLD*20000000*SALUD"/>
        <s v="202500000034816*Fortalecimiento de la salud propia de las comunidades Negras, Afrocolombianas, Raizales y Palenqueras del Departamento del Putumayo*ICLD*20000000*SALUD"/>
        <s v="202500000035020*Fortalecimiento de los procesos de atencion psicosocial y salud integral a victimas del conflicto armado en el marco del papsivi  en el departamento del Putumayo*ICLD*23876242,1*SALUD"/>
        <s v="202500000035020*Fortalecimiento de los procesos de atencion psicosocial y salud integral a victimas del conflicto armado en el marco del papsivi  en el departamento del Putumayo*ICLD*20000000*SALUD"/>
        <s v="202400000005279*Fortalecimiento al aseguramiento de poblacion del regimen subsidiado en salud en el Departamento del Putumayo*Impuesto al consumo de cervezas, sifones, refajos y mezclas - Extranjeras*2178022,22*SALUD"/>
        <s v="202500000035037*Fortalecimiento para la prestacion de servicios de salud para la poblacion no asegurada al sistema general de seguridad social en salud en el departamento del putumayo*IMPUESTO AL CONSUMO DE CERVEZAS, SIFONES, REFAJOS Y MEZCLAS - EXTRANJERAS*1089011,11*SALUD"/>
        <s v="202400000005279*Fortalecimiento al aseguramiento de poblacion del regimen subsidiado en salud en el Departamento del Putumayo*Impuesto al consumo de cervezas, sifones, refajos y mezclas - Nacionales*1921329081,36*SALUD"/>
        <s v="202500000035037*Fortalecimiento para la prestacion de servicios de salud para la poblacion no asegurada al sistema general de seguridad social en salud en el departamento del putumayo*IMPUESTO AL CONSUMO DE CERVEZAS, SIFONES, REFAJOS Y MEZCLAS - NACIONALES*960664540,69*SALUD"/>
        <s v="202400000005279*Fortalecimiento al aseguramiento de poblacion del regimen subsidiado en salud en el Departamento del Putumayo*Impuesto al consumo de vinos, aperitivos y similares - Componente Ad Valorem*98225984,99*SALUD"/>
        <s v="202500000035037*Fortalecimiento para la prestacion de servicios de salud para la poblacion no asegurada al sistema general de seguridad social en salud en el departamento del putumayo*IMPUESTO AL CONSUMO DE VINOS, APERITIVOS Y SIMILARES - COMPONENTE AD VALOREM*49112992,49*SALUD"/>
        <s v="202400000005279*Fortalecimiento al aseguramiento de poblacion del regimen subsidiado en salud en el Departamento del Putumayo*Impuesto al consumo de vinos, aperitivos y similares - Componente Específico*93019277,2*SALUD"/>
        <s v="202500000035037*Fortalecimiento para la prestacion de servicios de salud para la poblacion no asegurada al sistema general de seguridad social en salud en el departamento del putumayo*IMPUESTO AL CONSUMO DE VINOS, APERITIVOS Y SIMILARES - COMPONENTE ESPECÍFICO*46509638,6*SALUD"/>
        <s v="202400000005279*Fortalecimiento al aseguramiento de poblacion del regimen subsidiado en salud en el Departamento del Putumayo*Impuesto de loterías foráneas*108366800,51*SALUD"/>
        <s v="202400000005279*Fortalecimiento al aseguramiento de poblacion del regimen subsidiado en salud en el Departamento del Putumayo*IVA sobre licores, vinos, aperitivos y similares (régimen anterior)*1013973750*SALUD"/>
        <s v="202500000018400*Fortalecimiento en la prestacion de servicios de salud a la poblacion afiliada al regimen subsidiado en servicios y tecnologias sin cobertura en el pos en el departamento del putumayo*PARTICIPACIÓN POR EL CONSUMO DE LICORES DESTILADOS INTRODUCIDOS DE PRODUCCIÓN EXTRANJERA*134341316,92*SALUD"/>
        <s v="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465119506*SALUD"/>
        <s v="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65780000*SALUD"/>
        <s v="202500000014705*Fortalecimiento del socgs mediante mejoramiento y mantenimiento de los servicios habilitados con acciones de inspeccion, vigilancia y control y seguimiento a prestadores de servicios de salud en el departamento del Putumayo*PARTICIPACIÓN POR EL CONSUMO DE LICORES DESTILADOS INTRODUCIDOS DE PRODUCCIÓN EXTRANJERA*103750494*SALUD"/>
        <s v="202500000015279*Fortalecimiento  a la operatividad del programa de salud publica en  emergencias y desastres  del departamento del Putumayo*PARTICIPACIÓN POR EL CONSUMO DE LICORES DESTILADOS INTRODUCIDOS DE PRODUCCIÓN EXTRANJERA*326320000*SALUD"/>
        <s v="202500000008355*Fortalecimiento del desarrollo de acciones en el marco de la politica nacional de prestacion de servicios de salud, en el departamento del Putumayo*PARTICIPACIÓN POR EL CONSUMO DE LICORES DESTILADOS INTRODUCIDOS DE PRODUCCIÓN EXTRANJERA*572226242,1*SALUD"/>
        <s v="202500000016405*Fortalecimiento mediante  asistencias tecnicas en el programa aseguramiento y prestacion de servicios en emergencias y desastres del Putumayo.*PARTICIPACIÓN POR EL CONSUMO DE LICORES DESTILADOS INTRODUCIDOS DE PRODUCCIÓN EXTRANJERA*123680000*SALUD"/>
        <s v="202500000018400*Fortalecimiento en la prestacion de servicios de salud a la poblacion afiliada al regimen subsidiado en servicios y tecnologias sin cobertura en el pos en el departamento del putumayo*PARTICIPACIÓN POR EL CONSUMO DE LICORES DESTILADOS INTRODUCIDOS DE PRODUCCIÓN NACIONAL*128559439,25*SALUD"/>
        <s v="202500000035037*Fortalecimiento para la prestacion de servicios de salud para la poblacion no asegurada al sistema general de seguridad social en salud en el departamento del putumayo*PARTICIPACIÓN POR EL CONSUMO DE LICORES DESTILADOS INTRODUCIDOS DE PRODUCCIÓN NACIONAL*1585566417,4*SALUD"/>
        <s v="202500000018400*Fortalecimiento en la prestacion de servicios de salud a la poblacion afiliada al regimen subsidiado en servicios y tecnologias sin cobertura en el pos en el departamento del putumayo*PARTICIPACIÓN POR EL CONSUMO DE LICORES DESTILADOS PRODUCIDOS*252278419,33*SALUD"/>
        <s v="202500000035037*Fortalecimiento para la prestacion de servicios de salud para la poblacion no asegurada al sistema general de seguridad social en salud en el departamento del putumayo*PARTICIPACIÓN POR EL CONSUMO DE LICORES DESTILADOS PRODUCIDOS*111433838,23*SALUD"/>
        <s v="202500000035037*Fortalecimiento para la prestacion de servicios de salud para la poblacion no asegurada al sistema general de seguridad social en salud en el departamento del putumayo*PARTICIPACIÓN POR EL CONSUMO DE LICORES DESTILADOS PRODUCIDOS*1000000000*SALUD"/>
        <s v="202400000005279*Fortalecimiento al aseguramiento de poblacion del regimen subsidiado en salud en el Departamento del Putumayo*Premios de apuestas permanentes o chance*102175686,62*SALUD"/>
        <s v="202400000005279*Fortalecimiento al aseguramiento de poblacion del regimen subsidiado en salud en el Departamento del Putumayo*Premios de juegos novedosos*460298956,73*SALUD"/>
        <s v="202400000005285*Fortalecimiento financiero para la operacion corriente de las empresas sociales del estado del Departamento del Putumayo.*RENDIMIENTOS SGP PRESTACION DEL SERVICIO DE SALUD*431350523,9*SALUD"/>
        <s v="202500000035158*Fortalecimiento de las acciones de promocion prevencion y control de las enfermedades transmitidas por vectores y zoonosis en el departamento del putumayo*RENDIMIENTOS SGP SALUD PUBLICA*65847301,41*SALUD"/>
        <s v="202400000005285*Fortalecimiento financiero para la operacion corriente de las empresas sociales del estado del Departamento del Putumayo.*SGP - Prestación del servicio de salud*15018022381*SALUD"/>
        <s v="202500000011433*Fortalecimiento del programa Inspeccion, Vigilancia y Control del area de Gestion de Salud Publica y del Fondo Rotatorio de Estupefacientes Seccional Putumayo, Departamento del Putumayo*SGP - SALUD PUBLICA*252374665*SALUD"/>
        <s v="202500000011433*Fortalecimiento del programa Inspeccion, Vigilancia y Control del area de Gestion de Salud Publica y del Fondo Rotatorio de Estupefacientes Seccional Putumayo, Departamento del Putumayo*SGP - SALUD PUBLICA*20220956,2*SALUD"/>
        <s v="202500000034705*Fortalecimiento de acciones de asistencia tecnica, promocion, prevencion y captacion de sintomaticos respiratorios y de piel de los programas Tuberculosis y Hansen en el Departamento del Putumayo*SGP - SALUD PUBLICA*692950000*SALUD"/>
        <s v="202500000034705*Fortalecimiento de acciones de asistencia tecnica, promocion, prevencion y captacion de sintomaticos respiratorios y de piel de los programas Tuberculosis y Hansen en el Departamento del Putumayo*SGP - SALUD PUBLICA*28350000*SALUD"/>
        <s v="202500000034705*Fortalecimiento de acciones de asistencia tecnica, promocion, prevencion y captacion de sintomaticos respiratorios y de piel de los programas Tuberculosis y Hansen en el Departamento del Putumayo*SGP - SALUD PUBLICA*115000000*SALUD"/>
        <s v="202500000034923*Fortalecimiento de la vigilancia y aseguramiento de la calidad de los resultados de los Eventos de Interes en Salud Publica y factores de riesgo del ambiente y del consumo en el Departamento de Putumayo*SGP - SALUD PUBLICA*164515000*SALUD"/>
        <s v="202500000034923*Fortalecimiento de la vigilancia y aseguramiento de la calidad de los resultados de los Eventos de Interes en Salud Publica y factores de riesgo del ambiente y del consumo en el Departamento de Putumayo*SGP - SALUD PUBLICA*835485000*SALUD"/>
        <s v="202500000034923*Fortalecimiento de la vigilancia y aseguramiento de la calidad de los resultados de los Eventos de Interes en Salud Publica y factores de riesgo del ambiente y del consumo en el Departamento de Putumayo*SGP - SALUD PUBLICA*40000000*SALUD"/>
        <s v="202500000035168*Fortalecimiento de las acciones de prevencion de las Enfermedades Prevalentes de la Infancia en el Departamento del Putumayo*SGP - SALUD PUBLICA*120000000*SALUD"/>
        <s v="202500000035168*Fortalecimiento de las acciones de prevencion de las Enfermedades Prevalentes de la Infancia en el Departamento del Putumayo*SGP - SALUD PUBLICA*90900000*SALUD"/>
        <s v="202500000035168*Fortalecimiento de las acciones de prevencion de las Enfermedades Prevalentes de la Infancia en el Departamento del Putumayo*SGP - SALUD PUBLICA*158445000*SALUD"/>
        <s v="202500000035168*Fortalecimiento de las acciones de prevencion de las Enfermedades Prevalentes de la Infancia en el Departamento del Putumayo*SGP - SALUD PUBLICA*18655000*SALUD"/>
        <s v="202500000035158*Fortalecimiento de las acciones de promocion prevencion y control de las enfermedades transmitidas por vectores y zoonosis en el departamento del putumayo*SGP - SALUD PUBLICA*170000000*SALUD"/>
        <s v="202500000035158*Fortalecimiento de las acciones de promocion prevencion y control de las enfermedades transmitidas por vectores y zoonosis en el departamento del putumayo*SGP - SALUD PUBLICA*35000000*SALUD"/>
        <s v="202500000035158*Fortalecimiento de las acciones de promocion prevencion y control de las enfermedades transmitidas por vectores y zoonosis en el departamento del putumayo*SGP - SALUD PUBLICA*514999999,8*SALUD"/>
        <s v="202400000005428*Fortalecimiento del programa Inspección, Vigilancia y Control del Área de Vigilancia en Salud Pública en el Departamento del Putumayo*SGP - SALUD PUBLICA*998700000*SALUD"/>
        <s v="202500000034995*Fortalecimiento del Programa Ampliado de Inmunizaciones en el Departamento de Putumayo*SGP - SALUD PUBLICA*248640000*SALUD"/>
        <s v="202500000034995*Fortalecimiento del Programa Ampliado de Inmunizaciones en el Departamento de Putumayo*SGP - SALUD PUBLICA*16360000*SALUD"/>
        <s v="202500000034995*Fortalecimiento del Programa Ampliado de Inmunizaciones en el Departamento de Putumayo*SGP - SALUD PUBLICA*281826695*SALUD"/>
        <s v="202500000034849*Fortalecimiento del programa Convivencia Social y Salud Mental en el Departamento del Putumayo*SGP - SALUD PUBLICA*69300000*SALUD"/>
        <s v="202500000034849*Fortalecimiento del programa Convivencia Social y Salud Mental en el Departamento del Putumayo*SGP - SALUD PUBLICA*78750000*SALUD"/>
        <s v="202500000034849*Fortalecimiento del programa Convivencia Social y Salud Mental en el Departamento del Putumayo*SGP - SALUD PUBLICA*11950000*SALUD"/>
        <s v="202500000034849*Fortalecimiento del programa Convivencia Social y Salud Mental en el Departamento del Putumayo*SGP - SALUD PUBLICA*400000000*SALUD"/>
        <s v="202500000034842*Fortalecimiento del programa Nutricion y Seguridad Alimentaria en el Departamento del Putumayo*SGP - SALUD PUBLICA*46200000*SALUD"/>
        <s v="202500000034842*Fortalecimiento del programa Nutricion y Seguridad Alimentaria en el Departamento del Putumayo*SGP - SALUD PUBLICA*103950000*SALUD"/>
        <s v="202500000034842*Fortalecimiento del programa Nutricion y Seguridad Alimentaria en el Departamento del Putumayo*SGP - SALUD PUBLICA*6000000*SALUD"/>
        <s v="202500000034842*Fortalecimiento del programa Nutricion y Seguridad Alimentaria en el Departamento del Putumayo*SGP - SALUD PUBLICA*170000000*SALUD"/>
        <s v="202500000034808*Fortalecimiento del programa Salud y ambito Laboral en el Departamento del Putumayo*SGP - SALUD PUBLICA*46200000*SALUD"/>
        <s v="202500000034808*Fortalecimiento del programa Salud y ambito Laboral en el Departamento del Putumayo*SGP - SALUD PUBLICA*1118150000*SALUD"/>
        <s v="202500000034808*Fortalecimiento del programa Salud y ambito Laboral en el Departamento del Putumayo*SGP - SALUD PUBLICA*3500000*SALUD"/>
        <s v="202500000034808*Fortalecimiento del programa Salud y ambito Laboral en el Departamento del Putumayo*SGP - SALUD PUBLICA*80000000*SALUD"/>
        <s v="202500000034825*Fortalecimiento del programa Sexualidad, Derechos Sexuales y Reproductivos en el Departamento del Putumayo*SGP - SALUD PUBLICA*60900000*SALUD"/>
        <s v="202500000034825*Fortalecimiento del programa Sexualidad, Derechos Sexuales y Reproductivos en el Departamento del Putumayo*SGP - SALUD PUBLICA*167090000*SALUD"/>
        <s v="202500000034825*Fortalecimiento del programa Sexualidad, Derechos Sexuales y Reproductivos en el Departamento del Putumayo*SGP - SALUD PUBLICA*400000000*SALUD"/>
        <s v="202500000034825*Fortalecimiento del programa Sexualidad, Derechos Sexuales y Reproductivos en el Departamento del Putumayo*SGP - SALUD PUBLICA*22010000*SALUD"/>
        <s v="202500000035095*Fortalecimiento del programa Vida Saludable y Condiciones No Transmisibles en el Departamento del Putumayo*SGP - SALUD PUBLICA*69300000*SALUD"/>
        <s v="202500000035095*Fortalecimiento del programa Vida Saludable y Condiciones No Transmisibles en el Departamento del Putumayo*SGP - SALUD PUBLICA*78540000*SALUD"/>
        <s v="202500000035095*Fortalecimiento del programa Vida Saludable y Condiciones No Transmisibles en el Departamento del Putumayo*SGP - SALUD PUBLICA*15160000*SALUD"/>
        <s v="202500000035095*Fortalecimiento del programa Vida Saludable y Condiciones No Transmisibles en el Departamento del Putumayo*SGP - SALUD PUBLICA*190000000*SALUD"/>
        <s v="202500000034447*CONSTRUCCION ALCANTARILLADO PLUVIAL Y OBRAS COMPLEMENTARIAS SECTORES VARIOS INSPECCION EL PLACER, MUNICIPIO VALLE DEL GUAMUEZ, DEPARTAMENTO DE PUTUMAYO*RENDIMIENTOS SGP APSB*19226279,89*INFRAESTRUCTURA"/>
        <s v="202500000034447*CONSTRUCCION ALCANTARILLADO PLUVIAL Y OBRAS COMPLEMENTARIAS SECTORES VARIOS INSPECCION EL PLACER, MUNICIPIO VALLE DEL GUAMUEZ, DEPARTAMENTO DE PUTUMAYO*S.G.P. APSB*6131763579,19*INFRAESTRUCTURA"/>
        <s v="202500000034447*CONSTRUCCION ALCANTARILLADO PLUVIAL Y OBRAS COMPLEMENTARIAS SECTORES VARIOS INSPECCION EL PLACER, MUNICIPIO VALLE DEL GUAMUEZ, DEPARTAMENTO DE PUTUMAYO*ESTAMPILLA PRO DESARROLLO DEPARTAMENTAL*200338643,28304*INFRAESTRUCTURA"/>
        <s v="202500000034447*CONSTRUCCION ALCANTARILLADO PLUVIAL Y OBRAS COMPLEMENTARIAS SECTORES VARIOS INSPECCION EL PLACER, MUNICIPIO VALLE DEL GUAMUEZ, DEPARTAMENTO DE PUTUMAYO*RENDIMIENTOS ESTAMPILLA PRO DLLO. DEPARTAMENTAL*1552672,98*INFRAESTRUCTURA"/>
        <s v="202500000035022*ADQUISICIÓN DE UN VEHÍCULO COMPACTADOR PARA LA RECOLECCIÓN Y TRANSPORTE DE RESIDUOS SÓLIDOS DOMICILIARIOS PARA LA CABECERA URBANA DEL MUNICIPIO DE PUERTO GUZMAN  DEPARTAMENTO DEL PUTUMAYO*S.G.P. APSB*1022246708,34*INFRAESTRUCTURA"/>
        <s v="202500000034417*APOYO PARA LA PROMOCIÓN Y ACCESO EFECTIVO A PROCESOS CULTURALES Y ARTÍSTICOS DEL SISTEMA NACIONAL DE CULTURA EN EL DEPARTAMENTO DEL PUTUMAYO*ESTAMPILLA PRO CULTURA*150000000*INDERCULTURA"/>
        <s v="202500000034417*APOYO PARA LA PROMOCIÓN Y ACCESO EFECTIVO A PROCESOS CULTURALES Y ARTÍSTICOS DEL SISTEMA NACIONAL DE CULTURA EN EL DEPARTAMENTO DEL PUTUMAYO*ICLD*50000000*INDERCULTURA"/>
        <s v="202500000034417*APOYO PARA LA PROMOCIÓN Y ACCESO EFECTIVO A PROCESOS CULTURALES Y ARTÍSTICOS DEL SISTEMA NACIONAL DE CULTURA EN EL DEPARTAMENTO DEL PUTUMAYO*ESTAMPILLA PRO CULTURA*70000000*INDERCULTURA"/>
        <s v="202500000034417*APOYO PARA LA PROMOCIÓN Y ACCESO EFECTIVO A PROCESOS CULTURALES Y ARTÍSTICOS DEL SISTEMA NACIONAL DE CULTURA EN EL DEPARTAMENTO DEL PUTUMAYO*ESTAMPILLA PRO CULTURA*110000000*INDERCULTURA"/>
        <s v="202500000034417*APOYO PARA LA PROMOCIÓN Y ACCESO EFECTIVO A PROCESOS CULTURALES Y ARTÍSTICOS DEL SISTEMA NACIONAL DE CULTURA EN EL DEPARTAMENTO DEL PUTUMAYO*ESTAMPILLA PRO CULTURA*80000000*INDERCULTURA"/>
        <s v="202500000034417*APOYO PARA LA PROMOCIÓN Y ACCESO EFECTIVO A PROCESOS CULTURALES Y ARTÍSTICOS DEL SISTEMA NACIONAL DE CULTURA EN EL DEPARTAMENTO DEL PUTUMAYO*ICLD*40000000*INDERCULTURA"/>
        <s v="202500000034417*APOYO PARA LA PROMOCIÓN Y ACCESO EFECTIVO A PROCESOS CULTURALES Y ARTÍSTICOS DEL SISTEMA NACIONAL DE CULTURA EN EL DEPARTAMENTO DEL PUTUMAYO*ICLD*70000000*INDERCULTURA"/>
        <s v="202500000034417*APOYO PARA LA PROMOCIÓN Y ACCESO EFECTIVO A PROCESOS CULTURALES Y ARTÍSTICOS DEL SISTEMA NACIONAL DE CULTURA EN EL DEPARTAMENTO DEL PUTUMAYO*RENDIMIENTOS ESTAMPILLA PRO CULTURA*1090572,76*INDERCULTURA"/>
        <s v="202500000034417*APOYO PARA LA PROMOCIÓN Y ACCESO EFECTIVO A PROCESOS CULTURALES Y ARTÍSTICOS DEL SISTEMA NACIONAL DE CULTURA EN EL DEPARTAMENTO DEL PUTUMAYO*ICLD*90000000*INDERCULTURA"/>
        <s v="202500000034417*APOYO PARA LA PROMOCIÓN Y ACCESO EFECTIVO A PROCESOS CULTURALES Y ARTÍSTICOS DEL SISTEMA NACIONAL DE CULTURA EN EL DEPARTAMENTO DEL PUTUMAYO*PARTICIPACIÓN DEL IMPUESTO NACIONAL AL CONSUMO DEL SERVICIO DE TELEFONÍA MÓVIL *30000000*INDERCULTURA"/>
        <s v="202500000034417*APOYO PARA LA PROMOCIÓN Y ACCESO EFECTIVO A PROCESOS CULTURALES Y ARTÍSTICOS DEL SISTEMA NACIONAL DE CULTURA EN EL DEPARTAMENTO DEL PUTUMAYO*ESTAMPILLA PRO CULTURA*206481564,3633*INDERCULTURA"/>
        <s v="202500000034417*APOYO PARA LA PROMOCIÓN Y ACCESO EFECTIVO A PROCESOS CULTURALES Y ARTÍSTICOS DEL SISTEMA NACIONAL DE CULTURA EN EL DEPARTAMENTO DEL PUTUMAYO*ESTAMPILLA PRO CULTURA*75000000*INDERCULTURA"/>
        <s v="202500000034799*APOYO A LOS PROCESOS DE SALVAGUARDIA EFECTIVA DEL PATRIMONIO CULTURAL DEL DEPARTAMENTO DEL PUTUMAYO*ESTAMPILLA PRO CULTURA*115000000*INDERCULTURA"/>
        <s v="202500000034799*APOYO A LOS PROCESOS DE SALVAGUARDIA EFECTIVA DEL PATRIMONIO CULTURAL DEL DEPARTAMENTO DEL PUTUMAYO*PARTICIPACIÓN DEL IMPUESTO NACIONAL AL CONSUMO DEL SERVICIO DE TELEFONÍA MÓVIL *67919000*INDERCULTURA"/>
        <s v="202500000035182*MEJORAMIENTO DE LA INFRAESTRUCTURA DE LOS ESCENARIOS DEPORTIVOS DEL DEPARTAMENTO DEL PUTUMAYO*ESTAMPILLA PRO DESARROLLO DEPARTAMENTAL*10038206,51*INDERCULTURA"/>
        <s v="202500000035182*MEJORAMIENTO DE LA INFRAESTRUCTURA DE LOS ESCENARIOS DEPORTIVOS DEL DEPARTAMENTO DEL PUTUMAYO*TASA PRODEPORTE Y RECREACIÓN*49050000*INDERCULTURA"/>
        <s v="202500000035182*MEJORAMIENTO DE LA INFRAESTRUCTURA DE LOS ESCENARIOS DEPORTIVOS DEL DEPARTAMENTO DEL PUTUMAYO*ESTAMPILLA PRO DESARROLLO DEPARTAMENTAL*315865884,88*INDERCULTURA"/>
        <s v="202500000035182*MEJORAMIENTO DE LA INFRAESTRUCTURA DE LOS ESCENARIOS DEPORTIVOS DEL DEPARTAMENTO DEL PUTUMAYO*TASA PRODEPORTE Y RECREACIÓN*76804043,36*INDERCULTURA"/>
        <s v="202500000034798*FORTALECIMIENTO DE LA RECREACIÓN, LA ACTIVIDAD FÍSICA Y EL DEPORTE PARA PROMOVER ENTORNOS DE CONVIVENCIA Y PAZ EN EL DEPARTAMENTO DE  PUTUMAYO*TASA PRODEPORTE Y RECREACIÓN*800000000*INDERCULTURA"/>
        <s v="202500000034798*FORTALECIMIENTO DE LA RECREACIÓN, LA ACTIVIDAD FÍSICA Y EL DEPORTE PARA PROMOVER ENTORNOS DE CONVIVENCIA Y PAZ EN EL DEPARTAMENTO DE  PUTUMAYO*IMPUESTO AL CONSUMO DE VINOS, APERITIVOS Y SIMILARES - COMPONENTE AD VALOREM*15928538,11*INDERCULTURA"/>
        <s v="202500000034798*FORTALECIMIENTO DE LA RECREACIÓN, LA ACTIVIDAD FÍSICA Y EL DEPORTE PARA PROMOVER ENTORNOS DE CONVIVENCIA Y PAZ EN EL DEPARTAMENTO DE  PUTUMAYO*IMPUESTO AL CONSUMO DE VINOS, APERITIVOS Y SIMILARES - COMPONENTE ESPECÍFICO*15084207,11*INDERCULTURA"/>
        <s v="202500000034798*FORTALECIMIENTO DE LA RECREACIÓN, LA ACTIVIDAD FÍSICA Y EL DEPORTE PARA PROMOVER ENTORNOS DE CONVIVENCIA Y PAZ EN EL DEPARTAMENTO DE  PUTUMAYO*TASA PRODEPORTE Y RECREACIÓN*700000000*INDERCULTURA"/>
        <s v="202500000034798*FORTALECIMIENTO DE LA RECREACIÓN, LA ACTIVIDAD FÍSICA Y EL DEPORTE PARA PROMOVER ENTORNOS DE CONVIVENCIA Y PAZ EN EL DEPARTAMENTO DE  PUTUMAYO*PARTICIPACIÓN POR EL CONSUMO DE LICORES DESTILADOS INTRODUCIDOS DE PRODUCCIÓN EXTRANJERA*134341316,93*INDERCULTURA"/>
        <s v="202500000034798*FORTALECIMIENTO DE LA RECREACIÓN, LA ACTIVIDAD FÍSICA Y EL DEPORTE PARA PROMOVER ENTORNOS DE CONVIVENCIA Y PAZ EN EL DEPARTAMENTO DE  PUTUMAYO*TASA PRODEPORTE Y RECREACIÓN*1300000000*INDERCULTURA"/>
        <s v="202500000034798*FORTALECIMIENTO DE LA RECREACIÓN, LA ACTIVIDAD FÍSICA Y EL DEPORTE PARA PROMOVER ENTORNOS DE CONVIVENCIA Y PAZ EN EL DEPARTAMENTO DE  PUTUMAYO*DERECHOS DE MONOPOLIO POR LA INTRODUCCIÓN DE LICORES DESTILADOS DE PRODUCCIÓN NACIONAL*2909111,4*INDERCULTURA"/>
        <s v="202500000034798*FORTALECIMIENTO DE LA RECREACIÓN, LA ACTIVIDAD FÍSICA Y EL DEPORTE PARA PROMOVER ENTORNOS DE CONVIVENCIA Y PAZ EN EL DEPARTAMENTO DE  PUTUMAYO*DERECHOS DE MONOPOLIO POR LA INTRODUCCIÓN DE LICORES DESTILADOS DE PRODUCCIÓN EXTRANJERA*5325367,8*INDERCULTURA"/>
        <s v="202500000034798*FORTALECIMIENTO DE LA RECREACIÓN, LA ACTIVIDAD FÍSICA Y EL DEPORTE PARA PROMOVER ENTORNOS DE CONVIVENCIA Y PAZ EN EL DEPARTAMENTO DE  PUTUMAYO*DERECHOS DE MONOPOLIO POR LA PRODUCCIÓN DE LICORES DESTILADOS*37472639,74*INDERCULTURA"/>
        <s v="202500000034798*FORTALECIMIENTO DE LA RECREACIÓN, LA ACTIVIDAD FÍSICA Y EL DEPORTE PARA PROMOVER ENTORNOS DE CONVIVENCIA Y PAZ EN EL DEPARTAMENTO DE  PUTUMAYO*PARTICIPACIÓN POR EL CONSUMO DE LICORES DESTILADOS PRODUCIDOS*100000000*INDERCULTURA"/>
        <s v="202500000034411*FORMACION Y PREPARACION DE DEPORTISTAS PARA EL MEJORAMIENTO DEL NIVEL TÉCNICO Y EL DESARROLLO DEPORTIVO EN EL DEPARTAMENTO DE PUTUMAYO*TASA PRODEPORTE Y RECREACIÓN*1000000000*INDERCULTURA"/>
        <s v="202500000034411*FORMACION Y PREPARACION DE DEPORTISTAS PARA EL MEJORAMIENTO DEL NIVEL TÉCNICO Y EL DESARROLLO DEPORTIVO EN EL DEPARTAMENTO DE PUTUMAYO*PARTICIPACIÓN POR EL CONSUMO DE LICORES DESTILADOS PRODUCIDOS*152278419,3*INDERCULTURA"/>
        <s v="202500000034863*MEJORAMIENTO DE LOS ESCENARIOS DEPORTIVOS PARA LA PRACTICA DEPORTIVA EN EL DEPARTAMENTO DEL PUTUMAYO*ESTAMPILLA PRO DESARROLLO DEPARTAMENTAL*174942516,82*INDERCULTURA"/>
        <s v="202500000034863*MEJORAMIENTO DE LOS ESCENARIOS DEPORTIVOS PARA LA PRACTICA DEPORTIVA EN EL DEPARTAMENTO DEL PUTUMAYO*RENDIMIENTOS ESTAMPILLA PRO DLLO. DEPARTAMENTAL*3881682,47*INDERCULTURA"/>
        <s v="202500000034863*MEJORAMIENTO DE LOS ESCENARIOS DEPORTIVOS PARA LA PRACTICA DEPORTIVA EN EL DEPARTAMENTO DEL PUTUMAYO*TASA PRODEPORTE Y RECREACIÓN*124145956,64*INDERCULTURA"/>
        <s v="202500000034411*FORMACION Y PREPARACION DE DEPORTISTAS PARA EL MEJORAMIENTO DEL NIVEL TÉCNICO Y EL DESARROLLO DEPORTIVO EN EL DEPARTAMENTO DE PUTUMAYO*TASA PRODEPORTE Y RECREACIÓN*80000000*INDERCULTURA"/>
        <s v="202500000034411*FORMACION Y PREPARACION DE DEPORTISTAS PARA EL MEJORAMIENTO DEL NIVEL TÉCNICO Y EL DESARROLLO DEPORTIVO EN EL DEPARTAMENTO DE PUTUMAYO*TASA PRODEPORTE Y RECREACIÓN*125000000*INDERCULTURA"/>
        <s v="202500000034411*FORMACION Y PREPARACION DE DEPORTISTAS PARA EL MEJORAMIENTO DEL NIVEL TÉCNICO Y EL DESARROLLO DEPORTIVO EN EL DEPARTAMENTO DE PUTUMAYO*TASA PRODEPORTE Y RECREACIÓN*500000000*INDERCULTURA"/>
        <s v="202500000034411*FORMACION Y PREPARACION DE DEPORTISTAS PARA EL MEJORAMIENTO DEL NIVEL TÉCNICO Y EL DESARROLLO DEPORTIVO EN EL DEPARTAMENTO DE PUTUMAYO*PARTICIPACIÓN POR EL CONSUMO DE LICORES DESTILADOS INTRODUCIDOS DE PRODUCCIÓN NACIONAL*128559439,25*INDERCULTURA"/>
        <s v="202500000034411*FORMACION Y PREPARACION DE DEPORTISTAS PARA EL MEJORAMIENTO DEL NIVEL TÉCNICO Y EL DESARROLLO DEPORTIVO EN EL DEPARTAMENTO DE PUTUMAYO*TASA PRODEPORTE Y RECREACIÓN*672721836,91*INDERCULTURA"/>
        <s v="202500000034411*FORMACION Y PREPARACION DE DEPORTISTAS PARA EL MEJORAMIENTO DEL NIVEL TÉCNICO Y EL DESARROLLO DEPORTIVO EN EL DEPARTAMENTO DE PUTUMAYO*ICLD*100000000*INDERCULTURA"/>
        <s v="202500000034419*Formación Y SENSIBILIZACIÓN EN SEGURIDAD VIAL PARA LOS DIFERENTES ACTORES DE LA MOVILIDAD EN LA JURISDICCIÓN DEL DEPARTAMENTO ADMINISTRATIVO DE TRÁNSITO Y TRANSPORTE (DATT) DEL DEPARTAMENTO DEL Putumayo*MULTAS DE TRÁNSITO Y TRANSPORTE*264648628*PLANEACION"/>
        <s v="202500000034380*Asistencia técnica para el fortalecimiento de sistemas productivos Cuyícolas como estrategia de seguridad alimentaria en el departamento del Putumayo*IMPUESTO DE REGISTRO 40% AGROPECUARIO*18750000*DESARROLLO AGROPECUARIO Y MEDIO AMBIENTE "/>
        <s v="202500000034380*Asistencia técnica para el fortalecimiento de sistemas productivos Cuyícolas como estrategia de seguridad alimentaria en el departamento del Putumayo*IMPUESTO DE REGISTRO 40% AGROPECUARIO*168050000*DESARROLLO AGROPECUARIO Y MEDIO AMBIENTE "/>
        <s v="20250000002920*Fortalecimiento a las asociaciones productoras de trucha de los municipios de San Francisco, Sibundoy, Santiago y Colon, departamento del   Putumayo*IMPUESTO DE REGISTRO 40% AGROPECUARIO*100000000*DESARROLLO AGROPECUARIO Y MEDIO AMBIENTE "/>
        <s v="202500000022895*Diagnóstico del estado actual de la acuicultura a través de la caracterización de la información de los diferentes eslabones del sector acuícola en el departamento del Putumayo*IMPUESTO DE REGISTRO 40% AGROPECUARIO*71680000*DESARROLLO AGROPECUARIO Y MEDIO AMBIENTE "/>
        <s v="202500000034779*Asistencia técnica a través de la implementación de inseminación artificial a tiempo fijo (IATF) como estrategia de mejoramiento genético bovino en el municipio de Sibundoy, Putumayo*ICLD*60491660*DESARROLLO AGROPECUARIO Y MEDIO AMBIENTE "/>
        <s v="202500000034779*Asistencia técnica a través de la implementación de inseminación artificial a tiempo fijo (IATF) como estrategia de mejoramiento genético bovino en el municipio de Sibundoy, Putumayo*IMPUESTO AL DEGUELLO DE GANADO MAYOR*2000000*DESARROLLO AGROPECUARIO Y MEDIO AMBIENTE "/>
        <s v="202500000034779*Asistencia técnica a través de la implementación de inseminación artificial a tiempo fijo (IATF) como estrategia de mejoramiento genético bovino en el municipio de Sibundoy, Putumayo*ICLD*159508340*DESARROLLO AGROPECUARIO Y MEDIO AMBIENTE "/>
        <s v="202500000035154*Fortalecimiento de la productividad agropecuaria e innovación tecnológica para el análisis de suelos y aguas en los municipios de Mocoa, Villagarzón y Valle del Guamuéz, departamento del Putumayo*IMPUESTO DE REGISTRO 40% AGROPECUARIO*178531000*DESARROLLO AGROPECUARIO Y MEDIO AMBIENTE "/>
        <s v="202500000034414*Fortalecimiento de la seguridad alimentaria propia a sabedoras y sabedores del pueblo pasto en los municipios de Colón, Sibundoy, Mocoa, Villagarzón, Puerto Caicedo, Puerto Asís, Orito, Valle del Guamuez y San Miguel, en el departamento del Putumayo*ICLD*210432000*DESARROLLO AGROPECUARIO Y MEDIO AMBIENTE "/>
        <s v="202500000034414*Fortalecimiento de la seguridad alimentaria propia a sabedoras y sabedores del pueblo pasto en los municipios de Colón, Sibundoy, Mocoa, Villagarzón, Puerto Caicedo, Puerto Asís, Orito, Valle del Guamuez y San Miguel, en el departamento del Putumayo*ICLD*189568000*DESARROLLO AGROPECUARIO Y MEDIO AMBIENTE "/>
        <s v="202500000034381*Fortalecimiento de la meliponicultura en los municipios de Villagarzon, Puerto Asís, Puerto Guzman y Mocoa del departamento del   Putumayo*IMPUESTO DE REGISTRO 40% AGROPECUARIO*22740000*DESARROLLO AGROPECUARIO Y MEDIO AMBIENTE "/>
        <s v="202500000034381*Fortalecimiento de la meliponicultura en los municipios de Villagarzon, Puerto Asís, Puerto Guzman y Mocoa del departamento del   Putumayo*IMPUESTO DE REGISTRO 40% AGROPECUARIO*120960000*DESARROLLO AGROPECUARIO Y MEDIO AMBIENTE "/>
        <s v="202400000005517*Apoyo a sistemas agroforestales en plantaciones de asai en el municipio de Mocoa departamento del Putumayo*IMPUESTO DE REGISTRO 40% AGROPECUARIO*121200516,831838*DESARROLLO AGROPECUARIO Y MEDIO AMBIENTE "/>
        <s v="202400000005517*Apoyo a sistemas agroforestales en plantaciones de asai en el municipio de Mocoa departamento del Putumayo*ICLD*80000000*DESARROLLO AGROPECUARIO Y MEDIO AMBIENTE "/>
        <s v="2024006860281*MEJORAMIENTO DE LAS CONDICIONES LABORALES, SEGURIDAD Y SALUD EN EL TRABAJO DE LOS PEQUEÑOS MINEROS Y/O MINEROS TRADICIONALES DEDICADOS A LA EXPLOTACIÓN AURÍFERA EN EL MUNICIPIO DE COLON DEPARTAMENTO DEL PUTUMAYO*ICLD*50000000*PRODUCTIVIDAD Y COMPETITIVIDAD"/>
        <s v="202500000033936*FORTALECIMIENTO AL SECTOR EMPRESARIAL CON POTENCIAL EN GENERACIÓN DE INGRESOS Y CREACIÓN DE EMPLEO, EN EL DEPARTAMENTO DEL PUTUMAYO.*ICLD*234426956*PRODUCTIVIDAD Y COMPETITIVIDAD"/>
        <s v="202500000034396*APOYO A LA PROMOCIÓN TURÍSTICA Y EMPRESARIAL A TRAVÉS DE LA PARTICIPACIÓN EN LA VITRINA TURÍSTICA DE ANATO EN BOGOTÁ D.C*ICLD*97250000*PRODUCTIVIDAD Y COMPETITIVIDAD"/>
        <s v="202500000034397*FORTALECIMIENTO AL TURISMO CULTURAL A TRAVÉS DE LA PROMOCIÓN DE LOS USOS Y COSTUMBRES ANCESTRALES DE LOS PUEBLOS INDÍGENAS INGA, KAMËNTSÁ Y COFÁN DEL PUTUMAYO*ICLD*97200000*PRODUCTIVIDAD Y COMPETITIVIDAD"/>
        <s v="202500000034416*APOYO A LA FERIA COMERCIAL TURÍSTICA COLOMBIA TRAVEL EXPO CON LA PARTICIPACIÓN DEL SECTOR EMPRESARIAL DEL DEPARTAMENTO DE PUTUMAYO*ICLD*89850000*PRODUCTIVIDAD Y COMPETITIVIDAD"/>
        <s v="202500000034399*FORTALECIMIENTO A LA PROMOCIÓN Y COMERCIALIZACIÓN DE LA PIÑA EN EL MARCO DE LA FERIA “FESTIPIÑA” EN EL MUNICIPIO VILLA GARZÓN, EN EL DEPARTAMENTO DEL PUTUMAYO*ICLD*48050000*PRODUCTIVIDAD Y COMPETITIVIDAD"/>
        <s v="202500000034415*APOYO A LA PROMOCIÓN DEL AVITURISMO, A RAVES DEL DESARROLLO DEL GLOBAL BIG DAY EN EL DEPARTAMENTO DEL PUTUMAYO.*ICLD*99940000*PRODUCTIVIDAD Y COMPETITIVIDAD"/>
        <s v="202500000035139*APOYO A LA COMERCIALIZACIÓN Y DINAMIZACIÓN DEL TURISMO CULTURAL Y COMUNITARIO A TRAVÉS DE LA FERIA ARTESANAL, GASTRONÓMICA Y TURÍSTICA DE LOS QUINCE (15) PUEBLOS INDÍGENAS DEL DEPARTAMENTO DEL PUTUMAYO*ICLD*210583044*PRODUCTIVIDAD Y COMPETITIVIDAD"/>
        <s v="202500000035139*APOYO A LA COMERCIALIZACIÓN Y DINAMIZACIÓN DEL TURISMO CULTURAL Y COMUNITARIO A TRAVÉS DE LA FERIA ARTESANAL, GASTRONÓMICA Y TURÍSTICA DE LOS QUINCE (15) PUEBLOS INDÍGENAS DEL DEPARTAMENTO DEL PUTUMAYO*Estampilla pro desarrollo fronterizo*88072500,42*PRODUCTIVIDAD Y COMPETITIVIDAD"/>
        <s v="202500000035139*APOYO A LA COMERCIALIZACIÓN Y DINAMIZACIÓN DEL TURISMO CULTURAL Y COMUNITARIO A TRAVÉS DE LA FERIA ARTESANAL, GASTRONÓMICA Y TURÍSTICA DE LOS QUINCE (15) PUEBLOS INDÍGENAS DEL DEPARTAMENTO DEL PUTUMAYO*rendimientos estampilla pro desarrollo fronterizo*11344456,05*PRODUCTIVIDAD Y COMPETITIVIDAD"/>
        <s v="202500000033935*FORTALECIMIENTO DE LA COMISIÓN REGIONAL DE COMPETITIVIDAD E INNOVACIÓN DEPARTAMENTAL MEDIANTE LA REALIZACIÓN DE ENCUENTROS DE ARTICULACIÓN EN EL DEPARTAMENTO DE PUTUMAYO*ICLD*22700000*PRODUCTIVIDAD Y COMPETITIVIDAD"/>
        <s v="202500000035164*FORTALECIMIENTO A LA PROMOCIÓN EMPRESARIAL Y TURÍSTICA, EN EL MARCO DE XVIII ENCUENTRO INTERNACIONAL TRIFRONTERIZO 2026- PUERTO LEGUIZAMO, DEPARTAMENTO DE PUTUMAYO*Estampilla pro desarrollo fronterizo*300000000*PRODUCTIVIDAD Y COMPETITIVIDAD"/>
        <s v="202500000034407*FORTALECIMIENTO A LAS ACTIVIDADES DE EMPRENDIMIENTO CON POTENCIAL ECONÓMICO PARA LA GENERACIÓN DE TRABAJO EN LOS MUNICIPIOS DE FRONTERA, DEPARTAMENTO DE PUTUMAYO*Estampilla pro desarrollo fronterizo*613620716*PRODUCTIVIDAD Y COMPETITIVIDAD"/>
        <s v="202500000034395*FORTALECER LA GOBERNANZA TERRITORIAL DE LA CIENCIA, TECNOLOGÍA E INNOVACIÓN EN EL DEPARTAMENTO DEL PUTUMAYO MEDIANTE EL APROVECHAMIENTO DE LAS CAPACIDADES INSTITUCIONALES, PÚBLICAS Y PRIVADAS, PARA LA CONSOLIDACIÓN DEL ECOSISTEMA ESTRATÉGICO DEPARTAMENTAL*ICLD*50000000*PRODUCTIVIDAD Y COMPETITIVIDAD"/>
        <s v="202500000034388*CONSTRUCCIÓN DE REDES ELÉCTRICAS EN MEDIA Y BAJA TENSIÓN EN LA VEREDA LA CRISTALINA, MUNICIPIO DE ORITO, DEPARTAMENTO DEL PUTUMAYO*ESTAMPILLA PRO ELECTRIFICACIÓN RURAL*1001693216,4152*INFRAESTRUCTURA"/>
        <s v="202500000034388*CONSTRUCCIÓN DE REDES ELÉCTRICAS EN MEDIA Y BAJA TENSIÓN EN LA VEREDA LA CRISTALINA, MUNICIPIO DE ORITO, DEPARTAMENTO DEL PUTUMAYO*RENDIMIENTOS ESTAMPILLA PRO ELECTRIFICACIÓN RURAL*6016230,52*INFRAESTRUCTURA"/>
        <s v="202500000034421*Mejoramiento DE CAMINO ANCESTRAL EN LA VEREDA NUEVA ESPERANZA HACIA LA VEREDA SANTA ISABEL EN EL MUNICIPIO DE ORITO, DEPARTAMENTO DEL   Putumayo*PARTICIPACION DE LA SOBRETASA AL ACPM*1024844368*INFRAESTRUCTURA"/>
        <s v="202500000034420*Mejoramiento DE CAMINO ANCESTRAL EN LA VEREDA EL TREINTA Y CINCO HACIA LA VEREDA SANTA ISABEL EN EL MUNICIPIO DE ORITO, DEPARTAMENTO DEL   Putumayo*PARTICIPACION DE LA SOBRETASA AL ACPM*875029190*INFRAESTRUCTURA"/>
        <s v="202500000034104*MEJORAMIENTO DE CAMINO ANCESTRAL EN LA VEREDA LAS ACACIAS HACIA LA QUEBRADA EL YARUMO EN EL MUNICIPIO DE ORITO DEPARTAMENTO DEL PUTUMAYO*PARTICIPACION DE LA SOBRETASA AL ACPM*49932215*INFRAESTRUCTURA"/>
        <s v="202500000034141* Mejoramiento de camino veredal que comunica la vereda El Zarzal a la escuela rural mixta el zarzal, municipio de Mocoa, departamento del  Putumayo*PARTICIPACION DE LA SOBRETASA AL ACPM*59073567*INFRAESTRUCTURA"/>
        <s v="202500000034770*Mantenimiento de la vía Bajo Amaron que conduce hacia la ruta 45 del municipio de San Miguel, departamento del  Putumayo*PARTICIPACION DE LA SOBRETASA AL ACPM*54676403*INFRAESTRUCTURA"/>
        <s v="202500000035004*Mejoramiento de vías urbanas mediante la construcción de pavimento en concreto hidráulico y reposición de alcantarillado sanitario en el barrio Villa Diana en el municipio de Mocoa  Putumayo*PARTICIPACION DE LA SOBRETASA AL ACPM*277397475,24*INFRAESTRUCTURA"/>
        <s v="202500000035004*Mejoramiento de vías urbanas mediante la construcción de pavimento en concreto hidráulico y reposición de alcantarillado sanitario en el barrio Villa Diana en el municipio de Mocoa  Putumayo*PARTICIPACION DE LA SOBRETASA AL ACPM*510342024*INFRAESTRUCTURA"/>
        <s v="202500000035004*Mejoramiento de vías urbanas mediante la construcción de pavimento en concreto hidráulico y reposición de alcantarillado sanitario en el barrio Villa Diana en el municipio de Mocoa  Putumayo*ICLD*311010144,36*INFRAESTRUCTURA"/>
        <s v="202500000035004*Mejoramiento de vías urbanas mediante la construcción de pavimento en concreto hidráulico y reposición de alcantarillado sanitario en el barrio Villa Diana en el municipio de Mocoa  Putumayo*RENDIMIENTOS ACPM*45957054,4*INFRAESTRUCTURA"/>
        <s v="202500000035170*Prevensión de desastres mediante la limpieza y destronque del río Putumayo en el sector de Puerto Leguizamo, municipio de Puerto Leguizamo, departamento del Putumayo*ICLD*188989855,64*INFRAESTRUCTURA"/>
        <s v="*Conservación de áreas de interés estratégico en fuentes hídricas abastecedoras de acueducto en el departamento del Putumayo*ICLD 1% MEDIO AMBIENTE*787861464,850758*DESARROLLO AGROPECUARIO Y MEDIO AMBIENTE "/>
        <s v="*Conservación de áreas de interés estratégico en fuentes hídricas abastecedoras de acueducto en el departamento del Putumayo*IMPUESTO DE REGISTRO 1% MEDIO AMBIENTE*22500323,1434298*DESARROLLO AGROPECUARIO Y MEDIO AMBIENTE "/>
        <s v="202400000005509*Desarrollo de estrategias de educación ambiental con Instituciones Educativas del Depatamento del  Putumayo*ICLD*300000000*DESARROLLO AGROPECUARIO Y MEDIO AMBIENTE "/>
        <s v="202500000034427*Fortalecimiento de procesos e instancias territoriales de planeación CTP en el departamento Putumayo*ICLD*70180145,67*PLANEACION"/>
        <s v="202500000034095*Fortalecimiento de la capacidad institucional para la evaluación y divulgación de resultados del Plan de Desarrollo Departamental del Putumayo*ICLD*159985666*PLANEACION"/>
        <s v="2024006860333*FORTALECIMIENTO DE LA CAPACIDAD INSTITUCIONAL PARA MEJORAR LA GESTIÓN Y DESEMPEÑO DE LA_x000a_GOBERNACIÓN DEL PUTUMAYO*ICLD*289800000*PLANEACION"/>
        <s v="2024006860320*FORTALECIMIENTO DE CAPACIDADES EN TORNO A HERRAMIENTAS DE PLANEACIÓN Y PROCESO DE GESTIÓN_x000a_DE PROYECTOS EN ENTIDADES TERRITORIALES DEL DEPARTAMENTO DEL PUTUMAYO*ICLD*700244188,33*PLANEACION"/>
        <s v="202500000035143*Implementación de un sistema de información para el seguimiento de la inversión de la gobernacion del departamento del Putumayo*ICLD*350000000*PLANEACION"/>
        <s v="202500000034019*Fortalecimiento de capacidades de gestión del conocimiento y consolidación de la cultura estadística en el departamento del Putumayo*ICLD*74790000*PLANEACION"/>
        <s v="202500000033277*&quot;FORTALECIMIENTO DE LOS PROCESOS DE PARTICIPACIÓN E INCIDENCIA CIUDADANA DE LAS MUJERES A TRAVÉS DE APOYO AL CONSEJO CONSULTIVO DE MUJERES DEL DEPARTAMENTO DE PUTUMAYO&quot;*ICLD*70000000*DESARROLLO SOCIAL"/>
        <s v="202500000033482*FORTALECIMIENTO DE LA MESA DE PARTICIPACIÓN DE NIÑOS, NIÑAS Y ADOLESCENTES EN EL MARCO DE LA ESTRATEGIA VOCES EN ACCIÓN EN EL DEPARTAMENTO DE PUTUMAYO.*ICLD*100000000*DESARROLLO SOCIAL"/>
        <s v="202500000034002*FORTALECIMIENTO A LOS ESPACIOS DE PARTICIPACIÓN DE LAS JUVENTUDES EN EL MARCO DE LA ESTRATEGIA VOCES JOVENES EN EL DEPARTAMENTO DE PUTUMAYO.*ICLD*477500000*DESARROLLO SOCIAL"/>
        <s v="202500000033419*MEJORAMIENTO DE LA CALIDAD DE VIDA DE LAS PERSONAS PRIVADAS DE LA LIBERTAD DEL CENTRO CARCELARIO DEL MUNICIPIO DE PUERTO ASIS Y LOS CENTROS TRANSITORIOS DE LOS MUNICIPIOS DE PUERTO GUZMAN Y MOCOA DEL DEPARTAMENTO DE PUTUMAYO&quot;&quot;*ICLD*65000000*DESARROLLO SOCIAL"/>
        <s v="202500000035200*FORTALECIMIENTO DE LAS ESTRATEGIAS DE PREVENCIÓN DE VIOLENCIAS BASADAS EN GÉNERO EN EL DEPARTAMENTO DEL PUTUMAYO&quot;.*ICLD*50000000*DESARROLLO SOCIAL"/>
        <s v="202500000033278*FORTALECIMIENTO DE LA GOBERNANZA PROPIA, A TRAVÉS DE LA SEGUNDA SESIÓN DE LA COMISIÓN DE MUJER Y FAMILIA DE LA MPC DEL PUTUMAYO.*ICLD*40000000*DESARROLLO SOCIAL"/>
        <s v="202500000034006*FORTALECIMIENTO DE LOS PROCESOS DE ORIENTACION Y PREVENCION DE VIOLENCIAS BASADAS EN GENERO Y VIOLENCIAS DE GENERO EN EL DEPARTAMENTO DEL PUTUMAYO&quot;*ICLD*60000000*DESARROLLO SOCIAL"/>
        <s v="202500000034005*FORTALECIMIENTO DE LOS PROCESOS DE ORIENTACIÓN Y PREVENCION DE VIOLENCIAS BASADAS EN GENERO Y PREJUICIO HACIA LA POBLACIÓN LGTBI EN EL DEPARTAMENTO DEL PUTUMAYO*ICLD*70000000*DESARROLLO SOCIAL"/>
        <s v="202500000033492*APOYO EN LAS ACCIONES DE SENSIBILIZACIÓN SOBRE LA TENENCIA RESPONSABLE DE MASCOTAS Y ESTERILIZACIÓN DE ANIMALES DOMÉSTICOS EN LOS MUNICIPIOS DE   MOCOA, ORITO, PUERTO ASIS, PUERTO LEGUIZAMO, SAN MIGUEL Y SIBUNDOY DEL DEPARTAMENTO DEL PUTUMAYO*ICLD*40000000*DESARROLLO SOCIAL"/>
        <s v="202500000035013*Conservación del sistema de gestión de calidad 2026 de la secretaria de  educación de Putumayo*ICLD*20000000*EDUCACIÓN"/>
        <s v="202500000033691*Fortalecimiento DE LA COMISIÓN CONSULTIVA DEPARTAMENTAL DE COMUNIDADES NEGRAS Y AFROCOLOMBIANAS DEL DEPARTAMENTO Putumayo*ICLD*120000000*GOBIERNO"/>
        <s v="202500000033695*Fortalecimiento de la mesa permanente de concertación a través de los espacios de dialogo mediante el desarrollo de la sesion XIV y XV de la MPC con los pueblos indígenas del departamento del Putumayo*ICLD*140000000*GOBIERNO"/>
        <s v="202500000034266*Fortalecimiento a los pueblos indígenas a través de la realización de la tercera sesión de articulación para la defensa de los derechos humanos en el departamento Putumayo*ICLD*80000000*GOBIERNO"/>
        <s v="202500000033836*Fortalecimiento de los espacios de participación ciudadana enfocados a la protección de líderes y defensores de derechos humanos mesa departicipación MTG en el departamento del   Putumayo*ICLD*150072000*GOBIERNO"/>
        <s v="202500000034308*Fortalecimiento del programa de seguridad y convivencia ciudadana a través del apoyo, la planeación y la consolidación de iniciativas financiadas por el fondo territorial de seguridad y convivencia (FONSET) en el departamento del   Putumayo*RENDIMIENTOS CONTRIBUCION ESPECIAL SOBRE CONTRATOS DE OBRAS PÚBLICAS*12576211,94*GOBIERNO"/>
        <s v="202500000034308*Fortalecimiento del programa de seguridad y convivencia ciudadana a través del apoyo, la planeación y la consolidación de iniciativas financiadas por el fondo territorial de seguridad y convivencia (FONSET) en el departamento del   Putumayo*CONTRIBUCION ESPECIAL SOBRE CONTRATOS DE OBRAS PÚBLICAS*125423788,06*GOBIERNO"/>
        <s v="202500000034320* Adquisición de un equipo antidron con tecnología especializada para fortalecer la capacidad de prevención y respuesta ante amenazas en el departamento del   Putumayo*CONTRIBUCION ESPECIAL SOBRE CONTRATOS DE OBRAS PÚBLICAS*1479191526,68*GOBIERNO"/>
        <s v="2022006860217*ESTUDIOS, DISEÑO Y CONSTRUCCIÓN DEL DISTRITO I Y ESTACIÓN DE POLICÍA MOCOA, MUNICIPIO DE MOCOA – PUTUMAYO*CONDICIONADAS A LA ADQUISICIÓN DE UN ACTIVO*2377625630,2*GOBIERNO"/>
        <s v="202500000034091*Fortalecimiento de los organismos y el liderazgo de la acción comunal en el departamento del Putumayo*IMPUESTO DE REGISTRO 40% ACCION COMUNAL*328945000*GOBIERNO"/>
        <s v="202500000034089*Implementación de acciones de fortalecimiento para los organismos de acción comunal en el marco de la implementación de la política pública comunal en el departamento del Putumayo*IMPUESTO DE REGISTRO 40% ACCION COMUNAL*384966516,83*GOBIERNO"/>
        <s v="202500000034315* Fortalecimiento institucional y organizativo de los organismos comunales a través de asistencia técnica en el departamento del  Putumayo*IMPUESTO DE REGISTRO 40% ACCION COMUNAL*88000000*GOBIERNO"/>
        <s v="202500000033704 *ASISTENCIA TÉCNICA A LOS CONSEJOS MUNICIPALES DE GESTIÓN DEL RIESGO DE DESASTRES MEDIANTE CAPACITACIÓN PARA EL DESARROLLO DE SIMULACROS EN EL DEPARTAMENTO DE PUTUMAYO.*Fondo de Riesgo - Simulacros ORD 749/2017*35000000*GOBIERNO"/>
        <s v="202500000033698*FORTALECIMIENTO INSTITUCIONAL DE LAS ENTIDADES OPERATIVAS DEL SISTEMA DEPARTAMENTAL PARA LA GESTIÓN DEL RIESGO DE DESASTRES DEL DEPARTAMENTO DE PUTUMAYO*ICLD*80091640*GOBIERNO"/>
        <s v="202500000034410*FORTALECIMIENTO DE LA SALA DE CRISIS TERRITORIAL MEDIANTE LA ADQUISICIÓN DE ELEMENTOS TECNOLÓGICOS PARA MEJORAR LA ATENCION DE EMERGENCIAS Y DESASTRES EN EL DEPARTAMENTO DE PUTUMAYO*Fondo de Riesgo ORD-745/2017*90000000*GOBIERNO"/>
        <s v="202500000033694*APOYO A LA OPERACIÓN DEL SISTEMA DE ALERTA TEMPRANA SAT EN EL MUNICIPIO DE MOCOA, DEPARTAMENTO DE PUTUMAYO.*Fondo de Riesgo ORD-745/2017*40000000*GOBIERNO"/>
        <s v="202500000033697*APOYO CON AYUDAS HUMANITARIAS DE EMERGENCIA A FAMILIAS UBICADAS EN ZONAS DE ALTO RIESGO DE DESASTRES O AFECTADAS POR SITUACIÓN DE EMERGENCIA O CALAMIDAD PÚBLICA EN LOS MUNICIPIOS DEL DEPARTAMENTO DE PUTUMAYO.*Fondo de Riesgo ORD-745/2017*99834699,53*GOBIERNO"/>
        <s v="202500000033697*APOYO CON AYUDAS HUMANITARIAS DE EMERGENCIA A FAMILIAS UBICADAS EN ZONAS DE ALTO RIESGO DE DESASTRES O AFECTADAS POR SITUACIÓN DE EMERGENCIA O CALAMIDAD PÚBLICA EN LOS MUNICIPIOS DEL DEPARTAMENTO DE PUTUMAYO.*RENDIMIENTOS FONDO GESTION DEL RIESGO*8314823,32*GOBIERNO"/>
        <s v="202500000033846*APOYO EN LA PRESTACIÓN DEL SERVICIO PÚBLICO DE GESTIÓN INTEGRAL DEL RIESGO CONTRA INCENDIOS, PREPARATIVOS, ATENCIÓN DE RESCATES E INCIDENTES CON MATERIALES PELIGROSOS EN LOS MUNICIPIOS DEL VALLE DE SIBUNDOY Y PUERTO CAICEDO, DEPARTAMENTO DE PUTUMAYO.*ESTAMPILLA BOMBERIL*983434556,23*GOBIERNO"/>
        <s v="202500000033846*APOYO EN LA PRESTACIÓN DEL SERVICIO PÚBLICO DE GESTIÓN INTEGRAL DEL RIESGO CONTRA INCENDIOS, PREPARATIVOS, ATENCIÓN DE RESCATES E INCIDENTES CON MATERIALES PELIGROSOS EN LOS MUNICIPIOS DEL VALLE DE SIBUNDOY Y PUERTO CAICEDO, DEPARTAMENTO DE PUTUMAYO.*RENDIMIENTOS ESTAMPILLA BOMBERIL*10126338,91*GOBIERNO"/>
        <s v="202500000033846*APOYO EN LA PRESTACIÓN DEL SERVICIO PÚBLICO DE GESTIÓN INTEGRAL DEL RIESGO CONTRA INCENDIOS, PREPARATIVOS, ATENCIÓN DE RESCATES E INCIDENTES CON MATERIALES PELIGROSOS EN LOS MUNICIPIOS DEL VALLE DE SIBUNDOY Y PUERTO CAICEDO, DEPARTAMENTO DE PUTUMAYO.*RENDIMIENTOS FONDO BOMBEROS*45459238,49*GOBIERNO"/>
        <s v="202500000033846*APOYO EN LA PRESTACIÓN DEL SERVICIO PÚBLICO DE GESTIÓN INTEGRAL DEL RIESGO CONTRA INCENDIOS, PREPARATIVOS, ATENCIÓN DE RESCATES E INCIDENTES CON MATERIALES PELIGROSOS EN LOS MUNICIPIOS DEL VALLE DE SIBUNDOY Y PUERTO CAICEDO, DEPARTAMENTO DE PUTUMAYO.*ICLD*500000000*GOBIERNO"/>
        <s v="202500000011336*Fortalecimiento al control del contrabando, adulteración y evasión del impuesto al consumo de cervezas, licores y cigarrillos en el departamento del Putumayo*ICLD*325004000*HACIENDA"/>
        <s v="202500000011336*Fortalecimiento al control del contrabando, adulteración y evasión del impuesto al consumo de cervezas, licores y cigarrillos en el departamento del Putumayo*ICLD*274996000*HACIENDA"/>
        <s v="202500000011557*ADQUISICIÓN , IMPLEMENTACIÓN Y PUESTA EN FUNCIONAMIENTO DE UN SOFTWARE DOCUMENTAL, PARA LA OPTIMIZACIÓN DE LOS PROCESOS DE GESTIÓN DOCUMENTAL DE LA GOBERNACIÓN DEL DEPARTAMENTO DEL PUTUMAYO”. *ICLD*719817977,99*SERVICIOS ADMINISTRATIVOS"/>
        <s v="202500000018580*FORTALECIMIENTO MEDIANTE LA ADQUISICIÓN DE EQUIPOS TECNOLÓGICOS Y MOBILIARIO PARA EL DESARROLLO DE ACTIVIDADES ADMINISTRATIVAS EN LA SEDE CENTRAL DE LA GOBERNACIÓN DEL PUTUMAYO*ICLD*1636607657,2*SERVICIOS ADMINISTRATIVOS"/>
        <s v="202500000034412* Apoyo al funcionamiento de la Mesa Departamental de Participación Efectiva para las Víctimas en el Departamento del   Putumayo*ICLD*150000000*GOBIERNO" u="1"/>
        <s v="202500000033830*Apoyo  con ayuda y atención humanitaria inmediata a población víctima en el marco de la ley 1448 de 2011, departamento de   Putumayo*ICLD*211000000*GOBIERNO"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ser" refreshedDate="45932.448608796294" createdVersion="5" refreshedVersion="5" minRefreshableVersion="3" recordCount="279">
  <cacheSource type="worksheet">
    <worksheetSource ref="B1:T282" sheet="POAI 2026"/>
  </cacheSource>
  <cacheFields count="24">
    <cacheField name="CODIGO DIMENSION" numFmtId="0">
      <sharedItems containsSemiMixedTypes="0" containsString="0" containsNumber="1" containsInteger="1" minValue="1" maxValue="4"/>
    </cacheField>
    <cacheField name="DIMENSIÓN" numFmtId="0">
      <sharedItems count="4">
        <s v="Social"/>
        <s v="Económica"/>
        <s v="Ambiental"/>
        <s v="Institucional"/>
      </sharedItems>
    </cacheField>
    <cacheField name="CCDIMENSION" numFmtId="0">
      <sharedItems/>
    </cacheField>
    <cacheField name="CODIGO SECTOR" numFmtId="0">
      <sharedItems containsSemiMixedTypes="0" containsString="0" containsNumber="1" containsInteger="1" minValue="4" maxValue="45"/>
    </cacheField>
    <cacheField name="NOMBRE SECTOR" numFmtId="0">
      <sharedItems count="16">
        <s v="Inclusión social y reconciliación"/>
        <s v="Educación"/>
        <s v="Salud y protección social"/>
        <s v="Vivienda, ciudad y territorio"/>
        <s v="Cultura"/>
        <s v="Deporte y recreación"/>
        <s v="Transporte"/>
        <s v="Agricultura y Desarrollo Rural"/>
        <s v="Minas y Energía"/>
        <s v="Comercio, industria y turismo"/>
        <s v="Trabajo"/>
        <s v="Ciencia, tecnología e innovación"/>
        <s v="Ambiente y desarrollo sostenible"/>
        <s v="Gobierno territorial"/>
        <s v="Información Estadística"/>
        <s v="Justicia y del derecho"/>
      </sharedItems>
    </cacheField>
    <cacheField name="CCSECTOR" numFmtId="0">
      <sharedItems/>
    </cacheField>
    <cacheField name="CODIGO PROGRAMA" numFmtId="0">
      <sharedItems containsMixedTypes="1" containsNumber="1" containsInteger="1" minValue="1206" maxValue="4599"/>
    </cacheField>
    <cacheField name="NOMBRE PROGRAMA" numFmtId="0">
      <sharedItems/>
    </cacheField>
    <cacheField name="CCPROGRAMA" numFmtId="0">
      <sharedItems/>
    </cacheField>
    <cacheField name="CODIGO PRODUCTO" numFmtId="0">
      <sharedItems containsMixedTypes="1" containsNumber="1" containsInteger="1" minValue="1206007" maxValue="4599034"/>
    </cacheField>
    <cacheField name="PRODUCTO" numFmtId="0">
      <sharedItems/>
    </cacheField>
    <cacheField name="CCPRODUCTO" numFmtId="0">
      <sharedItems/>
    </cacheField>
    <cacheField name="CODIGO INDICADOR" numFmtId="1">
      <sharedItems containsSemiMixedTypes="0" containsString="0" containsNumber="1" containsInteger="1" minValue="40110600" maxValue="459903400"/>
    </cacheField>
    <cacheField name="INDICADOR" numFmtId="0">
      <sharedItems/>
    </cacheField>
    <cacheField name="CCINDICADOR" numFmtId="0">
      <sharedItems/>
    </cacheField>
    <cacheField name="UNIDAD DE MEDIDA INDICADOR" numFmtId="0">
      <sharedItems/>
    </cacheField>
    <cacheField name="META INDICADOR 2025-2027" numFmtId="0">
      <sharedItems containsSemiMixedTypes="0" containsString="0" containsNumber="1" containsInteger="1" minValue="1" maxValue="291004"/>
    </cacheField>
    <cacheField name="CODIGO CCPET" numFmtId="0">
      <sharedItems/>
    </cacheField>
    <cacheField name="CODIGO BPIN" numFmtId="1">
      <sharedItems containsBlank="1" containsMixedTypes="1" containsNumber="1" containsInteger="1" minValue="2022006860217" maxValue="202500000035200"/>
    </cacheField>
    <cacheField name="NOMBRE PROYECTO" numFmtId="0">
      <sharedItems count="139" longText="1">
        <s v="APOYO A LA PROMOCIÓN DE LOS DERECHOS NIÑOS, NIÑAS Y ADOLESCENTES A TRAVÉS DE CAMPAÑAS EN EL DEPARTAMENTO DEL PUTUMAYO.."/>
        <s v="DOTACION DE KITS PERSONALES Y DE ASEO E HIGIENE PARA NIÑOS, NIÑAS Y ADOLESCENTES DEL SERVICIO DE PROTECCIÓN HOGAR DE PASO - FAMILIA EN EL MARCO DE LA ESTRATEGIA SOMOS RED DE APOYO EN EL DEPARTAMENTO DE PUTUMAYO."/>
        <s v="APOYO A LAS PERSONAS CON DISCAPACIDAD A TRAVÉS DEL FORTALECIMIENTO DE INICIATIVAS PRODUCTIVAS, CULTURALES Y LA DOTACIÓN DE ELEMENTOS Y AYUDAS TÉCNICAS EN EL DEPARTAMENTO DE PUTUMAYO.."/>
        <s v="ASISTENCIA INTEGRAL A LOS CENTROS DÍA Y CENTROS DE PROTECCIÓN DE LA PERSONA MAYOR EN LA VIGENCIA 2026 EN EL DEPARTAMENTO DE PUTUMAYO"/>
        <s v="“APOYO A LA REALIZACIÓN DEL ENCUENTRO DEPARTAMENTAL Y NACIONAL LÚDICO, RECREATIVO Y CULTURAL DEL ADULTO MAYOR DE LOS CENTROS DIA Y LOS CENTROS DE PROTECCIÓN DEL DEPARTAMENTO DE PUTUMAYO”"/>
        <s v="FORTALECIMIENTO DE CAPACIDADES DE CUIDADORES PARA LA ATENCION INTEGRAL DE LA PERSONA MAYOR EN EL DEPARTAMENTO DE PUTUMAYO"/>
        <s v="FORTALECIMIENTO A LA COMISIÓN DE JUVENTUD DE LA MPC, MEDIANTE ESPACIOS DE FORMACIÓN POLITICA-INTERCULTURAL DE LOS JOVENES INDIGENAS DEL PUTUMAYO."/>
        <s v="Implementación del Plan Departamental de Lectura, Escritura y Oralidad, vigencia 2026, en establecimientos educativos oficiales del departamento del Putumayo."/>
        <s v="Fortalecimiento del servicio educativo mediante la Dotación de computadores - vigencia 2026, a establecimientos educativos oficiales del departamento del Putumayo."/>
        <s v="Fortalecimiento de la calidad educativa mediante la  Dotación e Implementación de guias de aprendizaje Escuela  Nueva vigencia 2026 en establecimientos educativos oficiales del  departamento del Putumayo, "/>
        <s v="Dotación del servicio de internet a sedes educativas - vigencia 2026, en el marco del proyecto de conectividad escolar Conexión Total - MEN en el departamento del Putumayo."/>
        <s v="servicio de alimentación escolar vigencia 2026, para las residencias escolares del departamento del Putumayo"/>
        <s v="Apoyo a la atención de estudiantes con  discapacidad, capacidades y talentos  excepcionales, vigencia 2026,  en los establecimientos  educativos oficiales del departamento de  Putumayo,"/>
        <s v="Consolidación del pago de obligaciones salariales vigencia 2026 a docentes,  directivos docentes y administrativos y pago de mesadas  pensionales a docentes nacionalizados de la Secretaria de Educación de Putumayo"/>
        <s v="Dotación de vestido y calzado de labor a los docentes y administrativos vigencia 2026 de la Secretaria de Educacion del departamento de Putumayo."/>
        <s v="Apoyo logístico para la Implementación de un foro educativo departamental, vigencia 2026,  en el departamento del Putumayo"/>
        <s v="Apoyo logistico para fortalecer la capacidad de liderazgo de los directivos docentes de los establecimientos educativos oficiales del  departamento del Putumayo"/>
        <s v="Fortalecimiento del Plan Territorial de Cualificación docente vigencia 2026,  en establecimientos educativos oficiales del departamento del Putumayo"/>
        <s v="Fortalecimiento a la mesa permanente de educación de los pueblos indigenas, vigencia 2026, del departamento del Putumayo "/>
        <s v="Construcción de un aula múltiple, en la Institución Educativa Rural El Sábalo, sede principal, municipio de San Miguel, departamento del Putumayo"/>
        <s v="Implementación de  estrategias de manejo de pruebas externas  para mejorar los  resultados de las pruebas saber 11, vigencia 2026, en establecimientos  educativos del departamento del Putumayo"/>
        <s v="Implementación de los planes escolares para  la gestion del riesgo, vigencia 2026,  en los establecimientos  educativos oficiales del departamento del  Putumayo"/>
        <s v="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
        <s v="Prestación de servicio de vigilancia a los establecimientos educativos oficiales vigencia 2026 del departamento del Putumayo"/>
        <s v="Implementación modelos propios de educación étnica del pueblo zio bain, vigencia 2026, en los establecimientos educativos oficiales del departamento del Putumayo. "/>
        <s v=" Implementación de modelos propios de educación étnica del pueblo kamentsa vigencia 2026 en  los establecimientos educativos oficiales del departamento de  Putumayo"/>
        <s v=" Implementación de modelos propios de educación étnica del pueblo kofan, vigencia 2026 en los establecimientos educativos oficiales del departamento de   Putumayo"/>
        <s v=" Implementación de modelos propios de educación étnica del pueblo murui, vigencia 2026 en los establecimientos educativos oficiales del departamento de  Putumayo"/>
        <s v=" Implementación de modelos propios de educación étnica del pueblo embera chami, vigencia 2026 en los establecimientos educativos oficiales del departamento de  Putumayo"/>
        <s v=" Implementación de modelos propios de educación étnica del pueblo awa, vigencia 2026 en los establecimientoseducativos oficiales del departamento de  Putumayo"/>
        <s v="Implementación de modelos propios de educación étnica del pueblo nasa, vigencia 2026 en los  establecimientos  educativos oficiales del departamento de  Putumayo"/>
        <s v=" Implementación de modelos propios de educación étnica del pueblo inga, vigencia 2026, en los establecimientos educativos oficiales del departamento de  Putumayo"/>
        <s v=" Implementación de modelos propios de educación étnica del pueblo kichwa, vigencia 2026 en los  establecimientos educativos oficiales del departamento de  Putumayo"/>
        <s v="Apoyo a estudiantes de las comunidades étnicas para el acceso a la  educación superior, vigencia 2026, en el departamento del Putumayo"/>
        <s v="Servicio de apoyo para la permanencia y continuidad de estudiantes en  el sistema de educación superior, vigencia 2026, en el departamento del  Putumayo"/>
        <s v="Apoyo  con ayuda y atención humanitaria inmediata a población víctima en el marco de la ley 1448 de 2011, departamento de   Putumayo"/>
        <s v="Apoyo para garantizar la participación efectiva de las victimas en espacios y escenarios de incidencia de seguimiento e implementación de la política publica de victimas en el departamento del Putumayo"/>
        <s v=" Apoyo al funcionamiento de la Mesa Departamental de Participación Efectiva para las Víctimas en el Departamento del   Putumayo"/>
        <s v="Fortalecimiento de las acciones de promocion prevencion y control de las enfermedades transmitidas por vectores y zoonosis en el departamento del putumayo"/>
        <s v="Fortalecimiento del programa Inspeccion, Vigilancia y Control del area de Gestion de Salud Publica y del Fondo Rotatorio de Estupefacientes Seccional Putumayo, Departamento del Putumayo"/>
        <s v="Fortalecimiento al aseguramiento de poblacion del regimen subsidiado en salud en el Departamento del Putumayo"/>
        <s v="Fortalecimiento en la prestacion de servicios de salud a la poblacion afiliada al regimen subsidiado en servicios y tecnologias sin cobertura en el pos en el departamento del putumayo"/>
        <s v="Fortalecimiento para la prestacion de servicios de salud para la poblacion no asegurada al sistema general de seguridad social en salud en el departamento del putumayo"/>
        <s v="Fortalecimiento de acciones a beneficio de la poblacion adulto mayor del departamento de Putumayo"/>
        <s v="Fortalecimiento de acciones a beneficio de la poblacion con discapacidad del departamento de Putumayo"/>
        <s v="Fortalecimiento de acciones enfocadas a reducir la inequidad y discriminacion de genero del departamento de Putumayo"/>
        <s v="Fortalecimiento de la salud propia de la poblacion indigena del departamento de putumayo"/>
        <s v="Fortalecimiento de la salud propia de las comunidades Negras, Afrocolombianas, Raizales y Palenqueras del Departamento del Putumayo"/>
        <s v="Fortalecimiento de los procesos de atencion psicosocial y salud integral a victimas del conflicto armado en el marco del papsivi  en el departamento del Putumayo"/>
        <s v="Fortalecimiento del socgs mediante mejoramiento y mantenimiento de los servicios habilitados con acciones de inspeccion, vigilancia y control y seguimiento a prestadores de servicios de salud en el departamento del Putumayo"/>
        <s v="Fortalecimiento  a la operatividad del programa de salud publica en  emergencias y desastres  del departamento del Putumayo"/>
        <s v="Fortalecimiento del desarrollo de acciones en el marco de la politica nacional de prestacion de servicios de salud, en el departamento del Putumayo"/>
        <s v="Fortalecimiento mediante  asistencias tecnicas en el programa aseguramiento y prestacion de servicios en emergencias y desastres del Putumayo."/>
        <s v="Fortalecimiento financiero para la operacion corriente de las empresas sociales del estado del Departamento del Putumayo."/>
        <s v="Fortalecimiento de acciones de asistencia tecnica, promocion, prevencion y captacion de sintomaticos respiratorios y de piel de los programas Tuberculosis y Hansen en el Departamento del Putumayo"/>
        <s v="Fortalecimiento de la vigilancia y aseguramiento de la calidad de los resultados de los Eventos de Interes en Salud Publica y factores de riesgo del ambiente y del consumo en el Departamento de Putumayo"/>
        <s v="Fortalecimiento de las acciones de prevencion de las Enfermedades Prevalentes de la Infancia en el Departamento del Putumayo"/>
        <s v="Fortalecimiento del programa Inspección, Vigilancia y Control del Área de Vigilancia en Salud Pública en el Departamento del Putumayo"/>
        <s v="Fortalecimiento del Programa Ampliado de Inmunizaciones en el Departamento de Putumayo"/>
        <s v="Fortalecimiento del programa Convivencia Social y Salud Mental en el Departamento del Putumayo"/>
        <s v="Fortalecimiento del programa Nutricion y Seguridad Alimentaria en el Departamento del Putumayo"/>
        <s v="Fortalecimiento del programa Salud y ambito Laboral en el Departamento del Putumayo"/>
        <s v="Fortalecimiento del programa Sexualidad, Derechos Sexuales y Reproductivos en el Departamento del Putumayo"/>
        <s v="Fortalecimiento del programa Vida Saludable y Condiciones No Transmisibles en el Departamento del Putumayo"/>
        <s v="CONSTRUCCION ALCANTARILLADO PLUVIAL Y OBRAS COMPLEMENTARIAS SECTORES VARIOS INSPECCION EL PLACER, MUNICIPIO VALLE DEL GUAMUEZ, DEPARTAMENTO DE PUTUMAYO"/>
        <s v="ADQUISICIÓN DE UN VEHÍCULO COMPACTADOR PARA LA RECOLECCIÓN Y TRANSPORTE DE RESIDUOS SÓLIDOS DOMICILIARIOS PARA LA CABECERA URBANA DEL MUNICIPIO DE PUERTO GUZMAN  DEPARTAMENTO DEL PUTUMAYO"/>
        <s v="APOYO PARA LA PROMOCIÓN Y ACCESO EFECTIVO A PROCESOS CULTURALES Y ARTÍSTICOS DEL SISTEMA NACIONAL DE CULTURA EN EL DEPARTAMENTO DEL PUTUMAYO"/>
        <s v="APOYO A LOS PROCESOS DE SALVAGUARDIA EFECTIVA DEL PATRIMONIO CULTURAL DEL DEPARTAMENTO DEL PUTUMAYO"/>
        <s v="MEJORAMIENTO DE LA INFRAESTRUCTURA DE LOS ESCENARIOS DEPORTIVOS DEL DEPARTAMENTO DEL PUTUMAYO"/>
        <s v="FORTALECIMIENTO DE LA RECREACIÓN, LA ACTIVIDAD FÍSICA Y EL DEPORTE PARA PROMOVER ENTORNOS DE CONVIVENCIA Y PAZ EN EL DEPARTAMENTO DE  PUTUMAYO"/>
        <s v="FORMACION Y PREPARACION DE DEPORTISTAS PARA EL MEJORAMIENTO DEL NIVEL TÉCNICO Y EL DESARROLLO DEPORTIVO EN EL DEPARTAMENTO DE PUTUMAYO"/>
        <s v="MEJORAMIENTO DE LOS ESCENARIOS DEPORTIVOS PARA LA PRACTICA DEPORTIVA EN EL DEPARTAMENTO DEL PUTUMAYO"/>
        <s v="Formación Y SENSIBILIZACIÓN EN SEGURIDAD VIAL PARA LOS DIFERENTES ACTORES DE LA MOVILIDAD EN LA JURISDICCIÓN DEL DEPARTAMENTO ADMINISTRATIVO DE TRÁNSITO Y TRANSPORTE (DATT) DEL DEPARTAMENTO DEL Putumayo"/>
        <s v="Asistencia técnica para el fortalecimiento de sistemas productivos Cuyícolas como estrategia de seguridad alimentaria en el departamento del Putumayo"/>
        <s v="Fortalecimiento a las asociaciones productoras de trucha de los municipios de San Francisco, Sibundoy, Santiago y Colon, departamento del   Putumayo"/>
        <s v="Diagnóstico del estado actual de la acuicultura a través de la caracterización de la información de los diferentes eslabones del sector acuícola en el departamento del Putumayo"/>
        <s v="Asistencia técnica a través de la implementación de inseminación artificial a tiempo fijo (IATF) como estrategia de mejoramiento genético bovino en el municipio de Sibundoy, Putumayo"/>
        <s v="Fortalecimiento de la productividad agropecuaria e innovación tecnológica para el análisis de suelos y aguas en los municipios de Mocoa, Villagarzón y Valle del Guamuéz, departamento del Putumayo"/>
        <s v="Fortalecimiento de la seguridad alimentaria propia a sabedoras y sabedores del pueblo pasto en los municipios de Colón, Sibundoy, Mocoa, Villagarzón, Puerto Caicedo, Puerto Asís, Orito, Valle del Guamuez y San Miguel, en el departamento del Putumayo"/>
        <s v="Fortalecimiento de la meliponicultura en los municipios de Villagarzon, Puerto Asís, Puerto Guzman y Mocoa del departamento del   Putumayo"/>
        <s v="Apoyo a sistemas agroforestales en plantaciones de asai en el municipio de Mocoa departamento del Putumayo"/>
        <s v="MEJORAMIENTO DE LAS CONDICIONES LABORALES, SEGURIDAD Y SALUD EN EL TRABAJO DE LOS PEQUEÑOS MINEROS Y/O MINEROS TRADICIONALES DEDICADOS A LA EXPLOTACIÓN AURÍFERA EN EL MUNICIPIO DE COLON DEPARTAMENTO DEL PUTUMAYO"/>
        <s v="FORTALECIMIENTO AL SECTOR EMPRESARIAL CON POTENCIAL EN GENERACIÓN DE INGRESOS Y CREACIÓN DE EMPLEO, EN EL DEPARTAMENTO DEL PUTUMAYO."/>
        <s v="APOYO A LA PROMOCIÓN TURÍSTICA Y EMPRESARIAL A TRAVÉS DE LA PARTICIPACIÓN EN LA VITRINA TURÍSTICA DE ANATO EN BOGOTÁ D.C"/>
        <s v="FORTALECIMIENTO AL TURISMO CULTURAL A TRAVÉS DE LA PROMOCIÓN DE LOS USOS Y COSTUMBRES ANCESTRALES DE LOS PUEBLOS INDÍGENAS INGA, KAMËNTSÁ Y COFÁN DEL PUTUMAYO"/>
        <s v="APOYO A LA FERIA COMERCIAL TURÍSTICA COLOMBIA TRAVEL EXPO CON LA PARTICIPACIÓN DEL SECTOR EMPRESARIAL DEL DEPARTAMENTO DE PUTUMAYO"/>
        <s v="FORTALECIMIENTO A LA PROMOCIÓN Y COMERCIALIZACIÓN DE LA PIÑA EN EL MARCO DE LA FERIA “FESTIPIÑA” EN EL MUNICIPIO VILLA GARZÓN, EN EL DEPARTAMENTO DEL PUTUMAYO"/>
        <s v="APOYO A LA PROMOCIÓN DEL AVITURISMO, A RAVES DEL DESARROLLO DEL GLOBAL BIG DAY EN EL DEPARTAMENTO DEL PUTUMAYO."/>
        <s v="APOYO A LA COMERCIALIZACIÓN Y DINAMIZACIÓN DEL TURISMO CULTURAL Y COMUNITARIO A TRAVÉS DE LA FERIA ARTESANAL, GASTRONÓMICA Y TURÍSTICA DE LOS QUINCE (15) PUEBLOS INDÍGENAS DEL DEPARTAMENTO DEL PUTUMAYO"/>
        <s v="FORTALECIMIENTO DE LA COMISIÓN REGIONAL DE COMPETITIVIDAD E INNOVACIÓN DEPARTAMENTAL MEDIANTE LA REALIZACIÓN DE ENCUENTROS DE ARTICULACIÓN EN EL DEPARTAMENTO DE PUTUMAYO"/>
        <s v="FORTALECIMIENTO A LA PROMOCIÓN EMPRESARIAL Y TURÍSTICA, EN EL MARCO DE XVIII ENCUENTRO INTERNACIONAL TRIFRONTERIZO 2026- PUERTO LEGUIZAMO, DEPARTAMENTO DE PUTUMAYO"/>
        <s v="FORTALECIMIENTO A LAS ACTIVIDADES DE EMPRENDIMIENTO CON POTENCIAL ECONÓMICO PARA LA GENERACIÓN DE TRABAJO EN LOS MUNICIPIOS DE FRONTERA, DEPARTAMENTO DE PUTUMAYO"/>
        <s v="FORTALECER LA GOBERNANZA TERRITORIAL DE LA CIENCIA, TECNOLOGÍA E INNOVACIÓN EN EL DEPARTAMENTO DEL PUTUMAYO MEDIANTE EL APROVECHAMIENTO DE LAS CAPACIDADES INSTITUCIONALES, PÚBLICAS Y PRIVADAS, PARA LA CONSOLIDACIÓN DEL ECOSISTEMA ESTRATÉGICO DEPARTAMENTAL"/>
        <s v="CONSTRUCCIÓN DE REDES ELÉCTRICAS EN MEDIA Y BAJA TENSIÓN EN LA VEREDA LA CRISTALINA, MUNICIPIO DE ORITO, DEPARTAMENTO DEL PUTUMAYO"/>
        <s v="Mejoramiento DE CAMINO ANCESTRAL EN LA VEREDA NUEVA ESPERANZA HACIA LA VEREDA SANTA ISABEL EN EL MUNICIPIO DE ORITO, DEPARTAMENTO DEL   Putumayo"/>
        <s v="Mejoramiento DE CAMINO ANCESTRAL EN LA VEREDA EL TREINTA Y CINCO HACIA LA VEREDA SANTA ISABEL EN EL MUNICIPIO DE ORITO, DEPARTAMENTO DEL   Putumayo"/>
        <s v="MEJORAMIENTO DE CAMINO ANCESTRAL EN LA VEREDA LAS ACACIAS HACIA LA QUEBRADA EL YARUMO EN EL MUNICIPIO DE ORITO DEPARTAMENTO DEL PUTUMAYO"/>
        <s v=" Mejoramiento de camino veredal que comunica la vereda El Zarzal a la escuela rural mixta el zarzal, municipio de Mocoa, departamento del  Putumayo"/>
        <s v="Mantenimiento de la vía Bajo Amaron que conduce hacia la ruta 45 del municipio de San Miguel, departamento del  Putumayo"/>
        <s v="Mejoramiento de vías urbanas mediante la construcción de pavimento en concreto hidráulico y reposición de alcantarillado sanitario en el barrio Villa Diana en el municipio de Mocoa  Putumayo"/>
        <s v="Prevensión de desastres mediante la limpieza y destronque del río Putumayo en el sector de Puerto Leguizamo, municipio de Puerto Leguizamo, departamento del Putumayo"/>
        <s v="Conservación de áreas de interés estratégico en fuentes hídricas abastecedoras de acueducto en el departamento del Putumayo"/>
        <s v="Desarrollo de estrategias de educación ambiental con Instituciones Educativas del Depatamento del  Putumayo"/>
        <s v="Fortalecimiento de procesos e instancias territoriales de planeación CTP en el departamento Putumayo"/>
        <s v="Fortalecimiento de la capacidad institucional para la evaluación y divulgación de resultados del Plan de Desarrollo Departamental del Putumayo"/>
        <s v="FORTALECIMIENTO DE LA CAPACIDAD INSTITUCIONAL PARA MEJORAR LA GESTIÓN Y DESEMPEÑO DE LA_x000a_GOBERNACIÓN DEL PUTUMAYO"/>
        <s v="FORTALECIMIENTO DE CAPACIDADES EN TORNO A HERRAMIENTAS DE PLANEACIÓN Y PROCESO DE GESTIÓN_x000a_DE PROYECTOS EN ENTIDADES TERRITORIALES DEL DEPARTAMENTO DEL PUTUMAYO"/>
        <s v="Implementación de un sistema de información para el seguimiento de la inversión de la gobernacion del departamento del Putumayo"/>
        <s v="Fortalecimiento de capacidades de gestión del conocimiento y consolidación de la cultura estadística en el departamento del Putumayo"/>
        <s v="&quot;FORTALECIMIENTO DE LOS PROCESOS DE PARTICIPACIÓN E INCIDENCIA CIUDADANA DE LAS MUJERES A TRAVÉS DE APOYO AL CONSEJO CONSULTIVO DE MUJERES DEL DEPARTAMENTO DE PUTUMAYO&quot;"/>
        <s v="FORTALECIMIENTO DE LA MESA DE PARTICIPACIÓN DE NIÑOS, NIÑAS Y ADOLESCENTES EN EL MARCO DE LA ESTRATEGIA VOCES EN ACCIÓN EN EL DEPARTAMENTO DE PUTUMAYO."/>
        <s v="FORTALECIMIENTO A LOS ESPACIOS DE PARTICIPACIÓN DE LAS JUVENTUDES EN EL MARCO DE LA ESTRATEGIA VOCES JOVENES EN EL DEPARTAMENTO DE PUTUMAYO."/>
        <s v="MEJORAMIENTO DE LA CALIDAD DE VIDA DE LAS PERSONAS PRIVADAS DE LA LIBERTAD DEL CENTRO CARCELARIO DEL MUNICIPIO DE PUERTO ASIS Y LOS CENTROS TRANSITORIOS DE LOS MUNICIPIOS DE PUERTO GUZMAN Y MOCOA DEL DEPARTAMENTO DE PUTUMAYO&quot;&quot;"/>
        <s v="FORTALECIMIENTO DE LAS ESTRATEGIAS DE PREVENCIÓN DE VIOLENCIAS BASADAS EN GÉNERO EN EL DEPARTAMENTO DEL PUTUMAYO&quot;."/>
        <s v="FORTALECIMIENTO DE LA GOBERNANZA PROPIA, A TRAVÉS DE LA SEGUNDA SESIÓN DE LA COMISIÓN DE MUJER Y FAMILIA DE LA MPC DEL PUTUMAYO."/>
        <s v="FORTALECIMIENTO DE LOS PROCESOS DE ORIENTACION Y PREVENCION DE VIOLENCIAS BASADAS EN GENERO Y VIOLENCIAS DE GENERO EN EL DEPARTAMENTO DEL PUTUMAYO&quot;"/>
        <s v="FORTALECIMIENTO DE LOS PROCESOS DE ORIENTACIÓN Y PREVENCION DE VIOLENCIAS BASADAS EN GENERO Y PREJUICIO HACIA LA POBLACIÓN LGTBI EN EL DEPARTAMENTO DEL PUTUMAYO"/>
        <s v="APOYO EN LAS ACCIONES DE SENSIBILIZACIÓN SOBRE LA TENENCIA RESPONSABLE DE MASCOTAS Y ESTERILIZACIÓN DE ANIMALES DOMÉSTICOS EN LOS MUNICIPIOS DE   MOCOA, ORITO, PUERTO ASIS, PUERTO LEGUIZAMO, SAN MIGUEL Y SIBUNDOY DEL DEPARTAMENTO DEL PUTUMAYO"/>
        <s v="Conservación del sistema de gestión de calidad 2026 de la secretaria de  educación de Putumayo"/>
        <s v="Fortalecimiento DE LA COMISIÓN CONSULTIVA DEPARTAMENTAL DE COMUNIDADES NEGRAS Y AFROCOLOMBIANAS DEL DEPARTAMENTO Putumayo"/>
        <s v="Fortalecimiento de la mesa permanente de concertación a través de los espacios de dialogo mediante el desarrollo de la sesion XIV y XV de la MPC con los pueblos indígenas del departamento del Putumayo"/>
        <s v="Fortalecimiento a los pueblos indígenas a través de la realización de la tercera sesión de articulación para la defensa de los derechos humanos en el departamento Putumayo"/>
        <s v="Fortalecimiento de los espacios de participación ciudadana enfocados a la protección de líderes y defensores de derechos humanos mesa departicipación MTG en el departamento del   Putumayo"/>
        <s v="Fortalecimiento del programa de seguridad y convivencia ciudadana a través del apoyo, la planeación y la consolidación de iniciativas financiadas por el fondo territorial de seguridad y convivencia (FONSET) en el departamento del   Putumayo"/>
        <s v=" Adquisición de un equipo antidron con tecnología especializada para fortalecer la capacidad de prevención y respuesta ante amenazas en el departamento del   Putumayo"/>
        <s v="ESTUDIOS, DISEÑO Y CONSTRUCCIÓN DEL DISTRITO I Y ESTACIÓN DE POLICÍA MOCOA, MUNICIPIO DE MOCOA – PUTUMAYO"/>
        <s v="Fortalecimiento de los organismos y el liderazgo de la acción comunal en el departamento del Putumayo"/>
        <s v="Implementación de acciones de fortalecimiento para los organismos de acción comunal en el marco de la implementación de la política pública comunal en el departamento del Putumayo"/>
        <s v=" Fortalecimiento institucional y organizativo de los organismos comunales a través de asistencia técnica en el departamento del  Putumayo"/>
        <s v="ASISTENCIA TÉCNICA A LOS CONSEJOS MUNICIPALES DE GESTIÓN DEL RIESGO DE DESASTRES MEDIANTE CAPACITACIÓN PARA EL DESARROLLO DE SIMULACROS EN EL DEPARTAMENTO DE PUTUMAYO."/>
        <s v="FORTALECIMIENTO INSTITUCIONAL DE LAS ENTIDADES OPERATIVAS DEL SISTEMA DEPARTAMENTAL PARA LA GESTIÓN DEL RIESGO DE DESASTRES DEL DEPARTAMENTO DE PUTUMAYO"/>
        <s v="FORTALECIMIENTO DE LA SALA DE CRISIS TERRITORIAL MEDIANTE LA ADQUISICIÓN DE ELEMENTOS TECNOLÓGICOS PARA MEJORAR LA ATENCION DE EMERGENCIAS Y DESASTRES EN EL DEPARTAMENTO DE PUTUMAYO"/>
        <s v="APOYO A LA OPERACIÓN DEL SISTEMA DE ALERTA TEMPRANA SAT EN EL MUNICIPIO DE MOCOA, DEPARTAMENTO DE PUTUMAYO."/>
        <s v="APOYO CON AYUDAS HUMANITARIAS DE EMERGENCIA A FAMILIAS UBICADAS EN ZONAS DE ALTO RIESGO DE DESASTRES O AFECTADAS POR SITUACIÓN DE EMERGENCIA O CALAMIDAD PÚBLICA EN LOS MUNICIPIOS DEL DEPARTAMENTO DE PUTUMAYO."/>
        <s v="APOYO EN LA PRESTACIÓN DEL SERVICIO PÚBLICO DE GESTIÓN INTEGRAL DEL RIESGO CONTRA INCENDIOS, PREPARATIVOS, ATENCIÓN DE RESCATES E INCIDENTES CON MATERIALES PELIGROSOS EN LOS MUNICIPIOS DEL VALLE DE SIBUNDOY Y PUERTO CAICEDO, DEPARTAMENTO DE PUTUMAYO."/>
        <s v="Fortalecimiento al control del contrabando, adulteración y evasión del impuesto al consumo de cervezas, licores y cigarrillos en el departamento del Putumayo"/>
        <s v="ADQUISICIÓN , IMPLEMENTACIÓN Y PUESTA EN FUNCIONAMIENTO DE UN SOFTWARE DOCUMENTAL, PARA LA OPTIMIZACIÓN DE LOS PROCESOS DE GESTIÓN DOCUMENTAL DE LA GOBERNACIÓN DEL DEPARTAMENTO DEL PUTUMAYO”. "/>
        <s v="FORTALECIMIENTO MEDIANTE LA ADQUISICIÓN DE EQUIPOS TECNOLÓGICOS Y MOBILIARIO PARA EL DESARROLLO DE ACTIVIDADES ADMINISTRATIVAS EN LA SEDE CENTRAL DE LA GOBERNACIÓN DEL PUTUMAYO"/>
        <s v="Mejoramiento de ambientes escolares para la prestación del servico educativo, en la vigencia 2026 en sedes educativas del departamento del Putumayo" u="1"/>
      </sharedItems>
    </cacheField>
    <cacheField name="META PROYECTO 2026" numFmtId="0">
      <sharedItems containsSemiMixedTypes="0" containsString="0" containsNumber="1" minValue="0.187" maxValue="287329"/>
    </cacheField>
    <cacheField name="FUENTE DE RECURSOS" numFmtId="0">
      <sharedItems/>
    </cacheField>
    <cacheField name="VALOR ASIGNADO 2026" numFmtId="0">
      <sharedItems containsSemiMixedTypes="0" containsString="0" containsNumber="1" minValue="1089011.1100000001" maxValue="484683599263.75"/>
    </cacheField>
    <cacheField name="SECRETARIA RESPONSABLE" numFmtId="0">
      <sharedItems count="11">
        <s v="DESARROLLO SOCIAL"/>
        <s v="EDUCACIÓN"/>
        <s v="GOBIERNO"/>
        <s v="SALUD"/>
        <s v="INFRAESTRUCTURA"/>
        <s v="INDERCULTURA"/>
        <s v="PLANEACION"/>
        <s v="DESARROLLO AGROPECUARIO Y MEDIO AMBIENTE "/>
        <s v="PRODUCTIVIDAD Y COMPETITIVIDAD"/>
        <s v="HACIENDA"/>
        <s v="SERVICIOS ADMINISTRATIV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9">
  <r>
    <n v="1"/>
    <x v="0"/>
    <x v="0"/>
    <n v="41"/>
    <x v="0"/>
    <x v="0"/>
    <x v="0"/>
    <x v="0"/>
    <x v="0"/>
    <n v="4102046"/>
    <s v="Servicios de promoción de los derechos de los niños, niñas, adolescentes y jóvenes"/>
    <x v="0"/>
    <x v="0"/>
    <x v="0"/>
    <s v="410204600*Campañas de promoción realizadas"/>
    <s v="Número"/>
    <n v="9"/>
    <s v="2.3.2.02.02.009"/>
    <n v="202500000033719"/>
    <s v="APOYO A LA PROMOCIÓN DE LOS DERECHOS NIÑOS, NIÑAS Y ADOLESCENTES A TRAVÉS DE CAMPAÑAS EN EL DEPARTAMENTO DEL PUTUMAYO.."/>
    <n v="3"/>
    <s v="ICLD"/>
    <n v="80000000"/>
    <s v="DESARROLLO SOCIAL"/>
    <x v="0"/>
  </r>
  <r>
    <n v="1"/>
    <x v="0"/>
    <x v="0"/>
    <n v="41"/>
    <x v="0"/>
    <x v="0"/>
    <x v="0"/>
    <x v="0"/>
    <x v="0"/>
    <n v="4102052"/>
    <s v="Servicio de protección integral a niños, niñas, adolescentes y jóvenes"/>
    <x v="1"/>
    <x v="1"/>
    <x v="1"/>
    <s v="410205200*Niños, niñas, adolescentes y jóvenes beneficiados"/>
    <s v="Número"/>
    <n v="329"/>
    <s v="2.3.2.02.02.009"/>
    <n v="202500000033575"/>
    <s v="DOTACION DE KITS PERSONALES Y DE ASEO E HIGIENE PARA NIÑOS, NIÑAS Y ADOLESCENTES DEL SERVICIO DE PROTECCIÓN HOGAR DE PASO - FAMILIA EN EL MARCO DE LA ESTRATEGIA SOMOS RED DE APOYO EN EL DEPARTAMENTO DE PUTUMAYO."/>
    <n v="135"/>
    <s v="ICLD"/>
    <n v="87500000"/>
    <s v="DESARROLLO SOCIAL"/>
    <x v="1"/>
  </r>
  <r>
    <n v="1"/>
    <x v="0"/>
    <x v="0"/>
    <n v="41"/>
    <x v="0"/>
    <x v="0"/>
    <x v="1"/>
    <x v="1"/>
    <x v="1"/>
    <n v="4104020"/>
    <s v="Servicio de atención integral a población en condición de discapacidad"/>
    <x v="2"/>
    <x v="2"/>
    <x v="2"/>
    <s v="410402000*Personas con discapacidad atendidas con servicios integrales"/>
    <s v="Número"/>
    <n v="600"/>
    <s v="2.3.2.02.02.009"/>
    <n v="202500000033252"/>
    <s v="APOYO A LAS PERSONAS CON DISCAPACIDAD A TRAVÉS DEL FORTALECIMIENTO DE INICIATIVAS PRODUCTIVAS, CULTURALES Y LA DOTACIÓN DE ELEMENTOS Y AYUDAS TÉCNICAS EN EL DEPARTAMENTO DE PUTUMAYO.."/>
    <n v="200"/>
    <s v="ICLD"/>
    <n v="260000000"/>
    <s v="DESARROLLO SOCIAL"/>
    <x v="2"/>
  </r>
  <r>
    <n v="1"/>
    <x v="0"/>
    <x v="0"/>
    <n v="41"/>
    <x v="0"/>
    <x v="0"/>
    <x v="1"/>
    <x v="1"/>
    <x v="1"/>
    <n v="4104008"/>
    <s v="Servicio de atención y protección integral al adulto mayor"/>
    <x v="3"/>
    <x v="3"/>
    <x v="3"/>
    <s v="410400800*Adultos mayores atendidos con servicios integrales"/>
    <s v="Número"/>
    <n v="7500"/>
    <s v="2.3.2.02.02.009"/>
    <n v="202500000034803"/>
    <s v="ASISTENCIA INTEGRAL A LOS CENTROS DÍA Y CENTROS DE PROTECCIÓN DE LA PERSONA MAYOR EN LA VIGENCIA 2026 EN EL DEPARTAMENTO DE PUTUMAYO"/>
    <n v="1644"/>
    <s v="ESTAMPILLA ADULTO MAYOR"/>
    <n v="5530861444.6199999"/>
    <s v="DESARROLLO SOCIAL"/>
    <x v="3"/>
  </r>
  <r>
    <n v="1"/>
    <x v="0"/>
    <x v="0"/>
    <n v="41"/>
    <x v="0"/>
    <x v="0"/>
    <x v="1"/>
    <x v="1"/>
    <x v="1"/>
    <n v="4104008"/>
    <s v="Servicio de atención y protección integral al adulto mayor"/>
    <x v="3"/>
    <x v="3"/>
    <x v="3"/>
    <s v="410400800*Adultos mayores atendidos con servicios integrales"/>
    <s v="Número"/>
    <n v="7500"/>
    <s v="2.3.2.02.02.009"/>
    <n v="202500000034803"/>
    <s v="ASISTENCIA INTEGRAL A LOS CENTROS DÍA Y CENTROS DE PROTECCIÓN DE LA PERSONA MAYOR EN LA VIGENCIA 2026 EN EL DEPARTAMENTO DE PUTUMAYO"/>
    <n v="1644"/>
    <s v="RENDIMIENTOS ESTAMPILLA ADULTO MAYOR"/>
    <n v="35825726.259999998"/>
    <s v="DESARROLLO SOCIAL"/>
    <x v="4"/>
  </r>
  <r>
    <n v="1"/>
    <x v="0"/>
    <x v="0"/>
    <n v="41"/>
    <x v="0"/>
    <x v="0"/>
    <x v="1"/>
    <x v="1"/>
    <x v="1"/>
    <n v="4104008"/>
    <s v="Servicio de atención y protección integral al adulto mayor"/>
    <x v="3"/>
    <x v="3"/>
    <x v="3"/>
    <s v="410400800*Adultos mayores atendidos con servicios integrales"/>
    <s v="Número"/>
    <n v="7500"/>
    <s v="2.3.2.02.02.009"/>
    <n v="202500000033240"/>
    <s v="“APOYO A LA REALIZACIÓN DEL ENCUENTRO DEPARTAMENTAL Y NACIONAL LÚDICO, RECREATIVO Y CULTURAL DEL ADULTO MAYOR DE LOS CENTROS DIA Y LOS CENTROS DE PROTECCIÓN DEL DEPARTAMENTO DE PUTUMAYO”"/>
    <n v="169"/>
    <s v="ESTAMPILLA ADULTO MAYOR"/>
    <n v="758054824"/>
    <s v="DESARROLLO SOCIAL"/>
    <x v="5"/>
  </r>
  <r>
    <n v="1"/>
    <x v="0"/>
    <x v="0"/>
    <n v="41"/>
    <x v="0"/>
    <x v="0"/>
    <x v="1"/>
    <x v="1"/>
    <x v="1"/>
    <n v="4104010"/>
    <s v="Servicio de educación informal a los cuidadores del adulto mayor"/>
    <x v="4"/>
    <x v="4"/>
    <x v="4"/>
    <s v="410401000*Cuidadores cualificados"/>
    <s v="Número"/>
    <n v="100"/>
    <s v="2.3.2.02.02.009"/>
    <n v="202500000034003"/>
    <s v="FORTALECIMIENTO DE CAPACIDADES DE CUIDADORES PARA LA ATENCION INTEGRAL DE LA PERSONA MAYOR EN EL DEPARTAMENTO DE PUTUMAYO"/>
    <n v="50"/>
    <s v="ESTAMPILLA ADULTO MAYOR"/>
    <n v="100309496"/>
    <s v="DESARROLLO SOCIAL"/>
    <x v="6"/>
  </r>
  <r>
    <n v="1"/>
    <x v="0"/>
    <x v="0"/>
    <n v="41"/>
    <x v="0"/>
    <x v="0"/>
    <x v="0"/>
    <x v="0"/>
    <x v="0"/>
    <n v="4102045"/>
    <s v="Servicios de educación informal a niños, niñas, adolescentes  y jóvenes para el reconocimiento de sus derechos"/>
    <x v="5"/>
    <x v="5"/>
    <x v="5"/>
    <s v="410204500*Personas capacitadas"/>
    <s v="Número"/>
    <n v="80"/>
    <s v="2.3.2.02.02.009"/>
    <n v="202500000033999"/>
    <s v="FORTALECIMIENTO A LA COMISIÓN DE JUVENTUD DE LA MPC, MEDIANTE ESPACIOS DE FORMACIÓN POLITICA-INTERCULTURAL DE LOS JOVENES INDIGENAS DEL PUTUMAYO."/>
    <n v="120"/>
    <s v="ICLD"/>
    <n v="100000000"/>
    <s v="DESARROLLO SOCIAL"/>
    <x v="7"/>
  </r>
  <r>
    <n v="1"/>
    <x v="0"/>
    <x v="0"/>
    <n v="22"/>
    <x v="1"/>
    <x v="1"/>
    <x v="2"/>
    <x v="2"/>
    <x v="2"/>
    <n v="2201069"/>
    <s v="Infraestructura educativa dotada"/>
    <x v="6"/>
    <x v="6"/>
    <x v="6"/>
    <s v="220106900*Sedes dotadas"/>
    <s v="Número"/>
    <n v="300"/>
    <s v="2.3.2.02.01.003"/>
    <n v="202500000035043"/>
    <s v="Implementación del Plan Departamental de Lectura, Escritura y Oralidad, vigencia 2026, en establecimientos educativos oficiales del departamento del Putumayo."/>
    <n v="33"/>
    <s v="PARTICIPACIÓN POR EL CONSUMO DE LICORES DESTILADOS INTRODUCIDOS DE PRODUCCIÓN EXTRANJERA"/>
    <n v="124916271.48999999"/>
    <s v="EDUCACIÓN"/>
    <x v="8"/>
  </r>
  <r>
    <n v="1"/>
    <x v="0"/>
    <x v="0"/>
    <n v="22"/>
    <x v="1"/>
    <x v="1"/>
    <x v="2"/>
    <x v="2"/>
    <x v="2"/>
    <n v="2201069"/>
    <s v="Infraestructura educativa dotada"/>
    <x v="6"/>
    <x v="6"/>
    <x v="6"/>
    <s v="220106900*Sedes dotadas"/>
    <s v="Número"/>
    <n v="300"/>
    <s v="2.1.2.01.01.003.03"/>
    <n v="202500000033864"/>
    <s v="Fortalecimiento del servicio educativo mediante la Dotación de computadores - vigencia 2026, a establecimientos educativos oficiales del departamento del Putumayo."/>
    <n v="12"/>
    <s v="PARTICIPACIÓN POR EL CONSUMO DE LICORES DESTILADOS INTRODUCIDOS DE PRODUCCIÓN EXTRANJERA"/>
    <n v="155850844.02000001"/>
    <s v="EDUCACIÓN"/>
    <x v="9"/>
  </r>
  <r>
    <n v="1"/>
    <x v="0"/>
    <x v="0"/>
    <n v="22"/>
    <x v="1"/>
    <x v="1"/>
    <x v="2"/>
    <x v="2"/>
    <x v="2"/>
    <n v="2201069"/>
    <s v="Infraestructura educativa dotada"/>
    <x v="6"/>
    <x v="6"/>
    <x v="6"/>
    <s v="220106900*Sedes dotadas"/>
    <s v="Número"/>
    <n v="300"/>
    <s v="2.1.2.01.01.003.03"/>
    <n v="202500000033864"/>
    <s v="Fortalecimiento del servicio educativo mediante la Dotación de computadores - vigencia 2026, a establecimientos educativos oficiales del departamento del Putumayo."/>
    <n v="12"/>
    <s v="ICLD"/>
    <n v="139881561.33060545"/>
    <s v="EDUCACIÓN"/>
    <x v="10"/>
  </r>
  <r>
    <n v="1"/>
    <x v="0"/>
    <x v="0"/>
    <n v="22"/>
    <x v="1"/>
    <x v="1"/>
    <x v="2"/>
    <x v="2"/>
    <x v="2"/>
    <n v="2201069"/>
    <s v="Infraestructura educativa dotada"/>
    <x v="6"/>
    <x v="6"/>
    <x v="6"/>
    <s v="220106900*Sedes dotadas"/>
    <s v="Número"/>
    <n v="300"/>
    <s v="2.1.2.01.01.003.03"/>
    <n v="202500000033864"/>
    <s v="Fortalecimiento del servicio educativo mediante la Dotación de computadores - vigencia 2026, a establecimientos educativos oficiales del departamento del Putumayo."/>
    <n v="12"/>
    <s v="PARTICIPACIÓN POR EL CONSUMO DE LICORES DESTILADOS PRODUCIDOS"/>
    <n v="108315275.12"/>
    <s v="EDUCACIÓN"/>
    <x v="11"/>
  </r>
  <r>
    <n v="1"/>
    <x v="0"/>
    <x v="0"/>
    <n v="22"/>
    <x v="1"/>
    <x v="1"/>
    <x v="2"/>
    <x v="2"/>
    <x v="2"/>
    <n v="2201069"/>
    <s v="Infraestructura educativa dotada"/>
    <x v="6"/>
    <x v="6"/>
    <x v="6"/>
    <s v="220106900*Sedes dotadas"/>
    <s v="Número"/>
    <n v="300"/>
    <s v="2.3.2.02.01.003"/>
    <n v="202500000034378"/>
    <s v="Fortalecimiento de la calidad educativa mediante la  Dotación e Implementación de guias de aprendizaje Escuela  Nueva vigencia 2026 en establecimientos educativos oficiales del  departamento del Putumayo, "/>
    <n v="100"/>
    <s v="PARTICIPACIÓN POR EL CONSUMO DE LICORES DESTILADOS INTRODUCIDOS DE PRODUCCIÓN NACIONAL"/>
    <n v="292798500"/>
    <s v="EDUCACIÓN"/>
    <x v="12"/>
  </r>
  <r>
    <n v="1"/>
    <x v="0"/>
    <x v="0"/>
    <n v="22"/>
    <x v="1"/>
    <x v="1"/>
    <x v="2"/>
    <x v="2"/>
    <x v="2"/>
    <n v="2201050"/>
    <s v="Servicio de accesibilidad a contenidos web para fines pedagógicos"/>
    <x v="7"/>
    <x v="7"/>
    <x v="7"/>
    <s v="220105001*Establecimientos educativos conectados a internet"/>
    <s v="Número"/>
    <n v="40"/>
    <s v="2.3.2.02.02.008"/>
    <n v="202500000033837"/>
    <s v="Dotación del servicio de internet a sedes educativas - vigencia 2026, en el marco del proyecto de conectividad escolar Conexión Total - MEN en el departamento del Putumayo."/>
    <n v="43"/>
    <s v="S.G.P. EDUCACIÓN - PRESTACION DE SERVICIOS - C.S.F."/>
    <n v="1232363608.72"/>
    <s v="EDUCACIÓN"/>
    <x v="13"/>
  </r>
  <r>
    <n v="1"/>
    <x v="0"/>
    <x v="0"/>
    <n v="22"/>
    <x v="1"/>
    <x v="1"/>
    <x v="2"/>
    <x v="2"/>
    <x v="2"/>
    <n v="2201082"/>
    <s v="Servicio de apoyo para la implementación de la estrategia de residencia escolar"/>
    <x v="8"/>
    <x v="8"/>
    <x v="8"/>
    <s v="220108200*Sedes educativas apoyadas en la implementación de la estrategia de residencia escolar"/>
    <s v="Número"/>
    <n v="63"/>
    <s v="2.3.2.02.02.006"/>
    <n v="202500000034348"/>
    <s v="servicio de alimentación escolar vigencia 2026, para las residencias escolares del departamento del Putumayo"/>
    <n v="65"/>
    <s v="S.G.P. EDUCACIÓN - PRESTACION DE SERVICIOS - C.S.F."/>
    <n v="6374172728"/>
    <s v="EDUCACIÓN"/>
    <x v="14"/>
  </r>
  <r>
    <n v="1"/>
    <x v="0"/>
    <x v="0"/>
    <n v="22"/>
    <x v="1"/>
    <x v="1"/>
    <x v="2"/>
    <x v="2"/>
    <x v="2"/>
    <n v="2201082"/>
    <s v="Servicio de apoyo para la implementación de la estrategia de residencia escolar"/>
    <x v="8"/>
    <x v="8"/>
    <x v="8"/>
    <s v="220108200*Sedes educativas apoyadas en la implementación de la estrategia de residencia escolar"/>
    <s v="Número"/>
    <n v="63"/>
    <s v="2.3.2.02.02.006"/>
    <n v="202500000034348"/>
    <s v="servicio de alimentación escolar vigencia 2026, para las residencias escolares del departamento del Putumayo"/>
    <n v="65"/>
    <s v="Rendimientos Alimentación Escolar"/>
    <n v="200661182.97999999"/>
    <s v="EDUCACIÓN"/>
    <x v="15"/>
  </r>
  <r>
    <n v="1"/>
    <x v="0"/>
    <x v="0"/>
    <n v="22"/>
    <x v="1"/>
    <x v="1"/>
    <x v="2"/>
    <x v="2"/>
    <x v="2"/>
    <n v="2201084"/>
    <s v="Servicio de apoyo pedagógico para  la oferta de educación inclusiva para preescolar, básica y media"/>
    <x v="9"/>
    <x v="9"/>
    <x v="9"/>
    <s v="220108400*Sedes educativas con apoyo pedagógico para  la oferta de educación inclusiva para preescolar, básica y media"/>
    <s v="Número"/>
    <n v="156"/>
    <s v="2.3.2.02.02.009"/>
    <n v="202500000033819"/>
    <s v="Apoyo a la atención de estudiantes con  discapacidad, capacidades y talentos  excepcionales, vigencia 2026,  en los establecimientos  educativos oficiales del departamento de  Putumayo,"/>
    <n v="154"/>
    <s v="S.G.P. EDUCACIÓN - PRESTACION DE SERVICIOS - C.S.F."/>
    <n v="1796685410"/>
    <s v="EDUCACIÓN"/>
    <x v="16"/>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S.G.P. EDUCACIÓN - PRESTACION DE SERVICIOS - C.S.F."/>
    <n v="484683599263.75"/>
    <s v="EDUCACIÓN"/>
    <x v="17"/>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CANCELACIÓN DE PRESTACIONES SOCIALES DEL MAGISTERIO"/>
    <n v="1995862865"/>
    <s v="EDUCACIÓN"/>
    <x v="18"/>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ICLD"/>
    <n v="82185671.189394474"/>
    <s v="EDUCACIÓN"/>
    <x v="19"/>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PARTICIPACIÓN POR EL CONSUMO DE LICORES DESTILADOS PRODUCIDOS"/>
    <n v="732529852.59000003"/>
    <s v="EDUCACIÓN"/>
    <x v="20"/>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RECOBROS SGP"/>
    <n v="541416000"/>
    <s v="EDUCACIÓN"/>
    <x v="21"/>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DERECHOS DE MONOPOLIO POR LA PRODUCCIÓN DE LICORES DESTILADOS"/>
    <n v="137399679.03395295"/>
    <s v="EDUCACIÓN"/>
    <x v="22"/>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DERECHOS DE MONOPOLIO POR LA INTRODUCCIÓN DE LICORES DESTILADOS DE PRODUCCIÓN NACIONAL"/>
    <n v="10666741.800000001"/>
    <s v="EDUCACIÓN"/>
    <x v="23"/>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DERECHOS DE MONOPOLIO POR LA INTRODUCCIÓN DE LICORES DESTILADOS DE PRODUCCIÓN EXTRANJERA"/>
    <n v="19526348.600000001"/>
    <s v="EDUCACIÓN"/>
    <x v="24"/>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PARTICIPACIÓN POR EL CONSUMO DE LICORES DESTILADOS INTRODUCIDOS DE PRODUCCIÓN NACIONAL"/>
    <n v="178586110.57839799"/>
    <s v="EDUCACIÓN"/>
    <x v="25"/>
  </r>
  <r>
    <n v="1"/>
    <x v="0"/>
    <x v="0"/>
    <n v="22"/>
    <x v="1"/>
    <x v="1"/>
    <x v="2"/>
    <x v="2"/>
    <x v="2"/>
    <n v="2201038"/>
    <s v="Servicio de docencia escolar"/>
    <x v="10"/>
    <x v="10"/>
    <x v="10"/>
    <s v="220103800*Docentes del nivel inicial, preescolar, básica o media contratados"/>
    <s v="Número"/>
    <n v="4277"/>
    <s v="2.1.1.01"/>
    <n v="202500000033865"/>
    <s v="Consolidación del pago de obligaciones salariales vigencia 2026 a docentes,  directivos docentes y administrativos y pago de mesadas  pensionales a docentes nacionalizados de la Secretaria de Educación de Putumayo"/>
    <n v="4338"/>
    <s v="PARTICIPACIÓN POR EL CONSUMO DE LICORES DESTILADOS INTRODUCIDOS DE PRODUCCIÓN EXTRANJERA"/>
    <n v="61891333.229999997"/>
    <s v="EDUCACIÓN"/>
    <x v="26"/>
  </r>
  <r>
    <n v="1"/>
    <x v="0"/>
    <x v="0"/>
    <n v="22"/>
    <x v="1"/>
    <x v="1"/>
    <x v="2"/>
    <x v="2"/>
    <x v="2"/>
    <n v="2201038"/>
    <s v="Servicio de docencia escolar"/>
    <x v="10"/>
    <x v="10"/>
    <x v="10"/>
    <s v="220103800*Docentes del nivel inicial, preescolar, básica o media contratados"/>
    <s v="Número"/>
    <n v="4277"/>
    <s v="2.3.2.02.01.002"/>
    <n v="202500000033812"/>
    <s v="Dotación de vestido y calzado de labor a los docentes y administrativos vigencia 2026 de la Secretaria de Educacion del departamento de Putumayo."/>
    <n v="248"/>
    <s v="S.G.P. EDUCACIÓN - PRESTACION DE SERVICIOS - C.S.F."/>
    <n v="315957605.75999999"/>
    <s v="EDUCACIÓN"/>
    <x v="27"/>
  </r>
  <r>
    <n v="1"/>
    <x v="0"/>
    <x v="0"/>
    <n v="22"/>
    <x v="1"/>
    <x v="1"/>
    <x v="2"/>
    <x v="2"/>
    <x v="2"/>
    <n v="2201049"/>
    <s v="Servicio de educación informal"/>
    <x v="11"/>
    <x v="11"/>
    <x v="11"/>
    <s v="220104900*Personas beneficiadas con procesos de formación informal"/>
    <s v="Número"/>
    <n v="4250"/>
    <s v="2.3.2.02.02.009"/>
    <n v="202500000034352"/>
    <s v="Apoyo logístico para la Implementación de un foro educativo departamental, vigencia 2026,  en el departamento del Putumayo"/>
    <n v="864"/>
    <s v="ICLD"/>
    <n v="69988667.480000004"/>
    <s v="EDUCACIÓN"/>
    <x v="28"/>
  </r>
  <r>
    <n v="1"/>
    <x v="0"/>
    <x v="0"/>
    <n v="22"/>
    <x v="1"/>
    <x v="1"/>
    <x v="2"/>
    <x v="2"/>
    <x v="2"/>
    <n v="2201049"/>
    <s v="Servicio de educación informal"/>
    <x v="11"/>
    <x v="11"/>
    <x v="11"/>
    <s v="220104900*Personas beneficiadas con procesos de formación informal"/>
    <s v="Número"/>
    <n v="4250"/>
    <s v="2.3.2.02.02.009"/>
    <n v="202500000035140"/>
    <s v="Apoyo logistico para fortalecer la capacidad de liderazgo de los directivos docentes de los establecimientos educativos oficiales del  departamento del Putumayo"/>
    <n v="242"/>
    <s v="ICLD"/>
    <n v="30000000"/>
    <s v="EDUCACIÓN"/>
    <x v="29"/>
  </r>
  <r>
    <n v="1"/>
    <x v="0"/>
    <x v="0"/>
    <n v="22"/>
    <x v="1"/>
    <x v="1"/>
    <x v="2"/>
    <x v="2"/>
    <x v="2"/>
    <n v="2201049"/>
    <s v="Servicio de educación informal"/>
    <x v="11"/>
    <x v="11"/>
    <x v="11"/>
    <s v="220104900*Personas beneficiadas con procesos de formación informal"/>
    <s v="Número"/>
    <n v="4250"/>
    <s v="2.3.2.02.02.009"/>
    <n v="202500000034714"/>
    <s v="Fortalecimiento del Plan Territorial de Cualificación docente vigencia 2026,  en establecimientos educativos oficiales del departamento del Putumayo"/>
    <n v="989"/>
    <s v="RENDIMIENTOS SGP EDUCACION"/>
    <n v="439525895.38999999"/>
    <s v="EDUCACIÓN"/>
    <x v="30"/>
  </r>
  <r>
    <n v="1"/>
    <x v="0"/>
    <x v="0"/>
    <n v="22"/>
    <x v="1"/>
    <x v="1"/>
    <x v="2"/>
    <x v="2"/>
    <x v="2"/>
    <n v="2201049"/>
    <s v="Servicio de educación informal"/>
    <x v="11"/>
    <x v="11"/>
    <x v="11"/>
    <s v="220104900*Personas beneficiadas con procesos de formación informal"/>
    <s v="Número"/>
    <n v="4250"/>
    <s v="2.3.2.02.02.009"/>
    <n v="202500000034714"/>
    <s v="Fortalecimiento del Plan Territorial de Cualificación docente vigencia 2026,  en establecimientos educativos oficiales del departamento del Putumayo"/>
    <n v="989"/>
    <s v="PARTICIPACIÓN POR EL CONSUMO DE LICORES DESTILADOS INTRODUCIDOS DE PRODUCCIÓN EXTRANJERA"/>
    <n v="30000000"/>
    <s v="EDUCACIÓN"/>
    <x v="31"/>
  </r>
  <r>
    <n v="1"/>
    <x v="0"/>
    <x v="0"/>
    <n v="22"/>
    <x v="1"/>
    <x v="1"/>
    <x v="2"/>
    <x v="2"/>
    <x v="2"/>
    <n v="2201049"/>
    <s v="Servicio de educación informal"/>
    <x v="11"/>
    <x v="11"/>
    <x v="11"/>
    <s v="220104900*Personas beneficiadas con procesos de formación informal"/>
    <s v="Número"/>
    <n v="4250"/>
    <s v="2.3.2.02.02.009"/>
    <n v="202500000034714"/>
    <s v="Fortalecimiento del Plan Territorial de Cualificación docente vigencia 2026,  en establecimientos educativos oficiales del departamento del Putumayo"/>
    <n v="989"/>
    <s v="PARTICIPACIÓN POR EL CONSUMO DE LICORES DESTILADOS PRODUCIDOS"/>
    <n v="9736087.1099999994"/>
    <s v="EDUCACIÓN"/>
    <x v="32"/>
  </r>
  <r>
    <n v="1"/>
    <x v="0"/>
    <x v="0"/>
    <n v="22"/>
    <x v="1"/>
    <x v="1"/>
    <x v="2"/>
    <x v="2"/>
    <x v="2"/>
    <n v="2201049"/>
    <s v="Servicio de educación informal"/>
    <x v="11"/>
    <x v="11"/>
    <x v="11"/>
    <s v="220104900*Personas beneficiadas con procesos de formación informal"/>
    <s v="Número"/>
    <n v="4250"/>
    <s v="2.3.2.02.02.009"/>
    <n v="202500000034782"/>
    <s v="Fortalecimiento a la mesa permanente de educación de los pueblos indigenas, vigencia 2026, del departamento del Putumayo "/>
    <n v="50"/>
    <s v="ICLD"/>
    <n v="80000000"/>
    <s v="EDUCACIÓN"/>
    <x v="33"/>
  </r>
  <r>
    <n v="1"/>
    <x v="0"/>
    <x v="0"/>
    <n v="22"/>
    <x v="1"/>
    <x v="1"/>
    <x v="2"/>
    <x v="2"/>
    <x v="2"/>
    <n v="2201052"/>
    <s v="Infraestructura educativa mejorada"/>
    <x v="12"/>
    <x v="12"/>
    <x v="12"/>
    <s v="220105200*Sedes educativas mejoradas"/>
    <s v="Número"/>
    <n v="105"/>
    <s v="2.3.2.01.01.001.02.07"/>
    <n v="2025006860037"/>
    <s v="Construcción de un aula múltiple, en la Institución Educativa Rural El Sábalo, sede principal, municipio de San Miguel, departamento del Putumayo"/>
    <n v="1"/>
    <s v="ESTAMPILLA PRO DESARROLLO DEPARTAMENTAL"/>
    <n v="300507964.92456001"/>
    <s v="EDUCACIÓN"/>
    <x v="34"/>
  </r>
  <r>
    <n v="1"/>
    <x v="0"/>
    <x v="0"/>
    <n v="22"/>
    <x v="1"/>
    <x v="1"/>
    <x v="2"/>
    <x v="2"/>
    <x v="2"/>
    <n v="2201052"/>
    <s v="Infraestructura educativa mejorada"/>
    <x v="12"/>
    <x v="12"/>
    <x v="12"/>
    <s v="220105200*Sedes educativas mejoradas"/>
    <s v="Número"/>
    <n v="105"/>
    <s v="2.3.2.01.01.001.02.07"/>
    <n v="2025006860037"/>
    <s v="Construcción de un aula múltiple, en la Institución Educativa Rural El Sábalo, sede principal, municipio de San Miguel, departamento del Putumayo"/>
    <n v="1"/>
    <s v="RENDIMIENTOS ESTAMPILLA PRO DLLO. DEPARTAMENTAL"/>
    <n v="2329009.48"/>
    <s v="EDUCACIÓN"/>
    <x v="35"/>
  </r>
  <r>
    <n v="1"/>
    <x v="0"/>
    <x v="0"/>
    <n v="22"/>
    <x v="1"/>
    <x v="1"/>
    <x v="2"/>
    <x v="2"/>
    <x v="2"/>
    <n v="2201073"/>
    <s v="Servicio de evaluación de la calidad de la educación inicial, preescolar, básica y media"/>
    <x v="13"/>
    <x v="13"/>
    <x v="13"/>
    <s v="220107300*Estudiantes evaluados con pruebas de calidad educativa"/>
    <s v="Número"/>
    <n v="7500"/>
    <s v="2.3.2.02.02.009"/>
    <n v="202500000034827"/>
    <s v="Implementación de  estrategias de manejo de pruebas externas  para mejorar los  resultados de las pruebas saber 11, vigencia 2026, en establecimientos  educativos del departamento del Putumayo"/>
    <n v="3393"/>
    <s v="ICLD"/>
    <n v="549944100"/>
    <s v="EDUCACIÓN"/>
    <x v="36"/>
  </r>
  <r>
    <n v="1"/>
    <x v="0"/>
    <x v="0"/>
    <n v="22"/>
    <x v="1"/>
    <x v="1"/>
    <x v="2"/>
    <x v="2"/>
    <x v="2"/>
    <n v="2201068"/>
    <s v="Servicio de gestión de riesgos y desastres en establecimientos educativos"/>
    <x v="14"/>
    <x v="14"/>
    <x v="14"/>
    <s v="220106800*Establecimientos educativos con acciones de gestión del riesgo implementadas"/>
    <s v="Número"/>
    <n v="146"/>
    <s v="2.3.2.02.02.009"/>
    <n v="202500000034189"/>
    <s v="Implementación de los planes escolares para  la gestion del riesgo, vigencia 2026,  en los establecimientos  educativos oficiales del departamento del  Putumayo"/>
    <n v="30"/>
    <s v="PARTICIPACIÓN POR EL CONSUMO DE LICORES DESTILADOS PRODUCIDOS"/>
    <n v="74439656"/>
    <s v="EDUCACIÓN"/>
    <x v="37"/>
  </r>
  <r>
    <n v="1"/>
    <x v="0"/>
    <x v="0"/>
    <n v="22"/>
    <x v="1"/>
    <x v="1"/>
    <x v="2"/>
    <x v="2"/>
    <x v="2"/>
    <n v="2201071"/>
    <s v="Servicio educativo"/>
    <x v="15"/>
    <x v="15"/>
    <x v="15"/>
    <s v="220107100*Establecimientos educativos en operación"/>
    <s v="Número"/>
    <n v="146"/>
    <s v="2.3.2.02.02.008"/>
    <n v="202500000033621"/>
    <s v="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
    <n v="105"/>
    <s v="S.G.P. EDUCACIÓN - PRESTACION DE SERVICIOS - C.S.F."/>
    <n v="3801094909"/>
    <s v="EDUCACIÓN"/>
    <x v="38"/>
  </r>
  <r>
    <n v="1"/>
    <x v="0"/>
    <x v="0"/>
    <n v="22"/>
    <x v="1"/>
    <x v="1"/>
    <x v="2"/>
    <x v="2"/>
    <x v="2"/>
    <n v="2201071"/>
    <s v="Servicio educativo"/>
    <x v="15"/>
    <x v="15"/>
    <x v="15"/>
    <s v="220107100*Establecimientos educativos en operación"/>
    <s v="Número"/>
    <n v="146"/>
    <s v="2.3.2.02.02.008"/>
    <n v="202500000033621"/>
    <s v="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
    <n v="105"/>
    <s v="S.G.P. EDUCACIÓN - PRESTACION DE SERVICIOS - C.S.F."/>
    <n v="1451538318.1499996"/>
    <s v="EDUCACIÓN"/>
    <x v="39"/>
  </r>
  <r>
    <n v="1"/>
    <x v="0"/>
    <x v="0"/>
    <n v="22"/>
    <x v="1"/>
    <x v="1"/>
    <x v="2"/>
    <x v="2"/>
    <x v="2"/>
    <n v="2201071"/>
    <s v="Servicio educativo"/>
    <x v="15"/>
    <x v="15"/>
    <x v="15"/>
    <s v="220107100*Establecimientos educativos en operación"/>
    <s v="Número"/>
    <n v="146"/>
    <s v="2.3.2.02.02.008"/>
    <n v="202500000033621"/>
    <s v="Fortalecimiento de los servicos administrativos en los establecimientos educativos oficiales mediante la contratación de personal de apoyo como auxiliares administrativos, auxiliares de servicios generales, auxiliares de servicios generales con funciones de manipulacion de alimentos para residencias escolares y cuidadores para residencias escolares, para la vigencia 2026 en el departamento de Putumayo"/>
    <n v="105"/>
    <s v="ICLD"/>
    <n v="28000000"/>
    <s v="EDUCACIÓN"/>
    <x v="40"/>
  </r>
  <r>
    <n v="1"/>
    <x v="0"/>
    <x v="0"/>
    <n v="22"/>
    <x v="1"/>
    <x v="1"/>
    <x v="2"/>
    <x v="2"/>
    <x v="2"/>
    <n v="2201071"/>
    <s v="Servicio educativo"/>
    <x v="15"/>
    <x v="15"/>
    <x v="15"/>
    <s v="220107100*Establecimientos educativos en operación"/>
    <s v="Número"/>
    <n v="146"/>
    <s v="2.3.2.02.02.008"/>
    <n v="202500000033615"/>
    <s v="Prestación de servicio de vigilancia a los establecimientos educativos oficiales vigencia 2026 del departamento del Putumayo"/>
    <n v="64"/>
    <s v="S.G.P. EDUCACIÓN - PRESTACION DE SERVICIOS - C.S.F."/>
    <n v="3199808350.6199999"/>
    <s v="EDUCACIÓN"/>
    <x v="41"/>
  </r>
  <r>
    <n v="1"/>
    <x v="0"/>
    <x v="0"/>
    <n v="22"/>
    <x v="1"/>
    <x v="1"/>
    <x v="2"/>
    <x v="2"/>
    <x v="2"/>
    <n v="2201056"/>
    <s v="Servicio de acompañamiento para el desarrollo de modelos educativos interculturales"/>
    <x v="16"/>
    <x v="16"/>
    <x v="16"/>
    <s v="220105601*Modelos educativos para grupos étnicos acompañados"/>
    <s v="Número"/>
    <n v="9"/>
    <s v="2.3.2.02.02.009"/>
    <n v="202500000034649"/>
    <s v="Implementación modelos propios de educación étnica del pueblo zio bain, vigencia 2026, en los establecimientos educativos oficiales del departamento del Putumayo. "/>
    <n v="1"/>
    <s v="S.G.P. EDUCACIÓN - PRESTACION DE SERVICIOS - C.S.F."/>
    <n v="442108005"/>
    <s v="EDUCACIÓN"/>
    <x v="42"/>
  </r>
  <r>
    <n v="1"/>
    <x v="0"/>
    <x v="0"/>
    <n v="22"/>
    <x v="1"/>
    <x v="1"/>
    <x v="2"/>
    <x v="2"/>
    <x v="2"/>
    <n v="2201056"/>
    <s v="Servicio de acompañamiento para el desarrollo de modelos educativos interculturales"/>
    <x v="16"/>
    <x v="16"/>
    <x v="16"/>
    <s v="220105601*Modelos educativos para grupos étnicos acompañados"/>
    <s v="Número"/>
    <n v="9"/>
    <s v="2.3.2.02.02.009"/>
    <n v="202500000034484"/>
    <s v=" Implementación de modelos propios de educación étnica del pueblo kamentsa vigencia 2026 en  los establecimientos educativos oficiales del departamento de  Putumayo"/>
    <n v="1"/>
    <s v="S.G.P. EDUCACIÓN - PRESTACION DE SERVICIOS - C.S.F."/>
    <n v="966338868"/>
    <s v="EDUCACIÓN"/>
    <x v="43"/>
  </r>
  <r>
    <n v="1"/>
    <x v="0"/>
    <x v="0"/>
    <n v="22"/>
    <x v="1"/>
    <x v="1"/>
    <x v="2"/>
    <x v="2"/>
    <x v="2"/>
    <n v="2201056"/>
    <s v="Servicio de acompañamiento para el desarrollo de modelos educativos interculturales"/>
    <x v="16"/>
    <x v="16"/>
    <x v="16"/>
    <s v="220105601*Modelos educativos para grupos étnicos acompañados"/>
    <s v="Número"/>
    <n v="9"/>
    <s v="2.3.2.02.02.009"/>
    <n v="202500000034171"/>
    <s v=" Implementación de modelos propios de educación étnica del pueblo kofan, vigencia 2026 en los establecimientos educativos oficiales del departamento de   Putumayo"/>
    <n v="1"/>
    <s v="S.G.P. EDUCACIÓN - PRESTACION DE SERVICIOS - C.S.F."/>
    <n v="1897064604"/>
    <s v="EDUCACIÓN"/>
    <x v="44"/>
  </r>
  <r>
    <n v="1"/>
    <x v="0"/>
    <x v="0"/>
    <n v="22"/>
    <x v="1"/>
    <x v="1"/>
    <x v="2"/>
    <x v="2"/>
    <x v="2"/>
    <n v="2201056"/>
    <s v="Servicio de acompañamiento para el desarrollo de modelos educativos interculturales"/>
    <x v="16"/>
    <x v="16"/>
    <x v="16"/>
    <s v="220105601*Modelos educativos para grupos étnicos acompañados"/>
    <s v="Número"/>
    <n v="9"/>
    <s v="2.3.2.02.02.009"/>
    <n v="202500000034377"/>
    <s v=" Implementación de modelos propios de educación étnica del pueblo murui, vigencia 2026 en los establecimientos educativos oficiales del departamento de  Putumayo"/>
    <n v="1"/>
    <s v="S.G.P. EDUCACIÓN - PRESTACION DE SERVICIOS - C.S.F."/>
    <n v="1156364242"/>
    <s v="EDUCACIÓN"/>
    <x v="45"/>
  </r>
  <r>
    <n v="1"/>
    <x v="0"/>
    <x v="0"/>
    <n v="22"/>
    <x v="1"/>
    <x v="1"/>
    <x v="2"/>
    <x v="2"/>
    <x v="2"/>
    <n v="2201056"/>
    <s v="Servicio de acompañamiento para el desarrollo de modelos educativos interculturales"/>
    <x v="16"/>
    <x v="16"/>
    <x v="16"/>
    <s v="220105601*Modelos educativos para grupos étnicos acompañados"/>
    <s v="Número"/>
    <n v="9"/>
    <s v="2.3.2.02.02.009"/>
    <n v="202500000034485"/>
    <s v=" Implementación de modelos propios de educación étnica del pueblo embera chami, vigencia 2026 en los establecimientos educativos oficiales del departamento de  Putumayo"/>
    <n v="1"/>
    <s v="S.G.P. EDUCACIÓN - PRESTACION DE SERVICIOS - C.S.F."/>
    <n v="896175662"/>
    <s v="EDUCACIÓN"/>
    <x v="46"/>
  </r>
  <r>
    <n v="1"/>
    <x v="0"/>
    <x v="0"/>
    <n v="22"/>
    <x v="1"/>
    <x v="1"/>
    <x v="2"/>
    <x v="2"/>
    <x v="2"/>
    <n v="2201056"/>
    <s v="Servicio de acompañamiento para el desarrollo de modelos educativos interculturales"/>
    <x v="16"/>
    <x v="16"/>
    <x v="16"/>
    <s v="220105601*Modelos educativos para grupos étnicos acompañados"/>
    <s v="Número"/>
    <n v="9"/>
    <s v="2.3.2.02.02.009"/>
    <n v="202500000034716"/>
    <s v=" Implementación de modelos propios de educación étnica del pueblo awa, vigencia 2026 en los establecimientoseducativos oficiales del departamento de  Putumayo"/>
    <n v="1"/>
    <s v="S.G.P. EDUCACIÓN - PRESTACION DE SERVICIOS - C.S.F."/>
    <n v="1458074229"/>
    <s v="EDUCACIÓN"/>
    <x v="47"/>
  </r>
  <r>
    <n v="1"/>
    <x v="0"/>
    <x v="0"/>
    <n v="22"/>
    <x v="1"/>
    <x v="1"/>
    <x v="2"/>
    <x v="2"/>
    <x v="2"/>
    <n v="2201056"/>
    <s v="Servicio de acompañamiento para el desarrollo de modelos educativos interculturales"/>
    <x v="16"/>
    <x v="16"/>
    <x v="16"/>
    <s v="220105601*Modelos educativos para grupos étnicos acompañados"/>
    <s v="Número"/>
    <n v="9"/>
    <s v="2.3.2.02.02.009"/>
    <n v="202500000034346"/>
    <s v="Implementación de modelos propios de educación étnica del pueblo nasa, vigencia 2026 en los  establecimientos  educativos oficiales del departamento de  Putumayo"/>
    <n v="1"/>
    <s v="S.G.P. EDUCACIÓN - PRESTACION DE SERVICIOS - C.S.F."/>
    <n v="1873942620"/>
    <s v="EDUCACIÓN"/>
    <x v="48"/>
  </r>
  <r>
    <n v="1"/>
    <x v="0"/>
    <x v="0"/>
    <n v="22"/>
    <x v="1"/>
    <x v="1"/>
    <x v="2"/>
    <x v="2"/>
    <x v="2"/>
    <n v="2201056"/>
    <s v="Servicio de acompañamiento para el desarrollo de modelos educativos interculturales"/>
    <x v="16"/>
    <x v="16"/>
    <x v="16"/>
    <s v="220105601*Modelos educativos para grupos étnicos acompañados"/>
    <s v="Número"/>
    <n v="9"/>
    <s v="2.3.2.02.02.009"/>
    <n v="202500000034651"/>
    <s v=" Implementación de modelos propios de educación étnica del pueblo inga, vigencia 2026, en los establecimientos educativos oficiales del departamento de  Putumayo"/>
    <n v="1"/>
    <s v="S.G.P. EDUCACIÓN - PRESTACION DE SERVICIOS - C.S.F."/>
    <n v="2940343841"/>
    <s v="EDUCACIÓN"/>
    <x v="49"/>
  </r>
  <r>
    <n v="1"/>
    <x v="0"/>
    <x v="0"/>
    <n v="22"/>
    <x v="1"/>
    <x v="1"/>
    <x v="2"/>
    <x v="2"/>
    <x v="2"/>
    <n v="2201056"/>
    <s v="Servicio de acompañamiento para el desarrollo de modelos educativos interculturales"/>
    <x v="16"/>
    <x v="16"/>
    <x v="16"/>
    <s v="220105601*Modelos educativos para grupos étnicos acompañados"/>
    <s v="Número"/>
    <n v="9"/>
    <s v="2.3.2.02.02.009"/>
    <n v="202500000034648"/>
    <s v=" Implementación de modelos propios de educación étnica del pueblo kichwa, vigencia 2026 en los  establecimientos educativos oficiales del departamento de  Putumayo"/>
    <n v="1"/>
    <s v="S.G.P. EDUCACIÓN - PRESTACION DE SERVICIOS - C.S.F."/>
    <n v="698177168"/>
    <s v="EDUCACIÓN"/>
    <x v="50"/>
  </r>
  <r>
    <n v="1"/>
    <x v="0"/>
    <x v="0"/>
    <n v="22"/>
    <x v="1"/>
    <x v="1"/>
    <x v="3"/>
    <x v="3"/>
    <x v="3"/>
    <n v="2202061"/>
    <s v="Servicio de apoyo financiero para la permanencia a la educación superior"/>
    <x v="17"/>
    <x v="17"/>
    <x v="17"/>
    <s v="220206100*Beneficiarios de estrategias o programas de  apoyo financiero para la permanencia en la educación superior"/>
    <s v="Número"/>
    <n v="360"/>
    <s v="2.3.2.02.02.009"/>
    <n v="202500000034515"/>
    <s v="Apoyo a estudiantes de las comunidades étnicas para el acceso a la  educación superior, vigencia 2026, en el departamento del Putumayo"/>
    <n v="38"/>
    <s v="PARTICIPACIÓN POR EL CONSUMO DE LICORES DESTILADOS INTRODUCIDOS DE PRODUCCIÓN EXTRANJERA"/>
    <n v="42926380"/>
    <s v="EDUCACIÓN"/>
    <x v="51"/>
  </r>
  <r>
    <n v="1"/>
    <x v="0"/>
    <x v="0"/>
    <n v="22"/>
    <x v="1"/>
    <x v="1"/>
    <x v="3"/>
    <x v="3"/>
    <x v="3"/>
    <n v="2202061"/>
    <s v="Servicio de apoyo financiero para la permanencia a la educación superior"/>
    <x v="17"/>
    <x v="17"/>
    <x v="17"/>
    <s v="220206100*Beneficiarios de estrategias o programas de  apoyo financiero para la permanencia en la educación superior"/>
    <s v="Número"/>
    <n v="360"/>
    <s v="2.3.2.02.02.009"/>
    <n v="202500000035138"/>
    <s v="Servicio de apoyo para la permanencia y continuidad de estudiantes en  el sistema de educación superior, vigencia 2026, en el departamento del  Putumayo"/>
    <n v="30"/>
    <s v="PARTICIPACIÓN POR EL CONSUMO DE LICORES DESTILADOS INTRODUCIDOS DE PRODUCCIÓN EXTRANJERA"/>
    <n v="77000000"/>
    <s v="EDUCACIÓN"/>
    <x v="52"/>
  </r>
  <r>
    <n v="1"/>
    <x v="0"/>
    <x v="0"/>
    <n v="41"/>
    <x v="0"/>
    <x v="0"/>
    <x v="4"/>
    <x v="4"/>
    <x v="4"/>
    <n v="4101025"/>
    <s v="Servicio de ayuda y atención humanitaria"/>
    <x v="18"/>
    <x v="18"/>
    <x v="18"/>
    <s v="410102500*Personas con asistencia humanitaria"/>
    <s v="Número"/>
    <n v="2400"/>
    <s v="2.3.2.02.02.009.01.01"/>
    <n v="202500000033830"/>
    <s v="Apoyo  con ayuda y atención humanitaria inmediata a población víctima en el marco de la ley 1448 de 2011, departamento de   Putumayo"/>
    <n v="800"/>
    <s v="ICLD"/>
    <n v="109836360"/>
    <s v="GOBIERNO"/>
    <x v="53"/>
  </r>
  <r>
    <n v="1"/>
    <x v="0"/>
    <x v="0"/>
    <n v="41"/>
    <x v="0"/>
    <x v="0"/>
    <x v="4"/>
    <x v="4"/>
    <x v="4"/>
    <n v="4101038"/>
    <s v="Servicio de asistencia técnica para la participación de las víctimas"/>
    <x v="19"/>
    <x v="19"/>
    <x v="19"/>
    <s v="410103800*Eventos de participación realizados"/>
    <s v="Número"/>
    <n v="150"/>
    <s v="2.3.2.02.02.009.01.01"/>
    <n v="202500000033820"/>
    <s v="Apoyo para garantizar la participación efectiva de las victimas en espacios y escenarios de incidencia de seguimiento e implementación de la política publica de victimas en el departamento del Putumayo"/>
    <n v="50"/>
    <s v="ICLD"/>
    <n v="28836360"/>
    <s v="GOBIERNO"/>
    <x v="54"/>
  </r>
  <r>
    <n v="1"/>
    <x v="0"/>
    <x v="0"/>
    <n v="41"/>
    <x v="0"/>
    <x v="0"/>
    <x v="4"/>
    <x v="4"/>
    <x v="4"/>
    <n v="4101038"/>
    <s v="Servicio de asistencia técnica para la participación de las víctimas"/>
    <x v="19"/>
    <x v="19"/>
    <x v="19"/>
    <s v="410103800*Eventos de participación realizados"/>
    <s v="Número"/>
    <n v="1"/>
    <s v="2.3.2.02.02.009.01.01"/>
    <n v="202500000034412"/>
    <s v=" Apoyo al funcionamiento de la Mesa Departamental de Participación Efectiva para las Víctimas en el Departamento del   Putumayo"/>
    <n v="1"/>
    <s v="ICLD"/>
    <n v="171163640"/>
    <s v="GOBIERNO"/>
    <x v="55"/>
  </r>
  <r>
    <n v="1"/>
    <x v="0"/>
    <x v="0"/>
    <n v="19"/>
    <x v="2"/>
    <x v="2"/>
    <x v="5"/>
    <x v="5"/>
    <x v="5"/>
    <n v="1905043"/>
    <s v="Servicio de gestión del riesgo para abordar situaciones situaciones endemo-epidémicas"/>
    <x v="20"/>
    <x v="20"/>
    <x v="20"/>
    <s v="190504300*Campañas de gestión del riesgo para abordar situaciones situaciones endemo-epidémicas implementadas"/>
    <s v="Numero"/>
    <n v="79"/>
    <s v="2.3.2.02.02.009.01.01"/>
    <n v="202500000035158"/>
    <s v="Fortalecimiento de las acciones de promocion prevencion y control de las enfermedades transmitidas por vectores y zoonosis en el departamento del putumayo"/>
    <n v="26"/>
    <s v="OTRAS TRANSFERENCIAS DEL NIVEL NACIONAL PARA INVERSION EN SALUD - PROGRAMAS NACIONALES        "/>
    <n v="1403697000"/>
    <s v="SALUD"/>
    <x v="56"/>
  </r>
  <r>
    <n v="1"/>
    <x v="0"/>
    <x v="0"/>
    <n v="19"/>
    <x v="2"/>
    <x v="2"/>
    <x v="6"/>
    <x v="6"/>
    <x v="6"/>
    <n v="1903011"/>
    <s v="Servicio de inspección, vigilancia y control"/>
    <x v="21"/>
    <x v="21"/>
    <x v="21"/>
    <s v="190301100*visitas realizadas"/>
    <s v="Número"/>
    <n v="960"/>
    <s v="2.3.2.02.02.009.01.01"/>
    <n v="202500000011433"/>
    <s v="Fortalecimiento del programa Inspeccion, Vigilancia y Control del area de Gestion de Salud Publica y del Fondo Rotatorio de Estupefacientes Seccional Putumayo, Departamento del Putumayo"/>
    <n v="320"/>
    <s v="Autorización de manejo de medicamentos de control especial del Estado"/>
    <n v="56880610"/>
    <s v="SALUD"/>
    <x v="57"/>
  </r>
  <r>
    <n v="1"/>
    <x v="0"/>
    <x v="0"/>
    <n v="19"/>
    <x v="2"/>
    <x v="2"/>
    <x v="6"/>
    <x v="6"/>
    <x v="6"/>
    <n v="1903011"/>
    <s v="Servicio de inspección, vigilancia y control"/>
    <x v="21"/>
    <x v="21"/>
    <x v="21"/>
    <s v="190301100*visitas realizadas"/>
    <s v="Número"/>
    <n v="960"/>
    <s v="2.3.2.02.02.009.03"/>
    <n v="202500000011433"/>
    <s v="Fortalecimiento del programa Inspeccion, Vigilancia y Control del area de Gestion de Salud Publica y del Fondo Rotatorio de Estupefacientes Seccional Putumayo, Departamento del Putumayo"/>
    <n v="320"/>
    <s v="Autorización de manejo de medicamentos de control especial del Estado"/>
    <n v="2306955.0299999998"/>
    <s v="SALUD"/>
    <x v="58"/>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Componente ad valorem del impuesto al consumo de cigarrillos y tabaco elaborado - Extranjeros"/>
    <n v="1568585016.01"/>
    <s v="SALUD"/>
    <x v="59"/>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Componente específico del impuesto al consumo de cigarrillos y tabaco - Extranjeros"/>
    <n v="3053325826.9699998"/>
    <s v="SALUD"/>
    <x v="60"/>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DERECHOS DE MONOPOLIO POR LA INTRODUCCIÓN DE LICORES DESTILADOS DE PRODUCCIÓN EXTRANJERA"/>
    <n v="5325367.8"/>
    <s v="SALUD"/>
    <x v="61"/>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DERECHOS DE MONOPOLIO POR LA INTRODUCCIÓN DE LICORES DESTILADOS DE PRODUCCIÓN EXTRANJERA"/>
    <n v="65679536.200000003"/>
    <s v="SALUD"/>
    <x v="62"/>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DERECHOS DE MONOPOLIO POR LA INTRODUCCIÓN DE LICORES DESTILADOS DE PRODUCCIÓN NACIONAL"/>
    <n v="2909111.4"/>
    <s v="SALUD"/>
    <x v="63"/>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DERECHOS DE MONOPOLIO POR LA INTRODUCCIÓN DE LICORES DESTILADOS DE PRODUCCIÓN NACIONAL"/>
    <n v="35879040.600000001"/>
    <s v="SALUD"/>
    <x v="64"/>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DERECHOS DE MONOPOLIO POR LA PRODUCCIÓN DE LICORES DESTILADOS"/>
    <n v="37472639.740000002"/>
    <s v="SALUD"/>
    <x v="65"/>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DERECHOS DE MONOPOLIO POR LA PRODUCCIÓN DE LICORES DESTILADOS"/>
    <n v="462162556.75"/>
    <s v="SALUD"/>
    <x v="66"/>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Derechos por la explotación juegos de suerte y azar de apuestas permanentes o chance"/>
    <n v="415688898.25"/>
    <s v="SALUD"/>
    <x v="67"/>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Derechos por la explotación juegos de suerte y azar de juegos novedosos"/>
    <n v="770040931.64999998"/>
    <s v="SALUD"/>
    <x v="68"/>
  </r>
  <r>
    <n v="1"/>
    <x v="0"/>
    <x v="0"/>
    <n v="19"/>
    <x v="2"/>
    <x v="2"/>
    <x v="5"/>
    <x v="5"/>
    <x v="5"/>
    <n v="1905043"/>
    <s v="Servicio de gestión del riesgo para abordar situaciones situaciones endemo-epidémicas"/>
    <x v="20"/>
    <x v="20"/>
    <x v="20"/>
    <s v="190504300*Campañas de gestión del riesgo para abordar situaciones situaciones endemo-epidémicas implementadas"/>
    <s v="Numero"/>
    <n v="79"/>
    <s v="2.3.2.02.02.009.01.01"/>
    <n v="202500000035158"/>
    <s v="Fortalecimiento de las acciones de promocion prevencion y control de las enfermedades transmitidas por vectores y zoonosis en el departamento del putumayo"/>
    <n v="26"/>
    <s v="ICLD"/>
    <n v="1821346768"/>
    <s v="SALUD"/>
    <x v="69"/>
  </r>
  <r>
    <n v="1"/>
    <x v="0"/>
    <x v="0"/>
    <n v="19"/>
    <x v="2"/>
    <x v="2"/>
    <x v="5"/>
    <x v="5"/>
    <x v="5"/>
    <n v="1905050"/>
    <s v="Servicio de asistencia técnica"/>
    <x v="25"/>
    <x v="25"/>
    <x v="25"/>
    <s v="190505000*Asistencias técnicas realizadas"/>
    <s v="Número"/>
    <n v="1809"/>
    <s v="2.3.2.02.02.009.01.01"/>
    <n v="202500000034813"/>
    <s v="Fortalecimiento de acciones a beneficio de la poblacion adulto mayor del departamento de Putumayo"/>
    <n v="234"/>
    <s v="ICLD"/>
    <n v="40000000"/>
    <s v="SALUD"/>
    <x v="70"/>
  </r>
  <r>
    <n v="1"/>
    <x v="0"/>
    <x v="0"/>
    <n v="19"/>
    <x v="2"/>
    <x v="2"/>
    <x v="5"/>
    <x v="5"/>
    <x v="5"/>
    <n v="1905040"/>
    <s v="Servicio de certificación de discapacidad para las personas con discapacidad"/>
    <x v="26"/>
    <x v="26"/>
    <x v="26"/>
    <s v="190504000*Personas con servicio de certificación de discapacidad"/>
    <s v="Número"/>
    <n v="4950"/>
    <s v="2.3.2.02.02.009.01.01"/>
    <n v="202500000034981"/>
    <s v="Fortalecimiento de acciones a beneficio de la poblacion con discapacidad del departamento de Putumayo"/>
    <n v="1650"/>
    <s v="ICLD"/>
    <n v="21500000"/>
    <s v="SALUD"/>
    <x v="71"/>
  </r>
  <r>
    <n v="1"/>
    <x v="0"/>
    <x v="0"/>
    <n v="19"/>
    <x v="2"/>
    <x v="2"/>
    <x v="5"/>
    <x v="5"/>
    <x v="5"/>
    <n v="1905050"/>
    <s v="Servicio de asistencia técnica"/>
    <x v="25"/>
    <x v="25"/>
    <x v="25"/>
    <s v="190505000*Asistencias técnicas realizadas"/>
    <s v="Número"/>
    <n v="1809"/>
    <s v="2.3.2.02.02.009.01.01"/>
    <n v="202500000034981"/>
    <s v="Fortalecimiento de acciones a beneficio de la poblacion con discapacidad del departamento de Putumayo"/>
    <n v="234"/>
    <s v="ICLD"/>
    <n v="21500000"/>
    <s v="SALUD"/>
    <x v="71"/>
  </r>
  <r>
    <n v="1"/>
    <x v="0"/>
    <x v="0"/>
    <n v="19"/>
    <x v="2"/>
    <x v="2"/>
    <x v="5"/>
    <x v="5"/>
    <x v="5"/>
    <n v="1905050"/>
    <s v="Servicio de asistencia técnica"/>
    <x v="25"/>
    <x v="25"/>
    <x v="25"/>
    <s v="190505000*Asistencias técnicas realizadas"/>
    <s v="Número"/>
    <n v="1809"/>
    <s v="2.3.2.02.02.009.01.01"/>
    <n v="202400000005430"/>
    <s v="Fortalecimiento de acciones enfocadas a reducir la inequidad y discriminacion de genero del departamento de Putumayo"/>
    <n v="234"/>
    <s v="ICLD"/>
    <n v="40000000"/>
    <s v="SALUD"/>
    <x v="72"/>
  </r>
  <r>
    <n v="1"/>
    <x v="0"/>
    <x v="0"/>
    <n v="19"/>
    <x v="2"/>
    <x v="2"/>
    <x v="5"/>
    <x v="5"/>
    <x v="5"/>
    <n v="1905049"/>
    <s v="Servicio de promoción de la participación social en salud"/>
    <x v="27"/>
    <x v="27"/>
    <x v="27"/>
    <s v="190504900*Estrategias de promoción de la participación social en salud implementadas"/>
    <s v="Número"/>
    <n v="2"/>
    <s v="2.3.2.02.02.009.01.01"/>
    <n v="202500000034845"/>
    <s v="Fortalecimiento de la salud propia de la poblacion indigena del departamento de putumayo"/>
    <n v="1"/>
    <s v="ICLD"/>
    <n v="23123757.899999999"/>
    <s v="SALUD"/>
    <x v="73"/>
  </r>
  <r>
    <n v="1"/>
    <x v="0"/>
    <x v="0"/>
    <n v="19"/>
    <x v="2"/>
    <x v="2"/>
    <x v="5"/>
    <x v="5"/>
    <x v="5"/>
    <n v="1905050"/>
    <s v="Servicio de asistencia técnica"/>
    <x v="25"/>
    <x v="25"/>
    <x v="25"/>
    <s v="190505000*Asistencias técnicas realizadas"/>
    <s v="Número"/>
    <n v="1809"/>
    <s v="2.3.2.02.02.009.01.01"/>
    <n v="202500000034845"/>
    <s v="Fortalecimiento de la salud propia de la poblacion indigena del departamento de putumayo"/>
    <n v="234"/>
    <s v="ICLD"/>
    <n v="20000000"/>
    <s v="SALUD"/>
    <x v="74"/>
  </r>
  <r>
    <n v="1"/>
    <x v="0"/>
    <x v="0"/>
    <n v="19"/>
    <x v="2"/>
    <x v="2"/>
    <x v="5"/>
    <x v="5"/>
    <x v="5"/>
    <n v="1905049"/>
    <s v="Servicio de promoción de la participación social en salud"/>
    <x v="27"/>
    <x v="27"/>
    <x v="27"/>
    <s v="190504900*Estrategias de promoción de la participación social en salud implementadas"/>
    <s v="Número"/>
    <n v="2"/>
    <s v="2.3.2.02.02.009.01.01"/>
    <n v="202500000034816"/>
    <s v="Fortalecimiento de la salud propia de las comunidades Negras, Afrocolombianas, Raizales y Palenqueras del Departamento del Putumayo"/>
    <n v="1"/>
    <s v="ICLD"/>
    <n v="20000000"/>
    <s v="SALUD"/>
    <x v="75"/>
  </r>
  <r>
    <n v="1"/>
    <x v="0"/>
    <x v="0"/>
    <n v="19"/>
    <x v="2"/>
    <x v="2"/>
    <x v="5"/>
    <x v="5"/>
    <x v="5"/>
    <n v="1905050"/>
    <s v="Servicio de asistencia técnica"/>
    <x v="25"/>
    <x v="25"/>
    <x v="25"/>
    <s v="190505000*Asistencias técnicas realizadas"/>
    <s v="Número"/>
    <n v="1809"/>
    <s v="2.3.2.02.02.009.01.01"/>
    <n v="202500000034816"/>
    <s v="Fortalecimiento de la salud propia de las comunidades Negras, Afrocolombianas, Raizales y Palenqueras del Departamento del Putumayo"/>
    <n v="234"/>
    <s v="ICLD"/>
    <n v="20000000"/>
    <s v="SALUD"/>
    <x v="75"/>
  </r>
  <r>
    <n v="1"/>
    <x v="0"/>
    <x v="0"/>
    <n v="19"/>
    <x v="2"/>
    <x v="2"/>
    <x v="5"/>
    <x v="5"/>
    <x v="5"/>
    <n v="1905041"/>
    <s v="Servicio de atención psicosocial a víctimas del conflicto armado"/>
    <x v="28"/>
    <x v="28"/>
    <x v="28"/>
    <s v="190504100*Personas víctimas del conflicto armado atendidas con atención psicosocial"/>
    <s v="Número"/>
    <n v="3300"/>
    <s v="2.3.2.02.02.009.01.01"/>
    <n v="202500000035020"/>
    <s v="Fortalecimiento de los procesos de atencion psicosocial y salud integral a victimas del conflicto armado en el marco del papsivi  en el departamento del Putumayo"/>
    <n v="1100"/>
    <s v="ICLD"/>
    <n v="23876242.100000001"/>
    <s v="SALUD"/>
    <x v="76"/>
  </r>
  <r>
    <n v="1"/>
    <x v="0"/>
    <x v="0"/>
    <n v="19"/>
    <x v="2"/>
    <x v="2"/>
    <x v="5"/>
    <x v="5"/>
    <x v="5"/>
    <n v="1905050"/>
    <s v="Servicio de asistencia técnica"/>
    <x v="25"/>
    <x v="25"/>
    <x v="25"/>
    <s v="190505000*Asistencias técnicas realizadas"/>
    <s v="Número"/>
    <n v="1809"/>
    <s v="2.3.2.02.02.009.01.01"/>
    <n v="202500000035020"/>
    <s v="Fortalecimiento de los procesos de atencion psicosocial y salud integral a victimas del conflicto armado en el marco del papsivi  en el departamento del Putumayo"/>
    <n v="234"/>
    <s v="ICLD"/>
    <n v="20000000"/>
    <s v="SALUD"/>
    <x v="77"/>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mpuesto al consumo de cervezas, sifones, refajos y mezclas - Extranjeras"/>
    <n v="2178022.2200000002"/>
    <s v="SALUD"/>
    <x v="78"/>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Impuesto al consumo de cervezas, sifones, refajos y mezclas - Extranjeras"/>
    <n v="1089011.1100000001"/>
    <s v="SALUD"/>
    <x v="79"/>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mpuesto al consumo de cervezas, sifones, refajos y mezclas - Nacionales"/>
    <n v="1921329081.3599999"/>
    <s v="SALUD"/>
    <x v="80"/>
  </r>
  <r>
    <n v="1"/>
    <x v="0"/>
    <x v="0"/>
    <n v="19"/>
    <x v="2"/>
    <x v="2"/>
    <x v="7"/>
    <x v="7"/>
    <x v="7"/>
    <n v="1906004"/>
    <s v="Servicio de atención en salud a la población"/>
    <x v="24"/>
    <x v="24"/>
    <x v="24"/>
    <s v="190600400*Personas atendidas con servicio de salud"/>
    <s v="Número"/>
    <n v="336"/>
    <s v="2.3.2.02.02.009.01.04"/>
    <n v="202500000035037"/>
    <s v="Fortalecimiento para la prestacion de servicios de salud para la poblacion no asegurada al sistema general de seguridad social en salud en el departamento del putumayo"/>
    <n v="168"/>
    <s v="Impuesto al consumo de cervezas, sifones, refajos y mezclas - Nacionales"/>
    <n v="960664540.69000006"/>
    <s v="SALUD"/>
    <x v="81"/>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mpuesto al consumo de vinos, aperitivos y similares - Componente Ad Valorem"/>
    <n v="98225984.989999995"/>
    <s v="SALUD"/>
    <x v="82"/>
  </r>
  <r>
    <n v="1"/>
    <x v="0"/>
    <x v="0"/>
    <n v="19"/>
    <x v="2"/>
    <x v="2"/>
    <x v="7"/>
    <x v="7"/>
    <x v="7"/>
    <n v="1906004"/>
    <s v="Servicio de atención en salud a la población"/>
    <x v="24"/>
    <x v="24"/>
    <x v="24"/>
    <s v="190600400*Personas atendidas con servicio de salud"/>
    <s v="Número"/>
    <n v="336"/>
    <s v="2.3.2.02.02.009.01.04"/>
    <n v="202500000035037"/>
    <s v="Fortalecimiento para la prestacion de servicios de salud para la poblacion no asegurada al sistema general de seguridad social en salud en el departamento del putumayo"/>
    <n v="168"/>
    <s v="Impuesto al consumo de vinos, aperitivos y similares - Componente Ad Valorem"/>
    <n v="49112992.490000002"/>
    <s v="SALUD"/>
    <x v="83"/>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mpuesto al consumo de vinos, aperitivos y similares - Componente Específico"/>
    <n v="93019277.200000003"/>
    <s v="SALUD"/>
    <x v="84"/>
  </r>
  <r>
    <n v="1"/>
    <x v="0"/>
    <x v="0"/>
    <n v="19"/>
    <x v="2"/>
    <x v="2"/>
    <x v="7"/>
    <x v="7"/>
    <x v="7"/>
    <n v="1906004"/>
    <s v="Servicio de atención en salud a la población"/>
    <x v="24"/>
    <x v="24"/>
    <x v="24"/>
    <s v="190600400*Personas atendidas con servicio de salud"/>
    <s v="Número"/>
    <n v="336"/>
    <s v="2.3.2.02.02.009.01.04"/>
    <n v="202500000035037"/>
    <s v="Fortalecimiento para la prestacion de servicios de salud para la poblacion no asegurada al sistema general de seguridad social en salud en el departamento del putumayo"/>
    <n v="168"/>
    <s v="Impuesto al consumo de vinos, aperitivos y similares - Componente Específico"/>
    <n v="46509638.600000001"/>
    <s v="SALUD"/>
    <x v="85"/>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mpuesto de loterías foráneas"/>
    <n v="108366800.51000001"/>
    <s v="SALUD"/>
    <x v="86"/>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IVA sobre licores, vinos, aperitivos y similares (régimen anterior)"/>
    <n v="1013973750"/>
    <s v="SALUD"/>
    <x v="87"/>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PARTICIPACIÓN POR EL CONSUMO DE LICORES DESTILADOS INTRODUCIDOS DE PRODUCCIÓN EXTRANJERA"/>
    <n v="134341316.91999999"/>
    <s v="SALUD"/>
    <x v="88"/>
  </r>
  <r>
    <n v="1"/>
    <x v="0"/>
    <x v="0"/>
    <n v="19"/>
    <x v="2"/>
    <x v="2"/>
    <x v="6"/>
    <x v="6"/>
    <x v="6"/>
    <n v="1903016"/>
    <s v="Servicio de auditoría y visitas inspectivas"/>
    <x v="29"/>
    <x v="29"/>
    <x v="29"/>
    <s v="190301600*auditorías y visitas inspectivas realizadas"/>
    <s v="Número"/>
    <n v="399"/>
    <s v="2.3.2.02.02.009.01.01"/>
    <n v="202500000014705"/>
    <s v="Fortalecimiento del socgs mediante mejoramiento y mantenimiento de los servicios habilitados con acciones de inspeccion, vigilancia y control y seguimiento a prestadores de servicios de salud en el departamento del Putumayo"/>
    <n v="133"/>
    <s v="PARTICIPACIÓN POR EL CONSUMO DE LICORES DESTILADOS INTRODUCIDOS DE PRODUCCIÓN EXTRANJERA"/>
    <n v="465119506"/>
    <s v="SALUD"/>
    <x v="89"/>
  </r>
  <r>
    <n v="1"/>
    <x v="0"/>
    <x v="0"/>
    <n v="19"/>
    <x v="2"/>
    <x v="2"/>
    <x v="6"/>
    <x v="6"/>
    <x v="6"/>
    <n v="1903023"/>
    <s v="Servicio de asistencia técnica en inspección, vigilancia y control"/>
    <x v="30"/>
    <x v="30"/>
    <x v="30"/>
    <s v="190302300*asistencias técnica en Inspección, Vigilancia y Control realizadas"/>
    <s v="Número"/>
    <n v="18"/>
    <s v="2.3.2.02.02.009.01.01"/>
    <n v="202500000014705"/>
    <s v="Fortalecimiento del socgs mediante mejoramiento y mantenimiento de los servicios habilitados con acciones de inspeccion, vigilancia y control y seguimiento a prestadores de servicios de salud en el departamento del Putumayo"/>
    <n v="6"/>
    <s v="PARTICIPACIÓN POR EL CONSUMO DE LICORES DESTILADOS INTRODUCIDOS DE PRODUCCIÓN EXTRANJERA"/>
    <n v="65780000"/>
    <s v="SALUD"/>
    <x v="90"/>
  </r>
  <r>
    <n v="1"/>
    <x v="0"/>
    <x v="0"/>
    <n v="19"/>
    <x v="2"/>
    <x v="2"/>
    <x v="6"/>
    <x v="6"/>
    <x v="6"/>
    <n v="1903028"/>
    <s v="Servicio de gestión de peticiones, quejas, reclamos y denuncias"/>
    <x v="31"/>
    <x v="31"/>
    <x v="31"/>
    <s v="190302800* Preguntas Quejas Reclamos y Denuncias Gestionadas"/>
    <s v="Número"/>
    <n v="24"/>
    <s v="2.3.2.02.02.009.01.01"/>
    <n v="202500000014705"/>
    <s v="Fortalecimiento del socgs mediante mejoramiento y mantenimiento de los servicios habilitados con acciones de inspeccion, vigilancia y control y seguimiento a prestadores de servicios de salud en el departamento del Putumayo"/>
    <n v="8"/>
    <s v="PARTICIPACIÓN POR EL CONSUMO DE LICORES DESTILADOS INTRODUCIDOS DE PRODUCCIÓN EXTRANJERA"/>
    <n v="103750494"/>
    <s v="SALUD"/>
    <x v="91"/>
  </r>
  <r>
    <n v="1"/>
    <x v="0"/>
    <x v="0"/>
    <n v="19"/>
    <x v="2"/>
    <x v="2"/>
    <x v="5"/>
    <x v="5"/>
    <x v="5"/>
    <n v="1905042"/>
    <s v="Servicio de atención en centros reguladores de urgencias, emergencias y desastres"/>
    <x v="32"/>
    <x v="32"/>
    <x v="32"/>
    <s v="190504200*Personas atendidas en centros reguladores de urgencias, emergencias y desastres"/>
    <s v="Número"/>
    <n v="15000"/>
    <s v="2.3.2.02.02.009.01.01"/>
    <n v="202500000015279"/>
    <s v="Fortalecimiento  a la operatividad del programa de salud publica en  emergencias y desastres  del departamento del Putumayo"/>
    <n v="5000"/>
    <s v="PARTICIPACIÓN POR EL CONSUMO DE LICORES DESTILADOS INTRODUCIDOS DE PRODUCCIÓN EXTRANJERA"/>
    <n v="326320000"/>
    <s v="SALUD"/>
    <x v="92"/>
  </r>
  <r>
    <n v="1"/>
    <x v="0"/>
    <x v="0"/>
    <n v="19"/>
    <x v="2"/>
    <x v="2"/>
    <x v="7"/>
    <x v="7"/>
    <x v="7"/>
    <n v="1906029"/>
    <s v="Servicio de asistencia técnica a Instituciones Prestadoras de Servicios de Salud"/>
    <x v="33"/>
    <x v="33"/>
    <x v="33"/>
    <s v="190602900*Instituciones Prestadoras de Servicios de Salud asistidas técnicamente"/>
    <s v="Número"/>
    <n v="30"/>
    <s v="2.3.2.02.02.009.01.01"/>
    <n v="202500000008355"/>
    <s v="Fortalecimiento del desarrollo de acciones en el marco de la politica nacional de prestacion de servicios de salud, en el departamento del Putumayo"/>
    <n v="10"/>
    <s v="PARTICIPACIÓN POR EL CONSUMO DE LICORES DESTILADOS INTRODUCIDOS DE PRODUCCIÓN EXTRANJERA"/>
    <n v="572226242.10000002"/>
    <s v="SALUD"/>
    <x v="93"/>
  </r>
  <r>
    <n v="1"/>
    <x v="0"/>
    <x v="0"/>
    <n v="19"/>
    <x v="2"/>
    <x v="2"/>
    <x v="7"/>
    <x v="7"/>
    <x v="7"/>
    <n v="1906041"/>
    <s v="Servicio de asistencia tècnicas"/>
    <x v="34"/>
    <x v="34"/>
    <x v="25"/>
    <s v="190604100*Asistencias técnicas realizadas"/>
    <s v="Número"/>
    <n v="76"/>
    <s v="2.3.2.02.02.009.01.01"/>
    <n v="202500000016405"/>
    <s v="Fortalecimiento mediante  asistencias tecnicas en el programa aseguramiento y prestacion de servicios en emergencias y desastres del Putumayo."/>
    <n v="10"/>
    <s v="PARTICIPACIÓN POR EL CONSUMO DE LICORES DESTILADOS INTRODUCIDOS DE PRODUCCIÓN EXTRANJERA"/>
    <n v="123680000"/>
    <s v="SALUD"/>
    <x v="94"/>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PARTICIPACIÓN POR EL CONSUMO DE LICORES DESTILADOS INTRODUCIDOS DE PRODUCCIÓN NACIONAL"/>
    <n v="128559439.25"/>
    <s v="SALUD"/>
    <x v="95"/>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PARTICIPACIÓN POR EL CONSUMO DE LICORES DESTILADOS INTRODUCIDOS DE PRODUCCIÓN NACIONAL"/>
    <n v="1585566417.4000001"/>
    <s v="SALUD"/>
    <x v="96"/>
  </r>
  <r>
    <n v="1"/>
    <x v="0"/>
    <x v="0"/>
    <n v="19"/>
    <x v="2"/>
    <x v="2"/>
    <x v="7"/>
    <x v="7"/>
    <x v="7"/>
    <n v="1906023"/>
    <s v="Servicio de tecnologías en salud financiadas con la unidad de pago por capitación - UPC"/>
    <x v="23"/>
    <x v="23"/>
    <x v="23"/>
    <s v="190602300*Pacientes atendidos con tecnologías en salud financiados con cargo a los recursos de la UPC del Régimen Subsidiado"/>
    <s v="Número"/>
    <n v="16"/>
    <s v="2.3.2.02.02.009.01.03"/>
    <n v="202500000018400"/>
    <s v="Fortalecimiento en la prestacion de servicios de salud a la poblacion afiliada al regimen subsidiado en servicios y tecnologias sin cobertura en el pos en el departamento del putumayo"/>
    <n v="7"/>
    <s v="PARTICIPACIÓN POR EL CONSUMO DE LICORES DESTILADOS PRODUCIDOS"/>
    <n v="252278419.33000001"/>
    <s v="SALUD"/>
    <x v="97"/>
  </r>
  <r>
    <n v="1"/>
    <x v="0"/>
    <x v="0"/>
    <n v="19"/>
    <x v="2"/>
    <x v="2"/>
    <x v="7"/>
    <x v="7"/>
    <x v="7"/>
    <n v="1906004"/>
    <s v="Servicio de atención en salud a la población"/>
    <x v="24"/>
    <x v="24"/>
    <x v="24"/>
    <s v="190600400*Personas atendidas con servicio de salud"/>
    <s v="Número"/>
    <n v="336"/>
    <s v="2.3.2.02.02.009.01.05"/>
    <n v="202500000035037"/>
    <s v="Fortalecimiento para la prestacion de servicios de salud para la poblacion no asegurada al sistema general de seguridad social en salud en el departamento del putumayo"/>
    <n v="168"/>
    <s v="PARTICIPACIÓN POR EL CONSUMO DE LICORES DESTILADOS PRODUCIDOS"/>
    <n v="111433838.23"/>
    <s v="SALUD"/>
    <x v="98"/>
  </r>
  <r>
    <n v="1"/>
    <x v="0"/>
    <x v="0"/>
    <n v="19"/>
    <x v="2"/>
    <x v="2"/>
    <x v="7"/>
    <x v="7"/>
    <x v="7"/>
    <n v="1906004"/>
    <s v="Servicio de atención en salud a la población"/>
    <x v="24"/>
    <x v="24"/>
    <x v="24"/>
    <s v="190600400*Personas atendidas con servicio de salud"/>
    <s v="Número"/>
    <n v="336"/>
    <s v="2.3.2.02.02.009.01.06"/>
    <n v="202500000035037"/>
    <s v="Fortalecimiento para la prestacion de servicios de salud para la poblacion no asegurada al sistema general de seguridad social en salud en el departamento del putumayo"/>
    <n v="168"/>
    <s v="PARTICIPACIÓN POR EL CONSUMO DE LICORES DESTILADOS PRODUCIDOS"/>
    <n v="1000000000"/>
    <s v="SALUD"/>
    <x v="99"/>
  </r>
  <r>
    <n v="1"/>
    <x v="0"/>
    <x v="0"/>
    <n v="19"/>
    <x v="2"/>
    <x v="2"/>
    <x v="7"/>
    <x v="7"/>
    <x v="7"/>
    <n v="1906004"/>
    <s v="Servicio de atención en salud a la población"/>
    <x v="24"/>
    <x v="24"/>
    <x v="24"/>
    <s v="190600400*Personas atendidas con servicio de salud"/>
    <s v="Número"/>
    <n v="336"/>
    <s v="2.3.2.02.02.009.02.03"/>
    <n v="202500000035037"/>
    <s v="Fortalecimiento para la prestacion de servicios de salud para la poblacion no asegurada al sistema general de seguridad social en salud en el departamento del putumayo"/>
    <n v="168"/>
    <s v="PARTICIPACIÓN POR EL CONSUMO DE LICORES DESTILADOS PRODUCIDOS"/>
    <n v="1000000000"/>
    <s v="SALUD"/>
    <x v="99"/>
  </r>
  <r>
    <n v="1"/>
    <x v="0"/>
    <x v="0"/>
    <n v="19"/>
    <x v="2"/>
    <x v="2"/>
    <x v="7"/>
    <x v="7"/>
    <x v="7"/>
    <n v="1906004"/>
    <s v="Servicio de atención en salud a la población"/>
    <x v="24"/>
    <x v="24"/>
    <x v="24"/>
    <s v="190600400*Personas atendidas con servicio de salud"/>
    <s v="Número"/>
    <n v="336"/>
    <s v="2.3.2.02.02.009.02.04"/>
    <n v="202500000035037"/>
    <s v="Fortalecimiento para la prestacion de servicios de salud para la poblacion no asegurada al sistema general de seguridad social en salud en el departamento del putumayo"/>
    <n v="168"/>
    <s v="PARTICIPACIÓN POR EL CONSUMO DE LICORES DESTILADOS PRODUCIDOS"/>
    <n v="1000000000"/>
    <s v="SALUD"/>
    <x v="99"/>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Premios de apuestas permanentes o chance"/>
    <n v="102175686.62"/>
    <s v="SALUD"/>
    <x v="100"/>
  </r>
  <r>
    <n v="1"/>
    <x v="0"/>
    <x v="0"/>
    <n v="19"/>
    <x v="2"/>
    <x v="2"/>
    <x v="7"/>
    <x v="7"/>
    <x v="7"/>
    <n v="1906044"/>
    <s v="Servicio de afiliaciones al régimen subsidiado del Sistema General de Seguridad Social"/>
    <x v="22"/>
    <x v="22"/>
    <x v="22"/>
    <s v="190604400*Personas afiliadas al régimen subsidiado"/>
    <s v="Número"/>
    <n v="291004"/>
    <s v="2.3.2.02.02.009.01.01"/>
    <n v="202400000005279"/>
    <s v="Fortalecimiento al aseguramiento de poblacion del regimen subsidiado en salud en el Departamento del Putumayo"/>
    <n v="287329"/>
    <s v="Premios de juegos novedosos"/>
    <n v="460298956.73000002"/>
    <s v="SALUD"/>
    <x v="101"/>
  </r>
  <r>
    <n v="1"/>
    <x v="0"/>
    <x v="0"/>
    <n v="19"/>
    <x v="2"/>
    <x v="2"/>
    <x v="7"/>
    <x v="7"/>
    <x v="7"/>
    <n v="1906035"/>
    <s v="Servicios de apoyo financiero para la atenciòn en salud a la población"/>
    <x v="35"/>
    <x v="35"/>
    <x v="34"/>
    <s v="190603500*Instituciones financiadas para la atencion en salud a la población"/>
    <s v="Número"/>
    <n v="8"/>
    <s v="2.3.2.02.02.009.01.01"/>
    <n v="202400000005285"/>
    <s v="Fortalecimiento financiero para la operacion corriente de las empresas sociales del estado del Departamento del Putumayo."/>
    <n v="8"/>
    <s v="RENDIMIENTOS SGP PRESTACION DEL SERVICIO DE SALUD"/>
    <n v="431350523.89999998"/>
    <s v="SALUD"/>
    <x v="102"/>
  </r>
  <r>
    <n v="1"/>
    <x v="0"/>
    <x v="0"/>
    <n v="19"/>
    <x v="2"/>
    <x v="2"/>
    <x v="5"/>
    <x v="5"/>
    <x v="5"/>
    <n v="1905043"/>
    <s v="Servicio de gestión del riesgo para abordar situaciones situaciones endemo-epidémicas"/>
    <x v="20"/>
    <x v="36"/>
    <x v="35"/>
    <s v="190504302*Estrategias de gestión del riesgo para abordar situaciones situaciones endemo-epidémicas implementadas"/>
    <s v="Numero"/>
    <n v="66"/>
    <s v="2.3.2.02.02.009.01.01"/>
    <n v="202500000035158"/>
    <s v="Fortalecimiento de las acciones de promocion prevencion y control de las enfermedades transmitidas por vectores y zoonosis en el departamento del putumayo"/>
    <n v="22"/>
    <s v="RENDIMIENTOS SGP SALUD PUBLICA"/>
    <n v="65847301.409999996"/>
    <s v="SALUD"/>
    <x v="103"/>
  </r>
  <r>
    <n v="1"/>
    <x v="0"/>
    <x v="0"/>
    <n v="19"/>
    <x v="2"/>
    <x v="2"/>
    <x v="7"/>
    <x v="7"/>
    <x v="7"/>
    <n v="1906035"/>
    <s v="Servicios de apoyo financiero para la atenciòn en salud a la población"/>
    <x v="35"/>
    <x v="35"/>
    <x v="34"/>
    <s v="190603500*Instituciones financiadas para la atencion en salud a la población"/>
    <s v="Número"/>
    <n v="8"/>
    <s v="2.3.2.02.02.009.01.01"/>
    <n v="202400000005285"/>
    <s v="Fortalecimiento financiero para la operacion corriente de las empresas sociales del estado del Departamento del Putumayo."/>
    <n v="8"/>
    <s v="SGP - Prestación del servicio de salud"/>
    <n v="15018022381"/>
    <s v="SALUD"/>
    <x v="104"/>
  </r>
  <r>
    <n v="1"/>
    <x v="0"/>
    <x v="0"/>
    <n v="19"/>
    <x v="2"/>
    <x v="2"/>
    <x v="6"/>
    <x v="6"/>
    <x v="6"/>
    <n v="1903011"/>
    <s v="Servicio de inspección, vigilancia y control"/>
    <x v="21"/>
    <x v="21"/>
    <x v="21"/>
    <s v="190301100*visitas realizadas"/>
    <s v="Número"/>
    <n v="960"/>
    <s v="2.3.2.02.02.009.01.01"/>
    <n v="202500000011433"/>
    <s v="Fortalecimiento del programa Inspeccion, Vigilancia y Control del area de Gestion de Salud Publica y del Fondo Rotatorio de Estupefacientes Seccional Putumayo, Departamento del Putumayo"/>
    <n v="320"/>
    <s v="SGP - SALUD PUBLICA"/>
    <n v="252374665"/>
    <s v="SALUD"/>
    <x v="105"/>
  </r>
  <r>
    <n v="1"/>
    <x v="0"/>
    <x v="0"/>
    <n v="19"/>
    <x v="2"/>
    <x v="2"/>
    <x v="6"/>
    <x v="6"/>
    <x v="6"/>
    <n v="1903011"/>
    <s v="Servicio de inspección, vigilancia y control"/>
    <x v="21"/>
    <x v="21"/>
    <x v="21"/>
    <s v="190301100*visitas realizadas"/>
    <s v="Número"/>
    <n v="960"/>
    <s v="2.3.2.02.02.009.03"/>
    <n v="202500000011433"/>
    <s v="Fortalecimiento del programa Inspeccion, Vigilancia y Control del area de Gestion de Salud Publica y del Fondo Rotatorio de Estupefacientes Seccional Putumayo, Departamento del Putumayo"/>
    <n v="320"/>
    <s v="SGP - SALUD PUBLICA"/>
    <n v="20220956.199999999"/>
    <s v="SALUD"/>
    <x v="106"/>
  </r>
  <r>
    <n v="1"/>
    <x v="0"/>
    <x v="0"/>
    <n v="19"/>
    <x v="2"/>
    <x v="2"/>
    <x v="5"/>
    <x v="5"/>
    <x v="5"/>
    <n v="1905050"/>
    <s v="Servicio de asistencia técnica"/>
    <x v="25"/>
    <x v="25"/>
    <x v="25"/>
    <s v="190505000*Asistencias técnicas realizadas"/>
    <s v="Numero"/>
    <n v="1809"/>
    <s v="2.3.2.02.02.009.01.01"/>
    <n v="202500000034705"/>
    <s v="Fortalecimiento de acciones de asistencia tecnica, promocion, prevencion y captacion de sintomaticos respiratorios y de piel de los programas Tuberculosis y Hansen en el Departamento del Putumayo"/>
    <n v="234"/>
    <s v="SGP - SALUD PUBLICA"/>
    <n v="692950000"/>
    <s v="SALUD"/>
    <x v="107"/>
  </r>
  <r>
    <n v="1"/>
    <x v="0"/>
    <x v="0"/>
    <n v="19"/>
    <x v="2"/>
    <x v="2"/>
    <x v="5"/>
    <x v="5"/>
    <x v="5"/>
    <n v="1905026"/>
    <s v="Servicio de gestión del riesgo para enfermedades emergentes, reemergentes y desatendidas"/>
    <x v="36"/>
    <x v="37"/>
    <x v="36"/>
    <s v="190502602*Estrategias de gestión del riesgo para enfermedades emergentes, reemergentes y desatendidas implementadas"/>
    <s v="Numero"/>
    <n v="2"/>
    <s v="2.3.2.02.02.009.01.01"/>
    <n v="202500000034705"/>
    <s v="Fortalecimiento de acciones de asistencia tecnica, promocion, prevencion y captacion de sintomaticos respiratorios y de piel de los programas Tuberculosis y Hansen en el Departamento del Putumayo"/>
    <n v="2"/>
    <s v="SGP - SALUD PUBLICA"/>
    <n v="28350000"/>
    <s v="SALUD"/>
    <x v="108"/>
  </r>
  <r>
    <n v="1"/>
    <x v="0"/>
    <x v="0"/>
    <n v="19"/>
    <x v="2"/>
    <x v="2"/>
    <x v="5"/>
    <x v="5"/>
    <x v="5"/>
    <n v="1905015"/>
    <s v="Documentos de planeación"/>
    <x v="37"/>
    <x v="38"/>
    <x v="37"/>
    <s v="190501504*Planes de intervenciones colectivas realizados"/>
    <s v="Numero"/>
    <n v="32"/>
    <s v="2.3.2.02.02.009.01.01"/>
    <n v="202500000034705"/>
    <s v="Fortalecimiento de acciones de asistencia tecnica, promocion, prevencion y captacion de sintomaticos respiratorios y de piel de los programas Tuberculosis y Hansen en el Departamento del Putumayo"/>
    <n v="10"/>
    <s v="SGP - SALUD PUBLICA"/>
    <n v="115000000"/>
    <s v="SALUD"/>
    <x v="109"/>
  </r>
  <r>
    <n v="1"/>
    <x v="0"/>
    <x v="0"/>
    <n v="19"/>
    <x v="2"/>
    <x v="2"/>
    <x v="5"/>
    <x v="5"/>
    <x v="5"/>
    <n v="1905029"/>
    <s v="Servicio de suministro de insumos para el manejo de eventos de interés en salud pública"/>
    <x v="38"/>
    <x v="39"/>
    <x v="38"/>
    <s v="190502900*Entidades territoriales con servicio de suministro de insumos para el manejo de eventos de interés en salud pública"/>
    <s v="Numero"/>
    <n v="2"/>
    <s v="2.3.2.02.02.009.01.01"/>
    <n v="202500000034923"/>
    <s v="Fortalecimiento de la vigilancia y aseguramiento de la calidad de los resultados de los Eventos de Interes en Salud Publica y factores de riesgo del ambiente y del consumo en el Departamento de Putumayo"/>
    <n v="1"/>
    <s v="SGP - SALUD PUBLICA"/>
    <n v="164515000"/>
    <s v="SALUD"/>
    <x v="110"/>
  </r>
  <r>
    <n v="1"/>
    <x v="0"/>
    <x v="0"/>
    <n v="19"/>
    <x v="2"/>
    <x v="2"/>
    <x v="5"/>
    <x v="5"/>
    <x v="5"/>
    <n v="1905050"/>
    <s v="Servicio de asistencia técnica"/>
    <x v="25"/>
    <x v="25"/>
    <x v="25"/>
    <s v="190505000*Asistencias técnicas realizadas"/>
    <s v="Numero"/>
    <n v="1809"/>
    <s v="2.3.2.02.02.009.01.01"/>
    <n v="202500000034923"/>
    <s v="Fortalecimiento de la vigilancia y aseguramiento de la calidad de los resultados de los Eventos de Interes en Salud Publica y factores de riesgo del ambiente y del consumo en el Departamento de Putumayo"/>
    <n v="234"/>
    <s v="SGP - SALUD PUBLICA"/>
    <n v="835485000"/>
    <s v="SALUD"/>
    <x v="111"/>
  </r>
  <r>
    <n v="1"/>
    <x v="0"/>
    <x v="0"/>
    <n v="19"/>
    <x v="2"/>
    <x v="2"/>
    <x v="5"/>
    <x v="5"/>
    <x v="5"/>
    <n v="1905050"/>
    <s v="Servicio de asistencia técnica"/>
    <x v="25"/>
    <x v="25"/>
    <x v="25"/>
    <s v="190505000*Asistencias técnicas realizadas"/>
    <s v="Numero"/>
    <n v="1809"/>
    <s v="2.3.2.02.02.009.03"/>
    <n v="202500000034923"/>
    <s v="Fortalecimiento de la vigilancia y aseguramiento de la calidad de los resultados de los Eventos de Interes en Salud Publica y factores de riesgo del ambiente y del consumo en el Departamento de Putumayo"/>
    <n v="234"/>
    <s v="SGP - SALUD PUBLICA"/>
    <n v="40000000"/>
    <s v="SALUD"/>
    <x v="112"/>
  </r>
  <r>
    <n v="1"/>
    <x v="0"/>
    <x v="0"/>
    <n v="19"/>
    <x v="2"/>
    <x v="2"/>
    <x v="5"/>
    <x v="5"/>
    <x v="5"/>
    <n v="1905015"/>
    <s v="Documentos de planeación"/>
    <x v="37"/>
    <x v="38"/>
    <x v="37"/>
    <s v="190501504*Planes de intervenciones colectivas realizados"/>
    <s v="Numero"/>
    <n v="32"/>
    <s v="2.3.2.02.02.009.01.01"/>
    <n v="202500000035168"/>
    <s v="Fortalecimiento de las acciones de prevencion de las Enfermedades Prevalentes de la Infancia en el Departamento del Putumayo"/>
    <n v="10"/>
    <s v="SGP - SALUD PUBLICA"/>
    <n v="120000000"/>
    <s v="SALUD"/>
    <x v="113"/>
  </r>
  <r>
    <n v="1"/>
    <x v="0"/>
    <x v="0"/>
    <n v="19"/>
    <x v="2"/>
    <x v="2"/>
    <x v="5"/>
    <x v="5"/>
    <x v="5"/>
    <n v="1905026"/>
    <s v="Servicio de gestión del riesgo para enfermedades emergentes, reemergentes y desatendidas"/>
    <x v="36"/>
    <x v="40"/>
    <x v="39"/>
    <s v="190502600*Campañas de gestión del riesgo para enfermedades emergentes, reemergentes y desatendidas implementadas"/>
    <s v="Numero"/>
    <n v="2"/>
    <s v="2.3.2.02.02.009.01.01"/>
    <n v="202500000035168"/>
    <s v="Fortalecimiento de las acciones de prevencion de las Enfermedades Prevalentes de la Infancia en el Departamento del Putumayo"/>
    <n v="2"/>
    <s v="SGP - SALUD PUBLICA"/>
    <n v="90900000"/>
    <s v="SALUD"/>
    <x v="114"/>
  </r>
  <r>
    <n v="1"/>
    <x v="0"/>
    <x v="0"/>
    <n v="19"/>
    <x v="2"/>
    <x v="2"/>
    <x v="5"/>
    <x v="5"/>
    <x v="5"/>
    <n v="1905054"/>
    <s v="Servicio de promoción de la salud"/>
    <x v="39"/>
    <x v="41"/>
    <x v="40"/>
    <s v="190505400*Estrategias de promoción de la salud implementadas"/>
    <s v="Numero"/>
    <n v="32"/>
    <s v="2.3.2.02.02.009.01.01"/>
    <n v="202500000035168"/>
    <s v="Fortalecimiento de las acciones de prevencion de las Enfermedades Prevalentes de la Infancia en el Departamento del Putumayo"/>
    <n v="8"/>
    <s v="SGP - SALUD PUBLICA"/>
    <n v="158445000"/>
    <s v="SALUD"/>
    <x v="115"/>
  </r>
  <r>
    <n v="1"/>
    <x v="0"/>
    <x v="0"/>
    <n v="19"/>
    <x v="2"/>
    <x v="2"/>
    <x v="5"/>
    <x v="5"/>
    <x v="5"/>
    <n v="1905054"/>
    <s v="Servicio de promoción de la salud"/>
    <x v="39"/>
    <x v="41"/>
    <x v="40"/>
    <s v="190505400*Estrategias de promoción de la salud implementadas"/>
    <s v="Numero"/>
    <n v="32"/>
    <s v="2.3.2.02.02.009.03"/>
    <n v="202500000035168"/>
    <s v="Fortalecimiento de las acciones de prevencion de las Enfermedades Prevalentes de la Infancia en el Departamento del Putumayo"/>
    <n v="8"/>
    <s v="SGP - SALUD PUBLICA"/>
    <n v="18655000"/>
    <s v="SALUD"/>
    <x v="116"/>
  </r>
  <r>
    <n v="1"/>
    <x v="0"/>
    <x v="0"/>
    <n v="19"/>
    <x v="2"/>
    <x v="2"/>
    <x v="5"/>
    <x v="5"/>
    <x v="5"/>
    <n v="1905043"/>
    <s v="Servicio de gestión del riesgo para abordar situaciones situaciones endemo-epidémicas"/>
    <x v="20"/>
    <x v="36"/>
    <x v="35"/>
    <s v="190504302*Estrategias de gestión del riesgo para abordar situaciones situaciones endemo-epidémicas implementadas"/>
    <s v="Numero"/>
    <n v="66"/>
    <s v="2.3.2.02.02.009.01.01"/>
    <n v="202500000035158"/>
    <s v="Fortalecimiento de las acciones de promocion prevencion y control de las enfermedades transmitidas por vectores y zoonosis en el departamento del putumayo"/>
    <n v="22"/>
    <s v="SGP - SALUD PUBLICA"/>
    <n v="170000000"/>
    <s v="SALUD"/>
    <x v="117"/>
  </r>
  <r>
    <n v="1"/>
    <x v="0"/>
    <x v="0"/>
    <n v="19"/>
    <x v="2"/>
    <x v="2"/>
    <x v="5"/>
    <x v="5"/>
    <x v="5"/>
    <n v="1905043"/>
    <s v="Servicio de gestión del riesgo para abordar situaciones situaciones endemo-epidémicas"/>
    <x v="20"/>
    <x v="36"/>
    <x v="35"/>
    <s v="190504302*Estrategias de gestión del riesgo para abordar situaciones situaciones endemo-epidémicas implementadas"/>
    <s v="Numero"/>
    <n v="66"/>
    <s v="2.3.2.02.02.009.03"/>
    <n v="202500000035158"/>
    <s v="Fortalecimiento de las acciones de promocion prevencion y control de las enfermedades transmitidas por vectores y zoonosis en el departamento del putumayo"/>
    <n v="22"/>
    <s v="SGP - SALUD PUBLICA"/>
    <n v="35000000"/>
    <s v="SALUD"/>
    <x v="118"/>
  </r>
  <r>
    <n v="1"/>
    <x v="0"/>
    <x v="0"/>
    <n v="19"/>
    <x v="2"/>
    <x v="2"/>
    <x v="5"/>
    <x v="5"/>
    <x v="5"/>
    <n v="1905015"/>
    <s v="Documentos de planeación"/>
    <x v="37"/>
    <x v="38"/>
    <x v="37"/>
    <s v="190501504*Planes de intervenciones colectivas realizados"/>
    <s v="Numero"/>
    <n v="32"/>
    <s v="2.3.2.02.02.009.01.01"/>
    <n v="202500000035158"/>
    <s v="Fortalecimiento de las acciones de promocion prevencion y control de las enfermedades transmitidas por vectores y zoonosis en el departamento del putumayo"/>
    <n v="10"/>
    <s v="SGP - SALUD PUBLICA"/>
    <n v="514999999.80000001"/>
    <s v="SALUD"/>
    <x v="119"/>
  </r>
  <r>
    <n v="1"/>
    <x v="0"/>
    <x v="0"/>
    <n v="19"/>
    <x v="2"/>
    <x v="2"/>
    <x v="6"/>
    <x v="6"/>
    <x v="6"/>
    <n v="1903031"/>
    <s v="Servicio de información de vigilancia epidemiolgogica"/>
    <x v="40"/>
    <x v="42"/>
    <x v="41"/>
    <s v="190303100*Informes de eventos generados en la vigencia"/>
    <s v="Numero"/>
    <n v="60"/>
    <s v="2.3.2.02.02.009.01.01"/>
    <n v="202400000005428"/>
    <s v="Fortalecimiento del programa Inspección, Vigilancia y Control del Área de Vigilancia en Salud Pública en el Departamento del Putumayo"/>
    <n v="20"/>
    <s v="SGP - SALUD PUBLICA"/>
    <n v="998700000"/>
    <s v="SALUD"/>
    <x v="120"/>
  </r>
  <r>
    <n v="1"/>
    <x v="0"/>
    <x v="0"/>
    <n v="19"/>
    <x v="2"/>
    <x v="2"/>
    <x v="5"/>
    <x v="5"/>
    <x v="5"/>
    <n v="1905027"/>
    <s v="Servicio de gestión del riesgo para enfermedades inmunoprevenibles"/>
    <x v="41"/>
    <x v="43"/>
    <x v="42"/>
    <s v="190502701*Personas atendidas con campañas de gestión del riesgo para enfermedades inmunoprevenibles"/>
    <s v="Numero"/>
    <n v="51226"/>
    <s v="2.3.2.02.02.009.01.01"/>
    <n v="202500000034995"/>
    <s v="Fortalecimiento del Programa Ampliado de Inmunizaciones en el Departamento de Putumayo"/>
    <n v="51226"/>
    <s v="SGP - SALUD PUBLICA"/>
    <n v="248640000"/>
    <s v="SALUD"/>
    <x v="121"/>
  </r>
  <r>
    <n v="1"/>
    <x v="0"/>
    <x v="0"/>
    <n v="19"/>
    <x v="2"/>
    <x v="2"/>
    <x v="5"/>
    <x v="5"/>
    <x v="5"/>
    <n v="1905027"/>
    <s v="Servicio de gestión del riesgo para enfermedades inmunoprevenibles"/>
    <x v="41"/>
    <x v="43"/>
    <x v="42"/>
    <s v="190502701*Personas atendidas con campañas de gestión del riesgo para enfermedades inmunoprevenibles"/>
    <s v="Numero"/>
    <n v="51226"/>
    <s v="2.3.2.02.02.009.03"/>
    <n v="202500000034995"/>
    <s v="Fortalecimiento del Programa Ampliado de Inmunizaciones en el Departamento de Putumayo"/>
    <n v="51226"/>
    <s v="SGP - SALUD PUBLICA"/>
    <n v="16360000"/>
    <s v="SALUD"/>
    <x v="122"/>
  </r>
  <r>
    <n v="1"/>
    <x v="0"/>
    <x v="0"/>
    <n v="19"/>
    <x v="2"/>
    <x v="2"/>
    <x v="5"/>
    <x v="5"/>
    <x v="5"/>
    <n v="1905015"/>
    <s v="Documentos de planeación"/>
    <x v="37"/>
    <x v="38"/>
    <x v="37"/>
    <s v="190501504*Planes de intervenciones colectivas realizados"/>
    <s v="Numero"/>
    <n v="32"/>
    <s v="2.3.2.02.02.009.01.01"/>
    <n v="202500000034995"/>
    <s v="Fortalecimiento del Programa Ampliado de Inmunizaciones en el Departamento de Putumayo"/>
    <n v="10"/>
    <s v="SGP - SALUD PUBLICA"/>
    <n v="281826695"/>
    <s v="SALUD"/>
    <x v="123"/>
  </r>
  <r>
    <n v="1"/>
    <x v="0"/>
    <x v="0"/>
    <n v="19"/>
    <x v="2"/>
    <x v="2"/>
    <x v="5"/>
    <x v="5"/>
    <x v="5"/>
    <n v="1905054"/>
    <s v="Servicio de promoción de la salud"/>
    <x v="39"/>
    <x v="41"/>
    <x v="40"/>
    <s v="190505400*Estrategias de promoción de la salud implementadas"/>
    <s v="Numero"/>
    <n v="8"/>
    <s v="2.3.2.02.02.009.01.01"/>
    <n v="202500000034849"/>
    <s v="Fortalecimiento del programa Convivencia Social y Salud Mental en el Departamento del Putumayo"/>
    <n v="8"/>
    <s v="SGP - SALUD PUBLICA"/>
    <n v="69300000"/>
    <s v="SALUD"/>
    <x v="124"/>
  </r>
  <r>
    <n v="1"/>
    <x v="0"/>
    <x v="0"/>
    <n v="19"/>
    <x v="2"/>
    <x v="2"/>
    <x v="5"/>
    <x v="5"/>
    <x v="5"/>
    <n v="1905050"/>
    <s v="Servicio de asistencia técnica"/>
    <x v="25"/>
    <x v="25"/>
    <x v="25"/>
    <s v="190505000*Asistencias técnicas realizadas"/>
    <s v="Numero"/>
    <n v="1809"/>
    <s v="2.3.2.02.02.009.01.01"/>
    <n v="202500000034849"/>
    <s v="Fortalecimiento del programa Convivencia Social y Salud Mental en el Departamento del Putumayo"/>
    <n v="234"/>
    <s v="SGP - SALUD PUBLICA"/>
    <n v="78750000"/>
    <s v="SALUD"/>
    <x v="125"/>
  </r>
  <r>
    <n v="1"/>
    <x v="0"/>
    <x v="0"/>
    <n v="19"/>
    <x v="2"/>
    <x v="2"/>
    <x v="5"/>
    <x v="5"/>
    <x v="5"/>
    <n v="1905050"/>
    <s v="Servicio de asistencia técnica"/>
    <x v="25"/>
    <x v="25"/>
    <x v="25"/>
    <s v="190505000*Asistencias técnicas realizadas"/>
    <s v="Numero"/>
    <n v="1809"/>
    <s v="2.3.2.02.02.009.03"/>
    <n v="202500000034849"/>
    <s v="Fortalecimiento del programa Convivencia Social y Salud Mental en el Departamento del Putumayo"/>
    <n v="234"/>
    <s v="SGP - SALUD PUBLICA"/>
    <n v="11950000"/>
    <s v="SALUD"/>
    <x v="126"/>
  </r>
  <r>
    <n v="1"/>
    <x v="0"/>
    <x v="0"/>
    <n v="19"/>
    <x v="2"/>
    <x v="2"/>
    <x v="5"/>
    <x v="5"/>
    <x v="5"/>
    <n v="1905015"/>
    <s v="Documentos de planeación"/>
    <x v="37"/>
    <x v="38"/>
    <x v="37"/>
    <s v="190501504*Planes de intervenciones colectivas realizados"/>
    <s v="Numero"/>
    <n v="32"/>
    <s v="2.3.2.02.02.009.01.01"/>
    <n v="202500000034849"/>
    <s v="Fortalecimiento del programa Convivencia Social y Salud Mental en el Departamento del Putumayo"/>
    <n v="10"/>
    <s v="SGP - SALUD PUBLICA"/>
    <n v="400000000"/>
    <s v="SALUD"/>
    <x v="127"/>
  </r>
  <r>
    <n v="1"/>
    <x v="0"/>
    <x v="0"/>
    <n v="19"/>
    <x v="2"/>
    <x v="2"/>
    <x v="5"/>
    <x v="5"/>
    <x v="5"/>
    <n v="1905054"/>
    <s v="Servicio de promoción de la salud"/>
    <x v="39"/>
    <x v="41"/>
    <x v="40"/>
    <s v="190505400*Estrategias de promoción de la salud implementadas"/>
    <s v="Numero"/>
    <n v="8"/>
    <s v="2.3.2.02.02.009.01.01"/>
    <n v="202500000034842"/>
    <s v="Fortalecimiento del programa Nutricion y Seguridad Alimentaria en el Departamento del Putumayo"/>
    <n v="8"/>
    <s v="SGP - SALUD PUBLICA"/>
    <n v="46200000"/>
    <s v="SALUD"/>
    <x v="128"/>
  </r>
  <r>
    <n v="1"/>
    <x v="0"/>
    <x v="0"/>
    <n v="19"/>
    <x v="2"/>
    <x v="2"/>
    <x v="5"/>
    <x v="5"/>
    <x v="5"/>
    <n v="1905050"/>
    <s v="Servicio de asistencia técnica"/>
    <x v="25"/>
    <x v="25"/>
    <x v="25"/>
    <s v="190505000*Asistencias técnicas realizadas"/>
    <s v="Numero"/>
    <n v="1809"/>
    <s v="2.3.2.02.02.009.01.01"/>
    <n v="202500000034842"/>
    <s v="Fortalecimiento del programa Nutricion y Seguridad Alimentaria en el Departamento del Putumayo"/>
    <n v="234"/>
    <s v="SGP - SALUD PUBLICA"/>
    <n v="103950000"/>
    <s v="SALUD"/>
    <x v="129"/>
  </r>
  <r>
    <n v="1"/>
    <x v="0"/>
    <x v="0"/>
    <n v="19"/>
    <x v="2"/>
    <x v="2"/>
    <x v="5"/>
    <x v="5"/>
    <x v="5"/>
    <n v="1905050"/>
    <s v="Servicio de asistencia técnica"/>
    <x v="25"/>
    <x v="25"/>
    <x v="25"/>
    <s v="190505000*Asistencias técnicas realizadas"/>
    <s v="Numero"/>
    <n v="1809"/>
    <s v="2.3.2.02.02.009.03"/>
    <n v="202500000034842"/>
    <s v="Fortalecimiento del programa Nutricion y Seguridad Alimentaria en el Departamento del Putumayo"/>
    <n v="234"/>
    <s v="SGP - SALUD PUBLICA"/>
    <n v="6000000"/>
    <s v="SALUD"/>
    <x v="130"/>
  </r>
  <r>
    <n v="1"/>
    <x v="0"/>
    <x v="0"/>
    <n v="19"/>
    <x v="2"/>
    <x v="2"/>
    <x v="5"/>
    <x v="5"/>
    <x v="5"/>
    <n v="1905015"/>
    <s v="Documentos de planeación"/>
    <x v="37"/>
    <x v="38"/>
    <x v="37"/>
    <s v="190501504*Planes de intervenciones colectivas realizados"/>
    <s v="Numero"/>
    <n v="32"/>
    <s v="2.3.2.02.02.009.01.01"/>
    <n v="202500000034842"/>
    <s v="Fortalecimiento del programa Nutricion y Seguridad Alimentaria en el Departamento del Putumayo"/>
    <n v="10"/>
    <s v="SGP - SALUD PUBLICA"/>
    <n v="170000000"/>
    <s v="SALUD"/>
    <x v="131"/>
  </r>
  <r>
    <n v="1"/>
    <x v="0"/>
    <x v="0"/>
    <n v="19"/>
    <x v="2"/>
    <x v="2"/>
    <x v="5"/>
    <x v="5"/>
    <x v="5"/>
    <n v="1905054"/>
    <s v="Servicio de promoción de la salud"/>
    <x v="39"/>
    <x v="41"/>
    <x v="40"/>
    <s v="190505400*Estrategias de promoción de la salud implementadas"/>
    <s v="Numero"/>
    <n v="8"/>
    <s v="2.3.2.02.02.009.01.01"/>
    <n v="202500000034808"/>
    <s v="Fortalecimiento del programa Salud y ambito Laboral en el Departamento del Putumayo"/>
    <n v="8"/>
    <s v="SGP - SALUD PUBLICA"/>
    <n v="46200000"/>
    <s v="SALUD"/>
    <x v="132"/>
  </r>
  <r>
    <n v="1"/>
    <x v="0"/>
    <x v="0"/>
    <n v="19"/>
    <x v="2"/>
    <x v="2"/>
    <x v="5"/>
    <x v="5"/>
    <x v="5"/>
    <n v="1905050"/>
    <s v="Servicio de asistencia técnica"/>
    <x v="25"/>
    <x v="25"/>
    <x v="25"/>
    <s v="190505000*Asistencias técnicas realizadas"/>
    <s v="Numero"/>
    <n v="1809"/>
    <s v="2.3.2.02.02.009.01.01"/>
    <n v="202500000034808"/>
    <s v="Fortalecimiento del programa Salud y ambito Laboral en el Departamento del Putumayo"/>
    <n v="234"/>
    <s v="SGP - SALUD PUBLICA"/>
    <n v="1118150000"/>
    <s v="SALUD"/>
    <x v="133"/>
  </r>
  <r>
    <n v="1"/>
    <x v="0"/>
    <x v="0"/>
    <n v="19"/>
    <x v="2"/>
    <x v="2"/>
    <x v="5"/>
    <x v="5"/>
    <x v="5"/>
    <n v="1905050"/>
    <s v="Servicio de asistencia técnica"/>
    <x v="25"/>
    <x v="25"/>
    <x v="25"/>
    <s v="190505000*Asistencias técnicas realizadas"/>
    <s v="Numero"/>
    <n v="1809"/>
    <s v="2.3.2.02.02.009.03"/>
    <n v="202500000034808"/>
    <s v="Fortalecimiento del programa Salud y ambito Laboral en el Departamento del Putumayo"/>
    <n v="234"/>
    <s v="SGP - SALUD PUBLICA"/>
    <n v="3500000"/>
    <s v="SALUD"/>
    <x v="134"/>
  </r>
  <r>
    <n v="1"/>
    <x v="0"/>
    <x v="0"/>
    <n v="19"/>
    <x v="2"/>
    <x v="2"/>
    <x v="5"/>
    <x v="5"/>
    <x v="5"/>
    <n v="1905015"/>
    <s v="Documentos de planeación"/>
    <x v="37"/>
    <x v="38"/>
    <x v="37"/>
    <s v="190501504*Planes de intervenciones colectivas realizados"/>
    <s v="Numero"/>
    <n v="32"/>
    <s v="2.3.2.02.02.009.01.01"/>
    <n v="202500000034808"/>
    <s v="Fortalecimiento del programa Salud y ambito Laboral en el Departamento del Putumayo"/>
    <n v="10"/>
    <s v="SGP - SALUD PUBLICA"/>
    <n v="80000000"/>
    <s v="SALUD"/>
    <x v="135"/>
  </r>
  <r>
    <n v="1"/>
    <x v="0"/>
    <x v="0"/>
    <n v="19"/>
    <x v="2"/>
    <x v="2"/>
    <x v="5"/>
    <x v="5"/>
    <x v="5"/>
    <n v="1905054"/>
    <s v="Servicio de promoción de la salud"/>
    <x v="39"/>
    <x v="41"/>
    <x v="40"/>
    <s v="190505400*Estrategias de promoción de la salud implementadas"/>
    <s v="Numero"/>
    <n v="8"/>
    <s v="2.3.2.02.02.009.01.01"/>
    <n v="202500000034825"/>
    <s v="Fortalecimiento del programa Sexualidad, Derechos Sexuales y Reproductivos en el Departamento del Putumayo"/>
    <n v="8"/>
    <s v="SGP - SALUD PUBLICA"/>
    <n v="60900000"/>
    <s v="SALUD"/>
    <x v="136"/>
  </r>
  <r>
    <n v="1"/>
    <x v="0"/>
    <x v="0"/>
    <n v="19"/>
    <x v="2"/>
    <x v="2"/>
    <x v="5"/>
    <x v="5"/>
    <x v="5"/>
    <n v="1905050"/>
    <s v="Servicio de asistencia técnica"/>
    <x v="25"/>
    <x v="25"/>
    <x v="25"/>
    <s v="190505000*Asistencias técnicas realizadas"/>
    <s v="Numero"/>
    <n v="1809"/>
    <s v="2.3.2.02.02.009.01.01"/>
    <n v="202500000034825"/>
    <s v="Fortalecimiento del programa Sexualidad, Derechos Sexuales y Reproductivos en el Departamento del Putumayo"/>
    <n v="234"/>
    <s v="SGP - SALUD PUBLICA"/>
    <n v="167090000"/>
    <s v="SALUD"/>
    <x v="137"/>
  </r>
  <r>
    <n v="1"/>
    <x v="0"/>
    <x v="0"/>
    <n v="19"/>
    <x v="2"/>
    <x v="2"/>
    <x v="5"/>
    <x v="5"/>
    <x v="5"/>
    <n v="1905015"/>
    <s v="Documentos de planeación"/>
    <x v="37"/>
    <x v="38"/>
    <x v="37"/>
    <s v="190501504*Planes de intervenciones colectivas realizados"/>
    <s v="Numero"/>
    <n v="32"/>
    <s v="2.3.2.02.02.009.01.01"/>
    <n v="202500000034825"/>
    <s v="Fortalecimiento del programa Sexualidad, Derechos Sexuales y Reproductivos en el Departamento del Putumayo"/>
    <n v="10"/>
    <s v="SGP - SALUD PUBLICA"/>
    <n v="400000000"/>
    <s v="SALUD"/>
    <x v="138"/>
  </r>
  <r>
    <n v="1"/>
    <x v="0"/>
    <x v="0"/>
    <n v="19"/>
    <x v="2"/>
    <x v="2"/>
    <x v="5"/>
    <x v="5"/>
    <x v="5"/>
    <n v="1905050"/>
    <s v="Servicio de asistencia técnica"/>
    <x v="25"/>
    <x v="25"/>
    <x v="25"/>
    <s v="190505000*Asistencias técnicas realizadas"/>
    <s v="Numero"/>
    <n v="1809"/>
    <s v="2.3.2.02.02.009.03 "/>
    <n v="202500000034825"/>
    <s v="Fortalecimiento del programa Sexualidad, Derechos Sexuales y Reproductivos en el Departamento del Putumayo"/>
    <n v="234"/>
    <s v="SGP - SALUD PUBLICA"/>
    <n v="22010000"/>
    <s v="SALUD"/>
    <x v="139"/>
  </r>
  <r>
    <n v="1"/>
    <x v="0"/>
    <x v="0"/>
    <n v="19"/>
    <x v="2"/>
    <x v="2"/>
    <x v="5"/>
    <x v="5"/>
    <x v="5"/>
    <n v="1905054"/>
    <s v="Servicio de promoción de la salud"/>
    <x v="39"/>
    <x v="41"/>
    <x v="40"/>
    <s v="190505400*Estrategias de promoción de la salud implementadas"/>
    <s v="Numero"/>
    <n v="8"/>
    <s v="2.3.2.02.02.009.01.01"/>
    <n v="202500000035095"/>
    <s v="Fortalecimiento del programa Vida Saludable y Condiciones No Transmisibles en el Departamento del Putumayo"/>
    <n v="8"/>
    <s v="SGP - SALUD PUBLICA"/>
    <n v="69300000"/>
    <s v="SALUD"/>
    <x v="140"/>
  </r>
  <r>
    <n v="1"/>
    <x v="0"/>
    <x v="0"/>
    <n v="19"/>
    <x v="2"/>
    <x v="2"/>
    <x v="5"/>
    <x v="5"/>
    <x v="5"/>
    <n v="1905050"/>
    <s v="Servicio de asistencia técnica"/>
    <x v="25"/>
    <x v="25"/>
    <x v="25"/>
    <s v="190505000*Asistencias técnicas realizadas"/>
    <s v="Numero"/>
    <n v="1809"/>
    <s v="2.3.2.02.02.009.01.01"/>
    <n v="202500000035095"/>
    <s v="Fortalecimiento del programa Vida Saludable y Condiciones No Transmisibles en el Departamento del Putumayo"/>
    <n v="234"/>
    <s v="SGP - SALUD PUBLICA"/>
    <n v="78540000"/>
    <s v="SALUD"/>
    <x v="141"/>
  </r>
  <r>
    <n v="1"/>
    <x v="0"/>
    <x v="0"/>
    <n v="19"/>
    <x v="2"/>
    <x v="2"/>
    <x v="5"/>
    <x v="5"/>
    <x v="5"/>
    <n v="1905050"/>
    <s v="Servicio de asistencia técnica"/>
    <x v="25"/>
    <x v="25"/>
    <x v="25"/>
    <s v="190505000*Asistencias técnicas realizadas"/>
    <s v="Numero"/>
    <n v="1809"/>
    <s v="2.3.2.02.02.009.03"/>
    <n v="202500000035095"/>
    <s v="Fortalecimiento del programa Vida Saludable y Condiciones No Transmisibles en el Departamento del Putumayo"/>
    <n v="234"/>
    <s v="SGP - SALUD PUBLICA"/>
    <n v="15160000"/>
    <s v="SALUD"/>
    <x v="142"/>
  </r>
  <r>
    <n v="1"/>
    <x v="0"/>
    <x v="0"/>
    <n v="19"/>
    <x v="2"/>
    <x v="2"/>
    <x v="5"/>
    <x v="5"/>
    <x v="5"/>
    <n v="1905015"/>
    <s v="Documentos de planeación"/>
    <x v="37"/>
    <x v="38"/>
    <x v="37"/>
    <s v="190501504*Planes de intervenciones colectivas realizados"/>
    <s v="Numero"/>
    <n v="32"/>
    <s v="2.3.2.02.02.009.01.01"/>
    <n v="202500000035095"/>
    <s v="Fortalecimiento del programa Vida Saludable y Condiciones No Transmisibles en el Departamento del Putumayo"/>
    <n v="10"/>
    <s v="SGP - SALUD PUBLICA"/>
    <n v="190000000"/>
    <s v="SALUD"/>
    <x v="143"/>
  </r>
  <r>
    <n v="1"/>
    <x v="0"/>
    <x v="0"/>
    <n v="40"/>
    <x v="3"/>
    <x v="3"/>
    <x v="8"/>
    <x v="8"/>
    <x v="8"/>
    <n v="4003018"/>
    <s v="Alcantarillados construidos"/>
    <x v="42"/>
    <x v="44"/>
    <x v="43"/>
    <s v="400301800*Alcantarillados construidos"/>
    <s v="Número"/>
    <n v="5"/>
    <s v="2.3.2.01.01.001.03.16"/>
    <n v="202500000034447"/>
    <s v="CONSTRUCCION ALCANTARILLADO PLUVIAL Y OBRAS COMPLEMENTARIAS SECTORES VARIOS INSPECCION EL PLACER, MUNICIPIO VALLE DEL GUAMUEZ, DEPARTAMENTO DE PUTUMAYO"/>
    <n v="1"/>
    <s v="RENDIMIENTOS SGP APSB"/>
    <n v="19226279.890000001"/>
    <s v="INFRAESTRUCTURA"/>
    <x v="144"/>
  </r>
  <r>
    <n v="1"/>
    <x v="0"/>
    <x v="0"/>
    <n v="40"/>
    <x v="3"/>
    <x v="3"/>
    <x v="8"/>
    <x v="8"/>
    <x v="8"/>
    <n v="4003018"/>
    <s v="Alcantarillados construidos"/>
    <x v="42"/>
    <x v="44"/>
    <x v="43"/>
    <s v="400301800*Alcantarillados construidos"/>
    <s v="Número"/>
    <n v="5"/>
    <s v="2.3.2.01.01.001.03.16"/>
    <n v="202500000034447"/>
    <s v="CONSTRUCCION ALCANTARILLADO PLUVIAL Y OBRAS COMPLEMENTARIAS SECTORES VARIOS INSPECCION EL PLACER, MUNICIPIO VALLE DEL GUAMUEZ, DEPARTAMENTO DE PUTUMAYO"/>
    <n v="1"/>
    <s v="S.G.P. APSB"/>
    <n v="6131763579.1899996"/>
    <s v="INFRAESTRUCTURA"/>
    <x v="145"/>
  </r>
  <r>
    <n v="1"/>
    <x v="0"/>
    <x v="0"/>
    <n v="40"/>
    <x v="3"/>
    <x v="3"/>
    <x v="8"/>
    <x v="8"/>
    <x v="8"/>
    <n v="4003018"/>
    <s v="Alcantarillados construidos"/>
    <x v="42"/>
    <x v="44"/>
    <x v="43"/>
    <s v="400301800*Alcantarillados construidos"/>
    <s v="Número"/>
    <n v="5"/>
    <s v="2.3.2.01.01.001.03.16"/>
    <n v="202500000034447"/>
    <s v="CONSTRUCCION ALCANTARILLADO PLUVIAL Y OBRAS COMPLEMENTARIAS SECTORES VARIOS INSPECCION EL PLACER, MUNICIPIO VALLE DEL GUAMUEZ, DEPARTAMENTO DE PUTUMAYO"/>
    <n v="1"/>
    <s v="ESTAMPILLA PRO DESARROLLO DEPARTAMENTAL"/>
    <n v="200338643.28304005"/>
    <s v="INFRAESTRUCTURA"/>
    <x v="146"/>
  </r>
  <r>
    <n v="1"/>
    <x v="0"/>
    <x v="0"/>
    <n v="40"/>
    <x v="3"/>
    <x v="3"/>
    <x v="8"/>
    <x v="8"/>
    <x v="8"/>
    <n v="4003018"/>
    <s v="Alcantarillados construidos"/>
    <x v="42"/>
    <x v="44"/>
    <x v="43"/>
    <s v="400301800*Alcantarillados construidos"/>
    <s v="Número"/>
    <n v="5"/>
    <s v="2.3.2.01.01.001.03.16"/>
    <n v="202500000034447"/>
    <s v="CONSTRUCCION ALCANTARILLADO PLUVIAL Y OBRAS COMPLEMENTARIAS SECTORES VARIOS INSPECCION EL PLACER, MUNICIPIO VALLE DEL GUAMUEZ, DEPARTAMENTO DE PUTUMAYO"/>
    <n v="1"/>
    <s v="RENDIMIENTOS ESTAMPILLA PRO DLLO. DEPARTAMENTAL"/>
    <n v="1552672.98"/>
    <s v="INFRAESTRUCTURA"/>
    <x v="147"/>
  </r>
  <r>
    <n v="1"/>
    <x v="0"/>
    <x v="0"/>
    <n v="40"/>
    <x v="3"/>
    <x v="3"/>
    <x v="8"/>
    <x v="8"/>
    <x v="8"/>
    <n v="4003008"/>
    <s v="Servicio de apoyo financiero a los planes, programas y proyectos de Agua Potable y Saneamiento Básico"/>
    <x v="43"/>
    <x v="45"/>
    <x v="44"/>
    <s v="400300800*Proyectos de acueducto, alcantarillado y aseo apoyados financieramente"/>
    <s v="Número"/>
    <n v="14"/>
    <s v="2.3.2.01.01.003.07.01"/>
    <n v="202500000035022"/>
    <s v="ADQUISICIÓN DE UN VEHÍCULO COMPACTADOR PARA LA RECOLECCIÓN Y TRANSPORTE DE RESIDUOS SÓLIDOS DOMICILIARIOS PARA LA CABECERA URBANA DEL MUNICIPIO DE PUERTO GUZMAN  DEPARTAMENTO DEL PUTUMAYO"/>
    <n v="1"/>
    <s v="S.G.P. APSB"/>
    <n v="1022246708.3400002"/>
    <s v="INFRAESTRUCTURA"/>
    <x v="148"/>
  </r>
  <r>
    <n v="1"/>
    <x v="0"/>
    <x v="0"/>
    <n v="33"/>
    <x v="4"/>
    <x v="4"/>
    <x v="9"/>
    <x v="9"/>
    <x v="9"/>
    <n v="3301126"/>
    <s v="Servicio de apoyo al proceso de formación artística y cultural"/>
    <x v="44"/>
    <x v="46"/>
    <x v="45"/>
    <s v="330112600*Procesos de formación atendidos"/>
    <s v="Número"/>
    <n v="8"/>
    <s v="2.3.2.02.02.009"/>
    <n v="202500000034417"/>
    <s v="APOYO PARA LA PROMOCIÓN Y ACCESO EFECTIVO A PROCESOS CULTURALES Y ARTÍSTICOS DEL SISTEMA NACIONAL DE CULTURA EN EL DEPARTAMENTO DEL PUTUMAYO"/>
    <n v="4"/>
    <s v="ESTAMPILLA PRO CULTURA"/>
    <n v="150000000"/>
    <s v="INDERCULTURA"/>
    <x v="149"/>
  </r>
  <r>
    <n v="1"/>
    <x v="0"/>
    <x v="0"/>
    <n v="33"/>
    <x v="4"/>
    <x v="4"/>
    <x v="9"/>
    <x v="9"/>
    <x v="9"/>
    <n v="3301126"/>
    <s v="Servicio de apoyo al proceso de formación artística y cultural"/>
    <x v="44"/>
    <x v="46"/>
    <x v="45"/>
    <s v="330112600*Procesos de formación atendidos"/>
    <s v="Número"/>
    <n v="8"/>
    <s v="2.3.2.02.02.009"/>
    <n v="202500000034417"/>
    <s v="APOYO PARA LA PROMOCIÓN Y ACCESO EFECTIVO A PROCESOS CULTURALES Y ARTÍSTICOS DEL SISTEMA NACIONAL DE CULTURA EN EL DEPARTAMENTO DEL PUTUMAYO"/>
    <n v="4"/>
    <s v="ICLD"/>
    <n v="50000000"/>
    <s v="INDERCULTURA"/>
    <x v="150"/>
  </r>
  <r>
    <n v="1"/>
    <x v="0"/>
    <x v="0"/>
    <n v="33"/>
    <x v="4"/>
    <x v="4"/>
    <x v="9"/>
    <x v="9"/>
    <x v="9"/>
    <n v="3301054"/>
    <s v="Servicio de apoyo financiero al sector artístico y cultural"/>
    <x v="45"/>
    <x v="47"/>
    <x v="46"/>
    <s v="330105400*Estímulos otorgados"/>
    <s v="Número"/>
    <n v="75"/>
    <s v="2.3.2.02.02.009"/>
    <n v="202500000034417"/>
    <s v="APOYO PARA LA PROMOCIÓN Y ACCESO EFECTIVO A PROCESOS CULTURALES Y ARTÍSTICOS DEL SISTEMA NACIONAL DE CULTURA EN EL DEPARTAMENTO DEL PUTUMAYO"/>
    <n v="25"/>
    <s v="ESTAMPILLA PRO CULTURA"/>
    <n v="70000000"/>
    <s v="INDERCULTURA"/>
    <x v="151"/>
  </r>
  <r>
    <n v="1"/>
    <x v="0"/>
    <x v="0"/>
    <n v="33"/>
    <x v="4"/>
    <x v="4"/>
    <x v="9"/>
    <x v="9"/>
    <x v="9"/>
    <n v="3301085"/>
    <s v="Servicios bibliotecarios"/>
    <x v="46"/>
    <x v="48"/>
    <x v="47"/>
    <s v="330108500*Usuarios atendidos"/>
    <s v="Número"/>
    <n v="4900"/>
    <s v="2.3.2.02.02.009"/>
    <n v="202500000034417"/>
    <s v="APOYO PARA LA PROMOCIÓN Y ACCESO EFECTIVO A PROCESOS CULTURALES Y ARTÍSTICOS DEL SISTEMA NACIONAL DE CULTURA EN EL DEPARTAMENTO DEL PUTUMAYO"/>
    <n v="1300"/>
    <s v="ESTAMPILLA PRO CULTURA"/>
    <n v="110000000"/>
    <s v="INDERCULTURA"/>
    <x v="152"/>
  </r>
  <r>
    <n v="1"/>
    <x v="0"/>
    <x v="0"/>
    <n v="33"/>
    <x v="4"/>
    <x v="4"/>
    <x v="9"/>
    <x v="9"/>
    <x v="9"/>
    <n v="3301085"/>
    <s v="Servicios bibliotecarios"/>
    <x v="46"/>
    <x v="48"/>
    <x v="47"/>
    <s v="330108500*Usuarios atendidos"/>
    <s v="Número"/>
    <n v="4900"/>
    <s v="2.3.2.02.02.009"/>
    <n v="202500000034417"/>
    <s v="APOYO PARA LA PROMOCIÓN Y ACCESO EFECTIVO A PROCESOS CULTURALES Y ARTÍSTICOS DEL SISTEMA NACIONAL DE CULTURA EN EL DEPARTAMENTO DEL PUTUMAYO"/>
    <n v="1300"/>
    <s v="ICLD"/>
    <n v="50000000"/>
    <s v="INDERCULTURA"/>
    <x v="150"/>
  </r>
  <r>
    <n v="1"/>
    <x v="0"/>
    <x v="0"/>
    <n v="33"/>
    <x v="4"/>
    <x v="4"/>
    <x v="9"/>
    <x v="9"/>
    <x v="9"/>
    <n v="3301051"/>
    <s v="Servicio de educación informal al sector artístico y cultural"/>
    <x v="47"/>
    <x v="49"/>
    <x v="5"/>
    <s v="330105100*Personas capacitadas"/>
    <s v="Número"/>
    <n v="180"/>
    <s v="2.3.2.02.02.009"/>
    <n v="202500000034417"/>
    <s v="APOYO PARA LA PROMOCIÓN Y ACCESO EFECTIVO A PROCESOS CULTURALES Y ARTÍSTICOS DEL SISTEMA NACIONAL DE CULTURA EN EL DEPARTAMENTO DEL PUTUMAYO"/>
    <n v="60"/>
    <s v="ESTAMPILLA PRO CULTURA"/>
    <n v="80000000"/>
    <s v="INDERCULTURA"/>
    <x v="153"/>
  </r>
  <r>
    <n v="1"/>
    <x v="0"/>
    <x v="0"/>
    <n v="33"/>
    <x v="4"/>
    <x v="4"/>
    <x v="9"/>
    <x v="9"/>
    <x v="9"/>
    <n v="3301051"/>
    <s v="Servicio de educación informal al sector artístico y cultural"/>
    <x v="47"/>
    <x v="49"/>
    <x v="5"/>
    <s v="330105100*Personas capacitadas"/>
    <s v="Número"/>
    <n v="180"/>
    <s v="2.3.2.02.02.009"/>
    <n v="202500000034417"/>
    <s v="APOYO PARA LA PROMOCIÓN Y ACCESO EFECTIVO A PROCESOS CULTURALES Y ARTÍSTICOS DEL SISTEMA NACIONAL DE CULTURA EN EL DEPARTAMENTO DEL PUTUMAYO"/>
    <n v="60"/>
    <s v="ICLD"/>
    <n v="40000000"/>
    <s v="INDERCULTURA"/>
    <x v="154"/>
  </r>
  <r>
    <n v="1"/>
    <x v="0"/>
    <x v="0"/>
    <n v="33"/>
    <x v="4"/>
    <x v="4"/>
    <x v="9"/>
    <x v="9"/>
    <x v="9"/>
    <n v="3301095"/>
    <s v="Servicio de asistencia técnica en gestión artística y cultural"/>
    <x v="48"/>
    <x v="50"/>
    <x v="48"/>
    <s v="330109500*Personas asistidas técnicamente"/>
    <s v="Número"/>
    <n v="150"/>
    <s v="2.3.2.02.02.009"/>
    <n v="202500000034417"/>
    <s v="APOYO PARA LA PROMOCIÓN Y ACCESO EFECTIVO A PROCESOS CULTURALES Y ARTÍSTICOS DEL SISTEMA NACIONAL DE CULTURA EN EL DEPARTAMENTO DEL PUTUMAYO"/>
    <n v="50"/>
    <s v="ESTAMPILLA PRO CULTURA"/>
    <n v="70000000"/>
    <s v="INDERCULTURA"/>
    <x v="151"/>
  </r>
  <r>
    <n v="1"/>
    <x v="0"/>
    <x v="0"/>
    <n v="33"/>
    <x v="4"/>
    <x v="4"/>
    <x v="9"/>
    <x v="9"/>
    <x v="9"/>
    <n v="3301095"/>
    <s v="Servicio de asistencia técnica en gestión artística y cultural"/>
    <x v="48"/>
    <x v="50"/>
    <x v="48"/>
    <s v="330109500*Personas asistidas técnicamente"/>
    <s v="Número"/>
    <n v="150"/>
    <s v="2.3.2.02.02.009"/>
    <n v="202500000034417"/>
    <s v="APOYO PARA LA PROMOCIÓN Y ACCESO EFECTIVO A PROCESOS CULTURALES Y ARTÍSTICOS DEL SISTEMA NACIONAL DE CULTURA EN EL DEPARTAMENTO DEL PUTUMAYO"/>
    <n v="50"/>
    <s v="ICLD"/>
    <n v="70000000"/>
    <s v="INDERCULTURA"/>
    <x v="155"/>
  </r>
  <r>
    <n v="1"/>
    <x v="0"/>
    <x v="0"/>
    <n v="33"/>
    <x v="4"/>
    <x v="4"/>
    <x v="9"/>
    <x v="9"/>
    <x v="9"/>
    <n v="3301053"/>
    <s v="Servicio de promoción de actividades culturales"/>
    <x v="49"/>
    <x v="51"/>
    <x v="49"/>
    <s v="330105300*Eventos de promoción de actividades culturales realizados"/>
    <s v="Número"/>
    <n v="39"/>
    <s v="2.3.2.02.02.009"/>
    <n v="202500000034417"/>
    <s v="APOYO PARA LA PROMOCIÓN Y ACCESO EFECTIVO A PROCESOS CULTURALES Y ARTÍSTICOS DEL SISTEMA NACIONAL DE CULTURA EN EL DEPARTAMENTO DEL PUTUMAYO"/>
    <n v="13"/>
    <s v="RENDIMIENTOS ESTAMPILLA PRO CULTURA"/>
    <n v="1090572.76"/>
    <s v="INDERCULTURA"/>
    <x v="156"/>
  </r>
  <r>
    <n v="1"/>
    <x v="0"/>
    <x v="0"/>
    <n v="33"/>
    <x v="4"/>
    <x v="4"/>
    <x v="9"/>
    <x v="9"/>
    <x v="9"/>
    <n v="3301053"/>
    <s v="Servicio de promoción de actividades culturales"/>
    <x v="49"/>
    <x v="51"/>
    <x v="49"/>
    <s v="330105300*Eventos de promoción de actividades culturales realizados"/>
    <s v="Número"/>
    <n v="13"/>
    <s v="2.3.2.02.02.009"/>
    <n v="202500000034417"/>
    <s v="APOYO PARA LA PROMOCIÓN Y ACCESO EFECTIVO A PROCESOS CULTURALES Y ARTÍSTICOS DEL SISTEMA NACIONAL DE CULTURA EN EL DEPARTAMENTO DEL PUTUMAYO"/>
    <n v="13"/>
    <s v="ICLD"/>
    <n v="90000000"/>
    <s v="INDERCULTURA"/>
    <x v="157"/>
  </r>
  <r>
    <n v="1"/>
    <x v="0"/>
    <x v="0"/>
    <n v="33"/>
    <x v="4"/>
    <x v="4"/>
    <x v="9"/>
    <x v="9"/>
    <x v="9"/>
    <n v="3301053"/>
    <s v="Servicio de promoción de actividades culturales"/>
    <x v="49"/>
    <x v="51"/>
    <x v="49"/>
    <s v="330105300*Eventos de promoción de actividades culturales realizados"/>
    <s v="Número"/>
    <n v="13"/>
    <s v="2.3.2.02.02.009"/>
    <n v="202500000034417"/>
    <s v="APOYO PARA LA PROMOCIÓN Y ACCESO EFECTIVO A PROCESOS CULTURALES Y ARTÍSTICOS DEL SISTEMA NACIONAL DE CULTURA EN EL DEPARTAMENTO DEL PUTUMAYO"/>
    <n v="13"/>
    <s v="PARTICIPACIÓN DEL IMPUESTO NACIONAL AL CONSUMO DEL SERVICIO DE TELEFONÍA MÓVIL "/>
    <n v="30000000"/>
    <s v="INDERCULTURA"/>
    <x v="158"/>
  </r>
  <r>
    <n v="1"/>
    <x v="0"/>
    <x v="0"/>
    <n v="33"/>
    <x v="4"/>
    <x v="4"/>
    <x v="9"/>
    <x v="9"/>
    <x v="9"/>
    <n v="3301053"/>
    <s v="Servicio de promoción de actividades culturales"/>
    <x v="49"/>
    <x v="51"/>
    <x v="49"/>
    <s v="330105300*Eventos de promoción de actividades culturales realizados"/>
    <s v="Número"/>
    <n v="13"/>
    <s v="2.3.2.02.02.009"/>
    <n v="202500000034417"/>
    <s v="APOYO PARA LA PROMOCIÓN Y ACCESO EFECTIVO A PROCESOS CULTURALES Y ARTÍSTICOS DEL SISTEMA NACIONAL DE CULTURA EN EL DEPARTAMENTO DEL PUTUMAYO"/>
    <n v="13"/>
    <s v="ESTAMPILLA PRO CULTURA"/>
    <n v="206481564.3633"/>
    <s v="INDERCULTURA"/>
    <x v="159"/>
  </r>
  <r>
    <n v="1"/>
    <x v="0"/>
    <x v="0"/>
    <n v="33"/>
    <x v="4"/>
    <x v="4"/>
    <x v="9"/>
    <x v="9"/>
    <x v="9"/>
    <n v="3301129"/>
    <s v="Documentos de planeación"/>
    <x v="50"/>
    <x v="52"/>
    <x v="50"/>
    <s v="330112900*Documentos de planeación realizados"/>
    <s v="Número"/>
    <n v="2"/>
    <s v="2.3.2.02.02.009"/>
    <n v="202500000034417"/>
    <s v="APOYO PARA LA PROMOCIÓN Y ACCESO EFECTIVO A PROCESOS CULTURALES Y ARTÍSTICOS DEL SISTEMA NACIONAL DE CULTURA EN EL DEPARTAMENTO DEL PUTUMAYO"/>
    <n v="1"/>
    <s v="ESTAMPILLA PRO CULTURA"/>
    <n v="75000000"/>
    <s v="INDERCULTURA"/>
    <x v="160"/>
  </r>
  <r>
    <n v="1"/>
    <x v="0"/>
    <x v="0"/>
    <n v="33"/>
    <x v="4"/>
    <x v="4"/>
    <x v="10"/>
    <x v="10"/>
    <x v="10"/>
    <n v="3302049"/>
    <s v="Servicio de salvaguardia al patrimonio inmaterial"/>
    <x v="51"/>
    <x v="53"/>
    <x v="51"/>
    <s v="330204900*Procesos de salvaguardia efectiva del patrimonio inmaterial realizados"/>
    <s v="Número"/>
    <n v="9"/>
    <s v="2.3.2.02.02.009"/>
    <n v="202500000034799"/>
    <s v="APOYO A LOS PROCESOS DE SALVAGUARDIA EFECTIVA DEL PATRIMONIO CULTURAL DEL DEPARTAMENTO DEL PUTUMAYO"/>
    <n v="3"/>
    <s v="ESTAMPILLA PRO CULTURA"/>
    <n v="115000000"/>
    <s v="INDERCULTURA"/>
    <x v="161"/>
  </r>
  <r>
    <n v="1"/>
    <x v="0"/>
    <x v="0"/>
    <n v="33"/>
    <x v="4"/>
    <x v="4"/>
    <x v="10"/>
    <x v="10"/>
    <x v="10"/>
    <n v="3302049"/>
    <s v="Servicio de salvaguardia al patrimonio inmaterial"/>
    <x v="51"/>
    <x v="53"/>
    <x v="51"/>
    <s v="330204900*Procesos de salvaguardia efectiva del patrimonio inmaterial realizados"/>
    <s v="Número"/>
    <n v="3"/>
    <s v="2.3.2.02.02.009"/>
    <n v="202500000034799"/>
    <s v="APOYO A LOS PROCESOS DE SALVAGUARDIA EFECTIVA DEL PATRIMONIO CULTURAL DEL DEPARTAMENTO DEL PUTUMAYO"/>
    <n v="3"/>
    <s v="PARTICIPACIÓN DEL IMPUESTO NACIONAL AL CONSUMO DEL SERVICIO DE TELEFONÍA MÓVIL "/>
    <n v="67919000"/>
    <s v="INDERCULTURA"/>
    <x v="162"/>
  </r>
  <r>
    <n v="1"/>
    <x v="0"/>
    <x v="0"/>
    <n v="43"/>
    <x v="5"/>
    <x v="5"/>
    <x v="11"/>
    <x v="11"/>
    <x v="11"/>
    <n v="4301029"/>
    <s v="Cancha mejorada"/>
    <x v="52"/>
    <x v="54"/>
    <x v="52"/>
    <s v="430102900*Cancha mejorada"/>
    <s v="Número"/>
    <n v="2"/>
    <s v="2.3.2.02.02.005"/>
    <n v="202500000035182"/>
    <s v="MEJORAMIENTO DE LA INFRAESTRUCTURA DE LOS ESCENARIOS DEPORTIVOS DEL DEPARTAMENTO DEL PUTUMAYO"/>
    <n v="1"/>
    <s v="ESTAMPILLA PRO DESARROLLO DEPARTAMENTAL"/>
    <n v="10038206.51"/>
    <s v="INDERCULTURA"/>
    <x v="163"/>
  </r>
  <r>
    <n v="1"/>
    <x v="0"/>
    <x v="0"/>
    <n v="43"/>
    <x v="5"/>
    <x v="5"/>
    <x v="11"/>
    <x v="11"/>
    <x v="11"/>
    <n v="4301029"/>
    <s v="Cancha mejorada"/>
    <x v="52"/>
    <x v="54"/>
    <x v="52"/>
    <s v="430102900*Cancha mejorada"/>
    <s v="Número"/>
    <n v="2"/>
    <s v="2.3.2.02.02.005"/>
    <n v="202500000035182"/>
    <s v="MEJORAMIENTO DE LA INFRAESTRUCTURA DE LOS ESCENARIOS DEPORTIVOS DEL DEPARTAMENTO DEL PUTUMAYO"/>
    <n v="1"/>
    <s v="TASA PRODEPORTE Y RECREACIÓN"/>
    <n v="49050000"/>
    <s v="INDERCULTURA"/>
    <x v="164"/>
  </r>
  <r>
    <n v="1"/>
    <x v="0"/>
    <x v="0"/>
    <n v="43"/>
    <x v="5"/>
    <x v="5"/>
    <x v="11"/>
    <x v="11"/>
    <x v="11"/>
    <n v="4301023"/>
    <s v="Placa deportiva mejorada"/>
    <x v="53"/>
    <x v="55"/>
    <x v="53"/>
    <s v="430102300*Placa deportiva mejorada"/>
    <s v="Número"/>
    <n v="20"/>
    <s v="2.3.2.02.02.005"/>
    <n v="202500000035182"/>
    <s v="MEJORAMIENTO DE LA INFRAESTRUCTURA DE LOS ESCENARIOS DEPORTIVOS DEL DEPARTAMENTO DEL PUTUMAYO"/>
    <n v="7"/>
    <s v="ESTAMPILLA PRO DESARROLLO DEPARTAMENTAL"/>
    <n v="315865884.88"/>
    <s v="INDERCULTURA"/>
    <x v="165"/>
  </r>
  <r>
    <n v="1"/>
    <x v="0"/>
    <x v="0"/>
    <n v="43"/>
    <x v="5"/>
    <x v="5"/>
    <x v="11"/>
    <x v="11"/>
    <x v="11"/>
    <n v="4301023"/>
    <s v="Placa deportiva mejorada"/>
    <x v="53"/>
    <x v="55"/>
    <x v="53"/>
    <s v="430102300*Placa deportiva mejorada"/>
    <s v="Número"/>
    <n v="20"/>
    <s v="2.3.2.02.02.005"/>
    <n v="202500000035182"/>
    <s v="MEJORAMIENTO DE LA INFRAESTRUCTURA DE LOS ESCENARIOS DEPORTIVOS DEL DEPARTAMENTO DEL PUTUMAYO"/>
    <n v="2"/>
    <s v="TASA PRODEPORTE Y RECREACIÓN"/>
    <n v="76804043.359999999"/>
    <s v="INDERCULTURA"/>
    <x v="166"/>
  </r>
  <r>
    <n v="1"/>
    <x v="0"/>
    <x v="0"/>
    <n v="43"/>
    <x v="5"/>
    <x v="5"/>
    <x v="11"/>
    <x v="11"/>
    <x v="11"/>
    <n v="4301007"/>
    <s v="Servicio de Escuelas Deportivas"/>
    <x v="54"/>
    <x v="56"/>
    <x v="54"/>
    <s v="430100700*Niños, niñas, adolescentes y jóvenes inscritos en Escuelas Deportivas"/>
    <s v="Número"/>
    <n v="3000"/>
    <s v="2.3.2.02.02.009"/>
    <n v="202500000034798"/>
    <s v="FORTALECIMIENTO DE LA RECREACIÓN, LA ACTIVIDAD FÍSICA Y EL DEPORTE PARA PROMOVER ENTORNOS DE CONVIVENCIA Y PAZ EN EL DEPARTAMENTO DE  PUTUMAYO"/>
    <n v="1000"/>
    <s v="TASA PRODEPORTE Y RECREACIÓN"/>
    <n v="800000000"/>
    <s v="INDERCULTURA"/>
    <x v="167"/>
  </r>
  <r>
    <n v="1"/>
    <x v="0"/>
    <x v="0"/>
    <n v="43"/>
    <x v="5"/>
    <x v="5"/>
    <x v="11"/>
    <x v="11"/>
    <x v="11"/>
    <n v="4301007"/>
    <s v="Servicio de Escuelas Deportivas"/>
    <x v="54"/>
    <x v="56"/>
    <x v="54"/>
    <s v="430100700*Niños, niñas, adolescentes y jóvenes inscritos en Escuelas Deportivas"/>
    <s v="Número"/>
    <n v="3000"/>
    <s v="2.3.2.02.02.009"/>
    <n v="202500000034798"/>
    <s v="FORTALECIMIENTO DE LA RECREACIÓN, LA ACTIVIDAD FÍSICA Y EL DEPORTE PARA PROMOVER ENTORNOS DE CONVIVENCIA Y PAZ EN EL DEPARTAMENTO DE  PUTUMAYO"/>
    <n v="1000"/>
    <s v="IMPUESTO AL CONSUMO DE VINOS, APERITIVOS Y SIMILARES - COMPONENTE AD VALOREM"/>
    <n v="15928538.109999999"/>
    <s v="INDERCULTURA"/>
    <x v="168"/>
  </r>
  <r>
    <n v="1"/>
    <x v="0"/>
    <x v="0"/>
    <n v="43"/>
    <x v="5"/>
    <x v="5"/>
    <x v="11"/>
    <x v="11"/>
    <x v="11"/>
    <n v="4301032"/>
    <s v="Servicio de organización de eventos deportivos comunitarios"/>
    <x v="55"/>
    <x v="57"/>
    <x v="55"/>
    <s v="430103200*Eventos deportivos comunitarios realizados"/>
    <s v="Número"/>
    <n v="75"/>
    <s v="2.3.2.02.02.009"/>
    <n v="202500000034798"/>
    <s v="FORTALECIMIENTO DE LA RECREACIÓN, LA ACTIVIDAD FÍSICA Y EL DEPORTE PARA PROMOVER ENTORNOS DE CONVIVENCIA Y PAZ EN EL DEPARTAMENTO DE  PUTUMAYO"/>
    <n v="25"/>
    <s v="IMPUESTO AL CONSUMO DE VINOS, APERITIVOS Y SIMILARES - COMPONENTE ESPECÍFICO"/>
    <n v="15084207.109999999"/>
    <s v="INDERCULTURA"/>
    <x v="169"/>
  </r>
  <r>
    <n v="1"/>
    <x v="0"/>
    <x v="0"/>
    <n v="43"/>
    <x v="5"/>
    <x v="5"/>
    <x v="11"/>
    <x v="11"/>
    <x v="11"/>
    <n v="4301032"/>
    <s v="Servicio de organización de eventos deportivos comunitarios"/>
    <x v="55"/>
    <x v="57"/>
    <x v="55"/>
    <s v="430103200*Eventos deportivos comunitarios realizados"/>
    <s v="Número"/>
    <n v="75"/>
    <s v="2.3.2.02.02.009"/>
    <n v="202500000034798"/>
    <s v="FORTALECIMIENTO DE LA RECREACIÓN, LA ACTIVIDAD FÍSICA Y EL DEPORTE PARA PROMOVER ENTORNOS DE CONVIVENCIA Y PAZ EN EL DEPARTAMENTO DE  PUTUMAYO"/>
    <n v="25"/>
    <s v="TASA PRODEPORTE Y RECREACIÓN"/>
    <n v="700000000"/>
    <s v="INDERCULTURA"/>
    <x v="170"/>
  </r>
  <r>
    <n v="1"/>
    <x v="0"/>
    <x v="0"/>
    <n v="43"/>
    <x v="5"/>
    <x v="5"/>
    <x v="11"/>
    <x v="11"/>
    <x v="11"/>
    <n v="4301032"/>
    <s v="Servicio de organización de eventos deportivos comunitarios"/>
    <x v="55"/>
    <x v="57"/>
    <x v="55"/>
    <s v="430103200*Eventos deportivos comunitarios realizados"/>
    <s v="Número"/>
    <n v="75"/>
    <s v="2.3.2.02.02.009"/>
    <n v="202500000034798"/>
    <s v="FORTALECIMIENTO DE LA RECREACIÓN, LA ACTIVIDAD FÍSICA Y EL DEPORTE PARA PROMOVER ENTORNOS DE CONVIVENCIA Y PAZ EN EL DEPARTAMENTO DE  PUTUMAYO"/>
    <n v="25"/>
    <s v="PARTICIPACIÓN POR EL CONSUMO DE LICORES DESTILADOS INTRODUCIDOS DE PRODUCCIÓN EXTRANJERA"/>
    <n v="134341316.93000001"/>
    <s v="INDERCULTURA"/>
    <x v="171"/>
  </r>
  <r>
    <n v="1"/>
    <x v="0"/>
    <x v="0"/>
    <n v="43"/>
    <x v="5"/>
    <x v="5"/>
    <x v="11"/>
    <x v="11"/>
    <x v="11"/>
    <n v="4301037"/>
    <s v="Servicio de promoción de la actividad física, la recreación y el deporte"/>
    <x v="56"/>
    <x v="58"/>
    <x v="56"/>
    <s v="430103700*Personas que acceden a servicios deportivos, recreativos y de actividad física"/>
    <s v="Número"/>
    <n v="36000"/>
    <s v="2.3.2.02.02.009"/>
    <n v="202500000034798"/>
    <s v="FORTALECIMIENTO DE LA RECREACIÓN, LA ACTIVIDAD FÍSICA Y EL DEPORTE PARA PROMOVER ENTORNOS DE CONVIVENCIA Y PAZ EN EL DEPARTAMENTO DE  PUTUMAYO"/>
    <n v="12000"/>
    <s v="TASA PRODEPORTE Y RECREACIÓN"/>
    <n v="1300000000"/>
    <s v="INDERCULTURA"/>
    <x v="172"/>
  </r>
  <r>
    <n v="1"/>
    <x v="0"/>
    <x v="0"/>
    <n v="43"/>
    <x v="5"/>
    <x v="5"/>
    <x v="11"/>
    <x v="11"/>
    <x v="11"/>
    <n v="4301037"/>
    <s v="Servicio de promoción de la actividad física, la recreación y el deporte"/>
    <x v="56"/>
    <x v="58"/>
    <x v="56"/>
    <s v="430103700*Personas que acceden a servicios deportivos, recreativos y de actividad física"/>
    <s v="Número"/>
    <n v="36000"/>
    <s v="2.3.2.02.02.009"/>
    <n v="202500000034798"/>
    <s v="FORTALECIMIENTO DE LA RECREACIÓN, LA ACTIVIDAD FÍSICA Y EL DEPORTE PARA PROMOVER ENTORNOS DE CONVIVENCIA Y PAZ EN EL DEPARTAMENTO DE  PUTUMAYO"/>
    <n v="12000"/>
    <s v="DERECHOS DE MONOPOLIO POR LA INTRODUCCIÓN DE LICORES DESTILADOS DE PRODUCCIÓN NACIONAL"/>
    <n v="2909111.4"/>
    <s v="INDERCULTURA"/>
    <x v="173"/>
  </r>
  <r>
    <n v="1"/>
    <x v="0"/>
    <x v="0"/>
    <n v="43"/>
    <x v="5"/>
    <x v="5"/>
    <x v="11"/>
    <x v="11"/>
    <x v="11"/>
    <n v="4301037"/>
    <s v="Servicio de promoción de la actividad física, la recreación y el deporte"/>
    <x v="56"/>
    <x v="58"/>
    <x v="56"/>
    <s v="430103700*Personas que acceden a servicios deportivos, recreativos y de actividad física"/>
    <s v="Número"/>
    <n v="36000"/>
    <s v="2.3.2.02.02.009"/>
    <n v="202500000034798"/>
    <s v="FORTALECIMIENTO DE LA RECREACIÓN, LA ACTIVIDAD FÍSICA Y EL DEPORTE PARA PROMOVER ENTORNOS DE CONVIVENCIA Y PAZ EN EL DEPARTAMENTO DE  PUTUMAYO"/>
    <n v="12000"/>
    <s v="DERECHOS DE MONOPOLIO POR LA INTRODUCCIÓN DE LICORES DESTILADOS DE PRODUCCIÓN EXTRANJERA"/>
    <n v="5325367.8"/>
    <s v="INDERCULTURA"/>
    <x v="174"/>
  </r>
  <r>
    <n v="1"/>
    <x v="0"/>
    <x v="0"/>
    <n v="43"/>
    <x v="5"/>
    <x v="5"/>
    <x v="11"/>
    <x v="11"/>
    <x v="11"/>
    <n v="4301037"/>
    <s v="Servicio de promoción de la actividad física, la recreación y el deporte"/>
    <x v="56"/>
    <x v="58"/>
    <x v="56"/>
    <s v="430103700*Personas que acceden a servicios deportivos, recreativos y de actividad física"/>
    <s v="Número"/>
    <n v="36000"/>
    <s v="2.3.2.02.02.009"/>
    <n v="202500000034798"/>
    <s v="FORTALECIMIENTO DE LA RECREACIÓN, LA ACTIVIDAD FÍSICA Y EL DEPORTE PARA PROMOVER ENTORNOS DE CONVIVENCIA Y PAZ EN EL DEPARTAMENTO DE  PUTUMAYO"/>
    <n v="12000"/>
    <s v="DERECHOS DE MONOPOLIO POR LA PRODUCCIÓN DE LICORES DESTILADOS"/>
    <n v="37472639.740000002"/>
    <s v="INDERCULTURA"/>
    <x v="175"/>
  </r>
  <r>
    <n v="1"/>
    <x v="0"/>
    <x v="0"/>
    <n v="43"/>
    <x v="5"/>
    <x v="5"/>
    <x v="11"/>
    <x v="11"/>
    <x v="11"/>
    <n v="4301037"/>
    <s v="Servicio de promoción de la actividad física, la recreación y el deporte"/>
    <x v="56"/>
    <x v="58"/>
    <x v="56"/>
    <s v="430103700*Personas que acceden a servicios deportivos, recreativos y de actividad física"/>
    <s v="Número"/>
    <n v="36000"/>
    <s v="2.3.2.02.02.009"/>
    <n v="202500000034798"/>
    <s v="FORTALECIMIENTO DE LA RECREACIÓN, LA ACTIVIDAD FÍSICA Y EL DEPORTE PARA PROMOVER ENTORNOS DE CONVIVENCIA Y PAZ EN EL DEPARTAMENTO DE  PUTUMAYO"/>
    <n v="12000"/>
    <s v="PARTICIPACIÓN POR EL CONSUMO DE LICORES DESTILADOS PRODUCIDOS"/>
    <n v="100000000"/>
    <s v="INDERCULTURA"/>
    <x v="176"/>
  </r>
  <r>
    <n v="1"/>
    <x v="0"/>
    <x v="0"/>
    <n v="43"/>
    <x v="5"/>
    <x v="5"/>
    <x v="12"/>
    <x v="12"/>
    <x v="12"/>
    <n v="4302004"/>
    <s v="Servicio de organización de eventos deportivos de alto rendimiento"/>
    <x v="57"/>
    <x v="59"/>
    <x v="57"/>
    <s v="430200400*Deportistas que participan en eventos deportivos de alto rendimiento con sede en Colombia "/>
    <s v="Número"/>
    <n v="2000"/>
    <s v="2.3.2.02.02.009"/>
    <n v="202500000034411"/>
    <s v="FORMACION Y PREPARACION DE DEPORTISTAS PARA EL MEJORAMIENTO DEL NIVEL TÉCNICO Y EL DESARROLLO DEPORTIVO EN EL DEPARTAMENTO DE PUTUMAYO"/>
    <n v="800"/>
    <s v="TASA PRODEPORTE Y RECREACIÓN"/>
    <n v="1000000000"/>
    <s v="INDERCULTURA"/>
    <x v="177"/>
  </r>
  <r>
    <n v="1"/>
    <x v="0"/>
    <x v="0"/>
    <n v="43"/>
    <x v="5"/>
    <x v="5"/>
    <x v="12"/>
    <x v="12"/>
    <x v="12"/>
    <n v="4302004"/>
    <s v="Servicio de organización de eventos deportivos de alto rendimiento"/>
    <x v="57"/>
    <x v="59"/>
    <x v="57"/>
    <s v="430200400*Deportistas que participan en eventos deportivos de alto rendimiento con sede en Colombia "/>
    <s v="Número"/>
    <n v="2000"/>
    <s v="2.3.2.02.02.009"/>
    <n v="202500000034411"/>
    <s v="FORMACION Y PREPARACION DE DEPORTISTAS PARA EL MEJORAMIENTO DEL NIVEL TÉCNICO Y EL DESARROLLO DEPORTIVO EN EL DEPARTAMENTO DE PUTUMAYO"/>
    <n v="700"/>
    <s v="PARTICIPACIÓN POR EL CONSUMO DE LICORES DESTILADOS PRODUCIDOS"/>
    <n v="152278419.30000001"/>
    <s v="INDERCULTURA"/>
    <x v="178"/>
  </r>
  <r>
    <n v="1"/>
    <x v="0"/>
    <x v="0"/>
    <n v="43"/>
    <x v="5"/>
    <x v="5"/>
    <x v="12"/>
    <x v="12"/>
    <x v="12"/>
    <n v="4302069"/>
    <s v="Polideportivos mejorados"/>
    <x v="58"/>
    <x v="60"/>
    <x v="58"/>
    <s v="430206900*Polideportivos mejorados"/>
    <s v="Número"/>
    <n v="3"/>
    <s v="2.3.2.02.02.005"/>
    <n v="202500000034863"/>
    <s v="MEJORAMIENTO DE LOS ESCENARIOS DEPORTIVOS PARA LA PRACTICA DEPORTIVA EN EL DEPARTAMENTO DEL PUTUMAYO"/>
    <n v="1"/>
    <s v="ESTAMPILLA PRO DESARROLLO DEPARTAMENTAL"/>
    <n v="174942516.81999999"/>
    <s v="INDERCULTURA"/>
    <x v="179"/>
  </r>
  <r>
    <n v="1"/>
    <x v="0"/>
    <x v="0"/>
    <n v="43"/>
    <x v="5"/>
    <x v="5"/>
    <x v="12"/>
    <x v="12"/>
    <x v="12"/>
    <n v="4302069"/>
    <s v="Polideportivos mejorados"/>
    <x v="58"/>
    <x v="60"/>
    <x v="58"/>
    <s v="430206900*Polideportivos mejorados"/>
    <s v="Número"/>
    <n v="3"/>
    <s v="2.3.2.02.02.005"/>
    <n v="202500000034863"/>
    <s v="MEJORAMIENTO DE LOS ESCENARIOS DEPORTIVOS PARA LA PRACTICA DEPORTIVA EN EL DEPARTAMENTO DEL PUTUMAYO"/>
    <n v="1"/>
    <s v="RENDIMIENTOS ESTAMPILLA PRO DLLO. DEPARTAMENTAL"/>
    <n v="3881682.47"/>
    <s v="INDERCULTURA"/>
    <x v="180"/>
  </r>
  <r>
    <n v="1"/>
    <x v="0"/>
    <x v="0"/>
    <n v="43"/>
    <x v="5"/>
    <x v="5"/>
    <x v="12"/>
    <x v="12"/>
    <x v="12"/>
    <n v="4302069"/>
    <s v="Polideportivos mejorados"/>
    <x v="58"/>
    <x v="60"/>
    <x v="58"/>
    <s v="430206900*Polideportivos mejorados"/>
    <s v="Número"/>
    <n v="3"/>
    <s v="2.3.2.02.02.005"/>
    <n v="202500000034863"/>
    <s v="MEJORAMIENTO DE LOS ESCENARIOS DEPORTIVOS PARA LA PRACTICA DEPORTIVA EN EL DEPARTAMENTO DEL PUTUMAYO"/>
    <n v="1"/>
    <s v="TASA PRODEPORTE Y RECREACIÓN"/>
    <n v="124145956.64"/>
    <s v="INDERCULTURA"/>
    <x v="181"/>
  </r>
  <r>
    <n v="1"/>
    <x v="0"/>
    <x v="0"/>
    <n v="43"/>
    <x v="5"/>
    <x v="5"/>
    <x v="12"/>
    <x v="12"/>
    <x v="12"/>
    <n v="4302002"/>
    <s v="Servicio de apoyo financiero a atletas"/>
    <x v="59"/>
    <x v="61"/>
    <x v="59"/>
    <s v="430200200*Estímulos entregados"/>
    <s v="Número"/>
    <n v="30"/>
    <s v="2.3.2.02.02.009"/>
    <n v="202500000034411"/>
    <s v="FORMACION Y PREPARACION DE DEPORTISTAS PARA EL MEJORAMIENTO DEL NIVEL TÉCNICO Y EL DESARROLLO DEPORTIVO EN EL DEPARTAMENTO DE PUTUMAYO"/>
    <n v="10"/>
    <s v="TASA PRODEPORTE Y RECREACIÓN"/>
    <n v="80000000"/>
    <s v="INDERCULTURA"/>
    <x v="182"/>
  </r>
  <r>
    <n v="1"/>
    <x v="0"/>
    <x v="0"/>
    <n v="43"/>
    <x v="5"/>
    <x v="5"/>
    <x v="12"/>
    <x v="12"/>
    <x v="12"/>
    <n v="4302062"/>
    <s v="Servicio de educación informal"/>
    <x v="60"/>
    <x v="62"/>
    <x v="60"/>
    <s v="430206200*Capacitaciones realizada"/>
    <s v="Número"/>
    <n v="9"/>
    <s v="2.3.2.02.02.009"/>
    <n v="202500000034411"/>
    <s v="FORMACION Y PREPARACION DE DEPORTISTAS PARA EL MEJORAMIENTO DEL NIVEL TÉCNICO Y EL DESARROLLO DEPORTIVO EN EL DEPARTAMENTO DE PUTUMAYO"/>
    <n v="3"/>
    <s v="TASA PRODEPORTE Y RECREACIÓN"/>
    <n v="125000000"/>
    <s v="INDERCULTURA"/>
    <x v="183"/>
  </r>
  <r>
    <n v="1"/>
    <x v="0"/>
    <x v="0"/>
    <n v="43"/>
    <x v="5"/>
    <x v="5"/>
    <x v="12"/>
    <x v="12"/>
    <x v="12"/>
    <n v="4302001"/>
    <s v="Servicio de preparación deportiva"/>
    <x v="61"/>
    <x v="63"/>
    <x v="61"/>
    <s v="430200100*Atletas preparados"/>
    <s v="Número"/>
    <n v="600"/>
    <s v="2.3.2.02.02.009"/>
    <n v="202500000034411"/>
    <s v="FORMACION Y PREPARACION DE DEPORTISTAS PARA EL MEJORAMIENTO DEL NIVEL TÉCNICO Y EL DESARROLLO DEPORTIVO EN EL DEPARTAMENTO DE PUTUMAYO"/>
    <n v="200"/>
    <s v="TASA PRODEPORTE Y RECREACIÓN"/>
    <n v="500000000"/>
    <s v="INDERCULTURA"/>
    <x v="184"/>
  </r>
  <r>
    <n v="1"/>
    <x v="0"/>
    <x v="0"/>
    <n v="43"/>
    <x v="5"/>
    <x v="5"/>
    <x v="12"/>
    <x v="12"/>
    <x v="12"/>
    <n v="4302001"/>
    <s v="Servicio de preparación deportiva"/>
    <x v="61"/>
    <x v="63"/>
    <x v="61"/>
    <s v="430200100*Atletas preparados"/>
    <s v="Número"/>
    <n v="600"/>
    <s v="2.3.2.02.02.009"/>
    <n v="202500000034411"/>
    <s v="FORMACION Y PREPARACION DE DEPORTISTAS PARA EL MEJORAMIENTO DEL NIVEL TÉCNICO Y EL DESARROLLO DEPORTIVO EN EL DEPARTAMENTO DE PUTUMAYO"/>
    <n v="200"/>
    <s v="PARTICIPACIÓN POR EL CONSUMO DE LICORES DESTILADOS INTRODUCIDOS DE PRODUCCIÓN NACIONAL"/>
    <n v="128559439.25"/>
    <s v="INDERCULTURA"/>
    <x v="185"/>
  </r>
  <r>
    <n v="1"/>
    <x v="0"/>
    <x v="0"/>
    <n v="43"/>
    <x v="5"/>
    <x v="5"/>
    <x v="12"/>
    <x v="12"/>
    <x v="12"/>
    <n v="4302089"/>
    <s v="Servicio de asistencia técnica"/>
    <x v="62"/>
    <x v="64"/>
    <x v="25"/>
    <s v="430208900*Asistencias técnicas realizadas"/>
    <s v="Número"/>
    <n v="12"/>
    <s v="2.3.2.02.02.009"/>
    <n v="202500000034411"/>
    <s v="FORMACION Y PREPARACION DE DEPORTISTAS PARA EL MEJORAMIENTO DEL NIVEL TÉCNICO Y EL DESARROLLO DEPORTIVO EN EL DEPARTAMENTO DE PUTUMAYO"/>
    <n v="4"/>
    <s v="TASA PRODEPORTE Y RECREACIÓN"/>
    <n v="672721836.90999997"/>
    <s v="INDERCULTURA"/>
    <x v="186"/>
  </r>
  <r>
    <n v="1"/>
    <x v="0"/>
    <x v="0"/>
    <n v="43"/>
    <x v="5"/>
    <x v="5"/>
    <x v="12"/>
    <x v="12"/>
    <x v="12"/>
    <n v="4302089"/>
    <s v="Servicio de asistencia técnica"/>
    <x v="62"/>
    <x v="64"/>
    <x v="25"/>
    <s v="430208900*Asistencias técnicas realizadas"/>
    <s v="Número"/>
    <n v="12"/>
    <s v="2.3.2.02.02.009"/>
    <n v="202500000034411"/>
    <s v="FORMACION Y PREPARACION DE DEPORTISTAS PARA EL MEJORAMIENTO DEL NIVEL TÉCNICO Y EL DESARROLLO DEPORTIVO EN EL DEPARTAMENTO DE PUTUMAYO"/>
    <n v="4"/>
    <s v="ICLD"/>
    <n v="100000000"/>
    <s v="INDERCULTURA"/>
    <x v="187"/>
  </r>
  <r>
    <n v="2"/>
    <x v="1"/>
    <x v="1"/>
    <n v="24"/>
    <x v="6"/>
    <x v="6"/>
    <x v="13"/>
    <x v="13"/>
    <x v="13"/>
    <n v="2409022"/>
    <s v="Servicio de educación informal en seguridad vial"/>
    <x v="63"/>
    <x v="65"/>
    <x v="62"/>
    <s v="240902200*Personas beneficiadas de estrategias de educación informal"/>
    <s v="Número"/>
    <n v="20000"/>
    <s v="2.3.2.02.02.009"/>
    <n v="202500000034419"/>
    <s v="Formación Y SENSIBILIZACIÓN EN SEGURIDAD VIAL PARA LOS DIFERENTES ACTORES DE LA MOVILIDAD EN LA JURISDICCIÓN DEL DEPARTAMENTO ADMINISTRATIVO DE TRÁNSITO Y TRANSPORTE (DATT) DEL DEPARTAMENTO DEL Putumayo"/>
    <n v="7500"/>
    <s v="MULTAS DE TRÁNSITO Y TRANSPORTE"/>
    <n v="264648628"/>
    <s v="PLANEACION"/>
    <x v="188"/>
  </r>
  <r>
    <n v="2"/>
    <x v="1"/>
    <x v="1"/>
    <n v="17"/>
    <x v="7"/>
    <x v="7"/>
    <x v="14"/>
    <x v="14"/>
    <x v="14"/>
    <n v="1702010"/>
    <s v="Servicio de asistencia técnica agropecuaria dirigida a pequeños productores"/>
    <x v="64"/>
    <x v="66"/>
    <x v="63"/>
    <s v="170201000*Pequeños productores rurales asistidos técnicamente agrícolas, pecuarios, piscolas y forestales."/>
    <s v="Numero "/>
    <n v="376"/>
    <s v="2.3.2.02.02.009"/>
    <n v="202500000034380"/>
    <s v="Asistencia técnica para el fortalecimiento de sistemas productivos Cuyícolas como estrategia de seguridad alimentaria en el departamento del Putumayo"/>
    <n v="50"/>
    <s v="IMPUESTO DE REGISTRO 40% AGROPECUARIO"/>
    <n v="18750000"/>
    <s v="DESARROLLO AGROPECUARIO Y MEDIO AMBIENTE "/>
    <x v="189"/>
  </r>
  <r>
    <n v="2"/>
    <x v="1"/>
    <x v="1"/>
    <n v="17"/>
    <x v="7"/>
    <x v="7"/>
    <x v="14"/>
    <x v="14"/>
    <x v="14"/>
    <n v="1702009"/>
    <s v="Servicio de apoyo financiero para el acceso a activos productivos y de comercialización"/>
    <x v="65"/>
    <x v="67"/>
    <x v="64"/>
    <s v="170200900*Productores apoyados con activos productivos y de comercialización"/>
    <s v="Numero "/>
    <n v="1371"/>
    <s v="2.3.2.02.01.000"/>
    <n v="202500000034380"/>
    <s v="Asistencia técnica para el fortalecimiento de sistemas productivos Cuyícolas como estrategia de seguridad alimentaria en el departamento del Putumayo"/>
    <n v="50"/>
    <s v="IMPUESTO DE REGISTRO 40% AGROPECUARIO"/>
    <n v="168050000"/>
    <s v="DESARROLLO AGROPECUARIO Y MEDIO AMBIENTE "/>
    <x v="190"/>
  </r>
  <r>
    <n v="2"/>
    <x v="1"/>
    <x v="1"/>
    <n v="17"/>
    <x v="7"/>
    <x v="7"/>
    <x v="14"/>
    <x v="14"/>
    <x v="14"/>
    <n v="1702010"/>
    <s v="Servicio de asistencia técnica agropecuaria dirigida a pequeños productores"/>
    <x v="64"/>
    <x v="66"/>
    <x v="63"/>
    <s v="170201000*Pequeños productores rurales asistidos técnicamente agrícolas, pecuarios, piscolas y forestales."/>
    <s v="Numero "/>
    <n v="376"/>
    <s v="2.3.2.02.02.009"/>
    <n v="20250000002920"/>
    <s v="Fortalecimiento a las asociaciones productoras de trucha de los municipios de San Francisco, Sibundoy, Santiago y Colon, departamento del   Putumayo"/>
    <n v="24"/>
    <s v="IMPUESTO DE REGISTRO 40% AGROPECUARIO"/>
    <n v="100000000"/>
    <s v="DESARROLLO AGROPECUARIO Y MEDIO AMBIENTE "/>
    <x v="191"/>
  </r>
  <r>
    <n v="2"/>
    <x v="1"/>
    <x v="1"/>
    <n v="17"/>
    <x v="7"/>
    <x v="7"/>
    <x v="15"/>
    <x v="15"/>
    <x v="15"/>
    <n v="1708016"/>
    <s v="Documentos de lineamientos técnicos"/>
    <x v="66"/>
    <x v="68"/>
    <x v="65"/>
    <s v="170801600*Documentos de lineamientos técnicos elaborados"/>
    <s v="Numero "/>
    <n v="2"/>
    <s v="2.3.2.02.02.009"/>
    <n v="202500000022895"/>
    <s v="Diagnóstico del estado actual de la acuicultura a través de la caracterización de la información de los diferentes eslabones del sector acuícola en el departamento del Putumayo"/>
    <n v="1"/>
    <s v="IMPUESTO DE REGISTRO 40% AGROPECUARIO"/>
    <n v="71680000"/>
    <s v="DESARROLLO AGROPECUARIO Y MEDIO AMBIENTE "/>
    <x v="192"/>
  </r>
  <r>
    <n v="2"/>
    <x v="1"/>
    <x v="1"/>
    <n v="17"/>
    <x v="7"/>
    <x v="7"/>
    <x v="14"/>
    <x v="14"/>
    <x v="14"/>
    <n v="1702010"/>
    <s v="Servicio de asistencia técnica agropecuaria dirigida a pequeños productores"/>
    <x v="64"/>
    <x v="66"/>
    <x v="63"/>
    <s v="170201000*Pequeños productores rurales asistidos técnicamente agrícolas, pecuarios, piscolas y forestales."/>
    <s v="Número"/>
    <n v="376"/>
    <s v="2.3.2.02.02.009"/>
    <n v="202500000034779"/>
    <s v="Asistencia técnica a través de la implementación de inseminación artificial a tiempo fijo (IATF) como estrategia de mejoramiento genético bovino en el municipio de Sibundoy, Putumayo"/>
    <n v="40"/>
    <s v="ICLD"/>
    <n v="60491660"/>
    <s v="DESARROLLO AGROPECUARIO Y MEDIO AMBIENTE "/>
    <x v="193"/>
  </r>
  <r>
    <n v="2"/>
    <x v="1"/>
    <x v="1"/>
    <n v="17"/>
    <x v="7"/>
    <x v="7"/>
    <x v="14"/>
    <x v="14"/>
    <x v="14"/>
    <n v="1702010"/>
    <s v="Servicio de asistencia técnica agropecuaria dirigida a pequeños productores"/>
    <x v="64"/>
    <x v="66"/>
    <x v="63"/>
    <s v="170201000*Pequeños productores rurales asistidos técnicamente agrícolas, pecuarios, piscolas y forestales."/>
    <s v="Número"/>
    <n v="376"/>
    <s v="2.3.2.02.02.009"/>
    <n v="202500000034779"/>
    <s v="Asistencia técnica a través de la implementación de inseminación artificial a tiempo fijo (IATF) como estrategia de mejoramiento genético bovino en el municipio de Sibundoy, Putumayo"/>
    <n v="40"/>
    <s v="IMPUESTO AL DEGUELLO DE GANADO MAYOR"/>
    <n v="2000000"/>
    <s v="DESARROLLO AGROPECUARIO Y MEDIO AMBIENTE "/>
    <x v="194"/>
  </r>
  <r>
    <n v="2"/>
    <x v="1"/>
    <x v="1"/>
    <n v="17"/>
    <x v="7"/>
    <x v="7"/>
    <x v="14"/>
    <x v="14"/>
    <x v="14"/>
    <n v="1702007"/>
    <s v="Servicio de apoyo financiero para proyectos productivos"/>
    <x v="67"/>
    <x v="69"/>
    <x v="66"/>
    <s v="170200700*Proyectos productivos cofinanciados (Incluye mujeres, jóvenes, comunidades étnicas)"/>
    <s v="Número"/>
    <n v="18"/>
    <s v="2.3.2.02.02.009"/>
    <n v="202500000034779"/>
    <s v="Asistencia técnica a través de la implementación de inseminación artificial a tiempo fijo (IATF) como estrategia de mejoramiento genético bovino en el municipio de Sibundoy, Putumayo"/>
    <n v="1"/>
    <s v="ICLD"/>
    <n v="159508340"/>
    <s v="DESARROLLO AGROPECUARIO Y MEDIO AMBIENTE "/>
    <x v="195"/>
  </r>
  <r>
    <n v="2"/>
    <x v="1"/>
    <x v="1"/>
    <n v="17"/>
    <x v="7"/>
    <x v="7"/>
    <x v="15"/>
    <x v="15"/>
    <x v="15"/>
    <n v="1708041"/>
    <s v="Servicio de extensión agropecuaria"/>
    <x v="68"/>
    <x v="70"/>
    <x v="67"/>
    <s v="170804100*Productores atendidos con servicio de extensión agropecuaria"/>
    <s v="Número"/>
    <n v="5100"/>
    <s v="2.3.2.02.01.000"/>
    <n v="202500000035154"/>
    <s v="Fortalecimiento de la productividad agropecuaria e innovación tecnológica para el análisis de suelos y aguas en los municipios de Mocoa, Villagarzón y Valle del Guamuéz, departamento del Putumayo"/>
    <n v="146"/>
    <s v="IMPUESTO DE REGISTRO 40% AGROPECUARIO"/>
    <n v="178531000"/>
    <s v="DESARROLLO AGROPECUARIO Y MEDIO AMBIENTE "/>
    <x v="196"/>
  </r>
  <r>
    <n v="2"/>
    <x v="1"/>
    <x v="1"/>
    <n v="17"/>
    <x v="7"/>
    <x v="7"/>
    <x v="14"/>
    <x v="14"/>
    <x v="14"/>
    <n v="1702007"/>
    <s v="Servicio de apoyo financiero para proyectos productivos"/>
    <x v="67"/>
    <x v="69"/>
    <x v="66"/>
    <s v="170200700*Proyectos productivos cofinanciados (Incluye mujeres, jóvenes, comunidades étnicas)"/>
    <s v="Número"/>
    <n v="18"/>
    <s v="2.3.2.02.01.000"/>
    <n v="202500000034414"/>
    <s v="Fortalecimiento de la seguridad alimentaria propia a sabedoras y sabedores del pueblo pasto en los municipios de Colón, Sibundoy, Mocoa, Villagarzón, Puerto Caicedo, Puerto Asís, Orito, Valle del Guamuez y San Miguel, en el departamento del Putumayo"/>
    <n v="1"/>
    <s v="ICLD"/>
    <n v="210432000"/>
    <s v="DESARROLLO AGROPECUARIO Y MEDIO AMBIENTE "/>
    <x v="197"/>
  </r>
  <r>
    <n v="2"/>
    <x v="1"/>
    <x v="1"/>
    <n v="17"/>
    <x v="7"/>
    <x v="7"/>
    <x v="14"/>
    <x v="14"/>
    <x v="14"/>
    <n v="1702009"/>
    <s v="Servicio de apoyo financiero para el acceso a activos productivos y de comercialización"/>
    <x v="65"/>
    <x v="67"/>
    <x v="64"/>
    <s v="170200900*Productores apoyados con activos productivos y de comercialización"/>
    <s v="Numero "/>
    <n v="1371"/>
    <s v="2.3.2.02.02.009"/>
    <n v="202500000034414"/>
    <s v="Fortalecimiento de la seguridad alimentaria propia a sabedoras y sabedores del pueblo pasto en los municipios de Colón, Sibundoy, Mocoa, Villagarzón, Puerto Caicedo, Puerto Asís, Orito, Valle del Guamuez y San Miguel, en el departamento del Putumayo"/>
    <n v="16"/>
    <s v="ICLD"/>
    <n v="189568000"/>
    <s v="DESARROLLO AGROPECUARIO Y MEDIO AMBIENTE "/>
    <x v="198"/>
  </r>
  <r>
    <n v="2"/>
    <x v="1"/>
    <x v="1"/>
    <n v="17"/>
    <x v="7"/>
    <x v="7"/>
    <x v="14"/>
    <x v="14"/>
    <x v="14"/>
    <n v="1702010"/>
    <s v="Servicio de asistencia técnica agropecuaria dirigida a pequeños productores"/>
    <x v="64"/>
    <x v="66"/>
    <x v="63"/>
    <s v="170201000*Pequeños productores rurales asistidos técnicamente agrícolas, pecuarios, piscolas y forestales."/>
    <s v="Número"/>
    <n v="376"/>
    <s v="2.3.2.02.02.009"/>
    <n v="202500000034381"/>
    <s v="Fortalecimiento de la meliponicultura en los municipios de Villagarzon, Puerto Asís, Puerto Guzman y Mocoa del departamento del   Putumayo"/>
    <n v="60"/>
    <s v="IMPUESTO DE REGISTRO 40% AGROPECUARIO"/>
    <n v="22740000"/>
    <s v="DESARROLLO AGROPECUARIO Y MEDIO AMBIENTE "/>
    <x v="199"/>
  </r>
  <r>
    <n v="2"/>
    <x v="1"/>
    <x v="1"/>
    <n v="17"/>
    <x v="7"/>
    <x v="7"/>
    <x v="14"/>
    <x v="14"/>
    <x v="14"/>
    <n v="1702009"/>
    <s v="Servicio de apoyo financiero para el acceso a activos productivos y de comercialización"/>
    <x v="65"/>
    <x v="67"/>
    <x v="64"/>
    <s v="170200900*Productores apoyados con activos productivos y de comercialización"/>
    <s v="Numero "/>
    <n v="1371"/>
    <s v="2.3.2.02.01.000"/>
    <n v="202500000034381"/>
    <s v="Fortalecimiento de la meliponicultura en los municipios de Villagarzon, Puerto Asís, Puerto Guzman y Mocoa del departamento del   Putumayo"/>
    <n v="60"/>
    <s v="IMPUESTO DE REGISTRO 40% AGROPECUARIO"/>
    <n v="120960000"/>
    <s v="DESARROLLO AGROPECUARIO Y MEDIO AMBIENTE "/>
    <x v="200"/>
  </r>
  <r>
    <n v="2"/>
    <x v="1"/>
    <x v="1"/>
    <n v="17"/>
    <x v="7"/>
    <x v="7"/>
    <x v="14"/>
    <x v="14"/>
    <x v="14"/>
    <n v="1702034"/>
    <s v="Servicio de apoyo financieroa la reforestación"/>
    <x v="69"/>
    <x v="71"/>
    <x v="68"/>
    <s v="170203400*Hectáreas reforestadas apoyadas"/>
    <s v="Hectáreas"/>
    <n v="50"/>
    <s v="2.3.2.01.01.005.01.02.06"/>
    <n v="202400000005517"/>
    <s v="Apoyo a sistemas agroforestales en plantaciones de asai en el municipio de Mocoa departamento del Putumayo"/>
    <n v="22"/>
    <s v="IMPUESTO DE REGISTRO 40% AGROPECUARIO"/>
    <n v="121200516.831838"/>
    <s v="DESARROLLO AGROPECUARIO Y MEDIO AMBIENTE "/>
    <x v="201"/>
  </r>
  <r>
    <n v="2"/>
    <x v="1"/>
    <x v="1"/>
    <n v="17"/>
    <x v="7"/>
    <x v="7"/>
    <x v="14"/>
    <x v="14"/>
    <x v="14"/>
    <n v="1702034"/>
    <s v="Servicio de apoyo financieroa la reforestación"/>
    <x v="69"/>
    <x v="71"/>
    <x v="68"/>
    <s v="170203400*Hectáreas reforestadas apoyadas"/>
    <s v="Hectáreas"/>
    <n v="50"/>
    <s v="2.3.2.01.01.005.01.02.06"/>
    <n v="202400000005517"/>
    <s v="Apoyo a sistemas agroforestales en plantaciones de asai en el municipio de Mocoa departamento del Putumayo"/>
    <n v="22"/>
    <s v="ICLD"/>
    <n v="80000000"/>
    <s v="DESARROLLO AGROPECUARIO Y MEDIO AMBIENTE "/>
    <x v="202"/>
  </r>
  <r>
    <n v="2"/>
    <x v="1"/>
    <x v="1"/>
    <n v="21"/>
    <x v="8"/>
    <x v="8"/>
    <x v="16"/>
    <x v="16"/>
    <x v="16"/>
    <n v="2105019"/>
    <s v="Servicio de asistencia técnica en el manejo socio ambiental en las actividades mineras"/>
    <x v="70"/>
    <x v="72"/>
    <x v="48"/>
    <s v="210501900*Personas asistidas técnicamente"/>
    <s v="Número"/>
    <n v="150"/>
    <s v="2.3.2.02.02.009"/>
    <n v="2024006860281"/>
    <s v="MEJORAMIENTO DE LAS CONDICIONES LABORALES, SEGURIDAD Y SALUD EN EL TRABAJO DE LOS PEQUEÑOS MINEROS Y/O MINEROS TRADICIONALES DEDICADOS A LA EXPLOTACIÓN AURÍFERA EN EL MUNICIPIO DE COLON DEPARTAMENTO DEL PUTUMAYO"/>
    <n v="50"/>
    <s v="ICLD"/>
    <n v="50000000"/>
    <s v="PRODUCTIVIDAD Y COMPETITIVIDAD"/>
    <x v="203"/>
  </r>
  <r>
    <n v="2"/>
    <x v="1"/>
    <x v="1"/>
    <n v="35"/>
    <x v="9"/>
    <x v="9"/>
    <x v="17"/>
    <x v="17"/>
    <x v="17"/>
    <n v="3502004"/>
    <s v="Servicio de apoyo financiero para el mejoramiento de productos o procesos"/>
    <x v="71"/>
    <x v="73"/>
    <x v="69"/>
    <s v="350200400*Empresas beneficiadas"/>
    <s v="Número"/>
    <n v="15"/>
    <s v="2.3.2.02.02.009"/>
    <n v="202500000033936"/>
    <s v="FORTALECIMIENTO AL SECTOR EMPRESARIAL CON POTENCIAL EN GENERACIÓN DE INGRESOS Y CREACIÓN DE EMPLEO, EN EL DEPARTAMENTO DEL PUTUMAYO."/>
    <n v="5"/>
    <s v="ICLD"/>
    <n v="234426956"/>
    <s v="PRODUCTIVIDAD Y COMPETITIVIDAD"/>
    <x v="204"/>
  </r>
  <r>
    <n v="2"/>
    <x v="1"/>
    <x v="1"/>
    <n v="35"/>
    <x v="9"/>
    <x v="9"/>
    <x v="17"/>
    <x v="17"/>
    <x v="17"/>
    <n v="3502046"/>
    <s v="Servicio de promoción turística"/>
    <x v="72"/>
    <x v="74"/>
    <x v="70"/>
    <s v="350204600*Campañas realizadas"/>
    <s v="Número"/>
    <n v="20"/>
    <s v="2.3.2.02.02.006"/>
    <n v="202500000034396"/>
    <s v="APOYO A LA PROMOCIÓN TURÍSTICA Y EMPRESARIAL A TRAVÉS DE LA PARTICIPACIÓN EN LA VITRINA TURÍSTICA DE ANATO EN BOGOTÁ D.C"/>
    <n v="7"/>
    <s v="ICLD"/>
    <n v="97250000"/>
    <s v="PRODUCTIVIDAD Y COMPETITIVIDAD"/>
    <x v="205"/>
  </r>
  <r>
    <n v="2"/>
    <x v="1"/>
    <x v="1"/>
    <n v="35"/>
    <x v="9"/>
    <x v="9"/>
    <x v="17"/>
    <x v="17"/>
    <x v="17"/>
    <n v="3502046"/>
    <s v="Servicio de promoción turística"/>
    <x v="72"/>
    <x v="74"/>
    <x v="70"/>
    <s v="350204600*Campañas realizadas"/>
    <s v="Número"/>
    <n v="20"/>
    <s v="2.3.2.02.02.006"/>
    <n v="202500000034397"/>
    <s v="FORTALECIMIENTO AL TURISMO CULTURAL A TRAVÉS DE LA PROMOCIÓN DE LOS USOS Y COSTUMBRES ANCESTRALES DE LOS PUEBLOS INDÍGENAS INGA, KAMËNTSÁ Y COFÁN DEL PUTUMAYO"/>
    <n v="7"/>
    <s v="ICLD"/>
    <n v="97200000"/>
    <s v="PRODUCTIVIDAD Y COMPETITIVIDAD"/>
    <x v="206"/>
  </r>
  <r>
    <n v="2"/>
    <x v="1"/>
    <x v="1"/>
    <n v="35"/>
    <x v="9"/>
    <x v="9"/>
    <x v="17"/>
    <x v="17"/>
    <x v="17"/>
    <n v="3502046"/>
    <s v="Servicio de promoción turística"/>
    <x v="72"/>
    <x v="74"/>
    <x v="70"/>
    <s v="350204600*Campañas realizadas"/>
    <s v="Número"/>
    <n v="20"/>
    <s v="2.3.2.02.02.006"/>
    <n v="202500000034416"/>
    <s v="APOYO A LA FERIA COMERCIAL TURÍSTICA COLOMBIA TRAVEL EXPO CON LA PARTICIPACIÓN DEL SECTOR EMPRESARIAL DEL DEPARTAMENTO DE PUTUMAYO"/>
    <n v="7"/>
    <s v="ICLD"/>
    <n v="89850000"/>
    <s v="PRODUCTIVIDAD Y COMPETITIVIDAD"/>
    <x v="207"/>
  </r>
  <r>
    <n v="2"/>
    <x v="1"/>
    <x v="1"/>
    <n v="35"/>
    <x v="9"/>
    <x v="9"/>
    <x v="17"/>
    <x v="17"/>
    <x v="17"/>
    <n v="3502046"/>
    <s v="Servicio de promoción turística"/>
    <x v="72"/>
    <x v="74"/>
    <x v="70"/>
    <s v="350204600*Campañas realizadas"/>
    <s v="Número"/>
    <n v="20"/>
    <s v="2.3.2.02.02.006"/>
    <n v="202500000034399"/>
    <s v="FORTALECIMIENTO A LA PROMOCIÓN Y COMERCIALIZACIÓN DE LA PIÑA EN EL MARCO DE LA FERIA “FESTIPIÑA” EN EL MUNICIPIO VILLA GARZÓN, EN EL DEPARTAMENTO DEL PUTUMAYO"/>
    <n v="7"/>
    <s v="ICLD"/>
    <n v="48050000"/>
    <s v="PRODUCTIVIDAD Y COMPETITIVIDAD"/>
    <x v="208"/>
  </r>
  <r>
    <n v="2"/>
    <x v="1"/>
    <x v="1"/>
    <n v="35"/>
    <x v="9"/>
    <x v="9"/>
    <x v="17"/>
    <x v="17"/>
    <x v="17"/>
    <n v="3502046"/>
    <s v="Servicio de promoción turística"/>
    <x v="72"/>
    <x v="74"/>
    <x v="70"/>
    <s v="350204600*Campañas realizadas"/>
    <s v="Número"/>
    <n v="20"/>
    <s v="2.3.2.02.02.006"/>
    <n v="202500000034415"/>
    <s v="APOYO A LA PROMOCIÓN DEL AVITURISMO, A RAVES DEL DESARROLLO DEL GLOBAL BIG DAY EN EL DEPARTAMENTO DEL PUTUMAYO."/>
    <n v="7"/>
    <s v="ICLD"/>
    <n v="99940000"/>
    <s v="PRODUCTIVIDAD Y COMPETITIVIDAD"/>
    <x v="209"/>
  </r>
  <r>
    <n v="2"/>
    <x v="1"/>
    <x v="1"/>
    <n v="35"/>
    <x v="9"/>
    <x v="9"/>
    <x v="17"/>
    <x v="17"/>
    <x v="17"/>
    <n v="3502046"/>
    <s v="Servicio de promoción turística"/>
    <x v="72"/>
    <x v="74"/>
    <x v="70"/>
    <s v="350204600*Campañas realizadas"/>
    <s v="Número"/>
    <n v="20"/>
    <s v="2.3.2.02.02.006"/>
    <n v="202500000035139"/>
    <s v="APOYO A LA COMERCIALIZACIÓN Y DINAMIZACIÓN DEL TURISMO CULTURAL Y COMUNITARIO A TRAVÉS DE LA FERIA ARTESANAL, GASTRONÓMICA Y TURÍSTICA DE LOS QUINCE (15) PUEBLOS INDÍGENAS DEL DEPARTAMENTO DEL PUTUMAYO"/>
    <n v="7"/>
    <s v="ICLD"/>
    <n v="210583044"/>
    <s v="PRODUCTIVIDAD Y COMPETITIVIDAD"/>
    <x v="210"/>
  </r>
  <r>
    <n v="2"/>
    <x v="1"/>
    <x v="1"/>
    <n v="35"/>
    <x v="9"/>
    <x v="9"/>
    <x v="17"/>
    <x v="17"/>
    <x v="17"/>
    <n v="3502046"/>
    <s v="Servicio de promoción turística"/>
    <x v="72"/>
    <x v="74"/>
    <x v="70"/>
    <s v="350204600*Campañas realizadas"/>
    <s v="Número"/>
    <n v="20"/>
    <s v="2.3.2.02.02.006"/>
    <n v="202500000035139"/>
    <s v="APOYO A LA COMERCIALIZACIÓN Y DINAMIZACIÓN DEL TURISMO CULTURAL Y COMUNITARIO A TRAVÉS DE LA FERIA ARTESANAL, GASTRONÓMICA Y TURÍSTICA DE LOS QUINCE (15) PUEBLOS INDÍGENAS DEL DEPARTAMENTO DEL PUTUMAYO"/>
    <n v="7"/>
    <s v="Estampilla pro desarrollo fronterizo"/>
    <n v="88072500.420000002"/>
    <s v="PRODUCTIVIDAD Y COMPETITIVIDAD"/>
    <x v="211"/>
  </r>
  <r>
    <n v="2"/>
    <x v="1"/>
    <x v="1"/>
    <n v="35"/>
    <x v="9"/>
    <x v="9"/>
    <x v="17"/>
    <x v="17"/>
    <x v="17"/>
    <n v="3502046"/>
    <s v="Servicio de promoción turística"/>
    <x v="72"/>
    <x v="74"/>
    <x v="70"/>
    <s v="350204600*Campañas realizadas"/>
    <s v="Número"/>
    <n v="20"/>
    <s v="2.3.2.02.02.006"/>
    <n v="202500000035139"/>
    <s v="APOYO A LA COMERCIALIZACIÓN Y DINAMIZACIÓN DEL TURISMO CULTURAL Y COMUNITARIO A TRAVÉS DE LA FERIA ARTESANAL, GASTRONÓMICA Y TURÍSTICA DE LOS QUINCE (15) PUEBLOS INDÍGENAS DEL DEPARTAMENTO DEL PUTUMAYO"/>
    <n v="7"/>
    <s v="rendimientos estampilla pro desarrollo fronterizo"/>
    <n v="11344456.050000001"/>
    <s v="PRODUCTIVIDAD Y COMPETITIVIDAD"/>
    <x v="212"/>
  </r>
  <r>
    <n v="2"/>
    <x v="1"/>
    <x v="1"/>
    <n v="35"/>
    <x v="9"/>
    <x v="9"/>
    <x v="17"/>
    <x v="17"/>
    <x v="17"/>
    <n v="3502006"/>
    <s v="Servicio de apoyo y consolidación de las Comisiones Regionales de Competitividad - CRC"/>
    <x v="73"/>
    <x v="75"/>
    <x v="71"/>
    <s v="350200600*Planes de trabajo concertados con las CRC para su consolidación"/>
    <s v="Número"/>
    <n v="6"/>
    <s v="2.3.2.02.02.006"/>
    <n v="202500000033935"/>
    <s v="FORTALECIMIENTO DE LA COMISIÓN REGIONAL DE COMPETITIVIDAD E INNOVACIÓN DEPARTAMENTAL MEDIANTE LA REALIZACIÓN DE ENCUENTROS DE ARTICULACIÓN EN EL DEPARTAMENTO DE PUTUMAYO"/>
    <n v="2"/>
    <s v="ICLD"/>
    <n v="22700000"/>
    <s v="PRODUCTIVIDAD Y COMPETITIVIDAD"/>
    <x v="213"/>
  </r>
  <r>
    <n v="2"/>
    <x v="1"/>
    <x v="1"/>
    <n v="35"/>
    <x v="9"/>
    <x v="9"/>
    <x v="17"/>
    <x v="17"/>
    <x v="17"/>
    <n v="3502008"/>
    <s v="Servicio de asistencia técnica para mejorar la competitividad de los sectores productivos"/>
    <x v="74"/>
    <x v="76"/>
    <x v="72"/>
    <s v="350200800*Proyectos de alto impacto asistidos para el fortalecimiento de cadenas productivas"/>
    <s v="Número"/>
    <n v="9"/>
    <s v="2.3.2.02.02.006"/>
    <n v="202500000035164"/>
    <s v="FORTALECIMIENTO A LA PROMOCIÓN EMPRESARIAL Y TURÍSTICA, EN EL MARCO DE XVIII ENCUENTRO INTERNACIONAL TRIFRONTERIZO 2026- PUERTO LEGUIZAMO, DEPARTAMENTO DE PUTUMAYO"/>
    <n v="3"/>
    <s v="Estampilla pro desarrollo fronterizo"/>
    <n v="300000000"/>
    <s v="PRODUCTIVIDAD Y COMPETITIVIDAD"/>
    <x v="214"/>
  </r>
  <r>
    <n v="2"/>
    <x v="1"/>
    <x v="1"/>
    <n v="36"/>
    <x v="10"/>
    <x v="10"/>
    <x v="18"/>
    <x v="18"/>
    <x v="18"/>
    <s v=" 3602032"/>
    <s v="Servicio de asesoría técnica para el emprendimiento"/>
    <x v="75"/>
    <x v="77"/>
    <x v="73"/>
    <s v="360203200*Emprendimientos asesorados"/>
    <s v="Número"/>
    <n v="60"/>
    <s v="2.3.2.02.02.009"/>
    <n v="202500000034407"/>
    <s v="FORTALECIMIENTO A LAS ACTIVIDADES DE EMPRENDIMIENTO CON POTENCIAL ECONÓMICO PARA LA GENERACIÓN DE TRABAJO EN LOS MUNICIPIOS DE FRONTERA, DEPARTAMENTO DE PUTUMAYO"/>
    <n v="20"/>
    <s v="Estampilla pro desarrollo fronterizo"/>
    <n v="613620716"/>
    <s v="PRODUCTIVIDAD Y COMPETITIVIDAD"/>
    <x v="215"/>
  </r>
  <r>
    <n v="2"/>
    <x v="1"/>
    <x v="1"/>
    <n v="39"/>
    <x v="11"/>
    <x v="11"/>
    <x v="19"/>
    <x v="19"/>
    <x v="19"/>
    <n v="3905005"/>
    <s v="Servicio de asistencia técnica"/>
    <x v="76"/>
    <x v="78"/>
    <x v="25"/>
    <s v="390500500*Asistencias Técnicas Realizadas"/>
    <s v="Número"/>
    <n v="3"/>
    <s v="2.3.2.02.02.009"/>
    <n v="202500000034395"/>
    <s v="FORTALECER LA GOBERNANZA TERRITORIAL DE LA CIENCIA, TECNOLOGÍA E INNOVACIÓN EN EL DEPARTAMENTO DEL PUTUMAYO MEDIANTE EL APROVECHAMIENTO DE LAS CAPACIDADES INSTITUCIONALES, PÚBLICAS Y PRIVADAS, PARA LA CONSOLIDACIÓN DEL ECOSISTEMA ESTRATÉGICO DEPARTAMENTAL"/>
    <n v="1"/>
    <s v="ICLD"/>
    <n v="50000000"/>
    <s v="PRODUCTIVIDAD Y COMPETITIVIDAD"/>
    <x v="216"/>
  </r>
  <r>
    <n v="2"/>
    <x v="1"/>
    <x v="1"/>
    <n v="21"/>
    <x v="8"/>
    <x v="8"/>
    <x v="20"/>
    <x v="20"/>
    <x v="20"/>
    <n v="2102045"/>
    <s v="Redes domiciliarias de energía eléctrica instaladas"/>
    <x v="77"/>
    <x v="79"/>
    <x v="74"/>
    <s v="210204500*Viviendas conectadas a la red del sistema de distribución local de energía eléctrica"/>
    <s v="Número"/>
    <n v="1200"/>
    <s v="2.3.2.01.01.003.04.06"/>
    <n v="202500000034388"/>
    <s v="CONSTRUCCIÓN DE REDES ELÉCTRICAS EN MEDIA Y BAJA TENSIÓN EN LA VEREDA LA CRISTALINA, MUNICIPIO DE ORITO, DEPARTAMENTO DEL PUTUMAYO"/>
    <n v="46"/>
    <s v="ESTAMPILLA PRO ELECTRIFICACIÓN RURAL"/>
    <n v="1001693216.4152"/>
    <s v="INFRAESTRUCTURA"/>
    <x v="217"/>
  </r>
  <r>
    <n v="2"/>
    <x v="1"/>
    <x v="1"/>
    <n v="21"/>
    <x v="8"/>
    <x v="8"/>
    <x v="20"/>
    <x v="20"/>
    <x v="20"/>
    <n v="2102045"/>
    <s v="Redes domiciliarias de energía eléctrica instaladas"/>
    <x v="77"/>
    <x v="79"/>
    <x v="74"/>
    <s v="210204500*Viviendas conectadas a la red del sistema de distribución local de energía eléctrica"/>
    <s v="Número"/>
    <n v="1200"/>
    <s v="2.3.2.01.01.003.04.06"/>
    <n v="202500000034388"/>
    <s v="CONSTRUCCIÓN DE REDES ELÉCTRICAS EN MEDIA Y BAJA TENSIÓN EN LA VEREDA LA CRISTALINA, MUNICIPIO DE ORITO, DEPARTAMENTO DEL PUTUMAYO"/>
    <n v="46"/>
    <s v="RENDIMIENTOS ESTAMPILLA PRO ELECTRIFICACIÓN RURAL"/>
    <n v="6016230.5199999996"/>
    <s v="INFRAESTRUCTURA"/>
    <x v="218"/>
  </r>
  <r>
    <n v="2"/>
    <x v="1"/>
    <x v="1"/>
    <n v="24"/>
    <x v="6"/>
    <x v="6"/>
    <x v="21"/>
    <x v="21"/>
    <x v="21"/>
    <n v="2402055"/>
    <s v="Caminos ancestrales mejorados"/>
    <x v="78"/>
    <x v="80"/>
    <x v="75"/>
    <s v="240205500*Caminos ancestrales mejorados"/>
    <s v="Kilómetros"/>
    <n v="3"/>
    <s v="2.3.2.01.01.001.03.19"/>
    <n v="202500000034421"/>
    <s v="Mejoramiento DE CAMINO ANCESTRAL EN LA VEREDA NUEVA ESPERANZA HACIA LA VEREDA SANTA ISABEL EN EL MUNICIPIO DE ORITO, DEPARTAMENTO DEL   Putumayo"/>
    <n v="3.47"/>
    <s v="PARTICIPACION DE LA SOBRETASA AL ACPM"/>
    <n v="1024844368"/>
    <s v="INFRAESTRUCTURA"/>
    <x v="219"/>
  </r>
  <r>
    <n v="2"/>
    <x v="1"/>
    <x v="1"/>
    <n v="24"/>
    <x v="6"/>
    <x v="6"/>
    <x v="21"/>
    <x v="21"/>
    <x v="21"/>
    <n v="2402055"/>
    <s v="Caminos ancestrales mejorados"/>
    <x v="78"/>
    <x v="80"/>
    <x v="75"/>
    <s v="240205500*Caminos ancestrales mejorados"/>
    <s v="Kilómetros"/>
    <n v="3"/>
    <s v="2.3.2.01.01.001.03.19"/>
    <n v="202500000034420"/>
    <s v="Mejoramiento DE CAMINO ANCESTRAL EN LA VEREDA EL TREINTA Y CINCO HACIA LA VEREDA SANTA ISABEL EN EL MUNICIPIO DE ORITO, DEPARTAMENTO DEL   Putumayo"/>
    <n v="3.67"/>
    <s v="PARTICIPACION DE LA SOBRETASA AL ACPM"/>
    <n v="875029190"/>
    <s v="INFRAESTRUCTURA"/>
    <x v="220"/>
  </r>
  <r>
    <n v="2"/>
    <x v="1"/>
    <x v="1"/>
    <n v="24"/>
    <x v="6"/>
    <x v="6"/>
    <x v="21"/>
    <x v="21"/>
    <x v="21"/>
    <n v="2402055"/>
    <s v="Caminos ancestrales mejorados"/>
    <x v="78"/>
    <x v="80"/>
    <x v="75"/>
    <s v="240205500*Caminos ancestrales mejorados"/>
    <s v="Kilómetros"/>
    <n v="3"/>
    <s v="2.3.2.01.01.001.03.19"/>
    <n v="202500000034104"/>
    <s v="MEJORAMIENTO DE CAMINO ANCESTRAL EN LA VEREDA LAS ACACIAS HACIA LA QUEBRADA EL YARUMO EN EL MUNICIPIO DE ORITO DEPARTAMENTO DEL PUTUMAYO"/>
    <n v="0.187"/>
    <s v="PARTICIPACION DE LA SOBRETASA AL ACPM"/>
    <n v="49932215"/>
    <s v="INFRAESTRUCTURA"/>
    <x v="221"/>
  </r>
  <r>
    <n v="2"/>
    <x v="1"/>
    <x v="1"/>
    <n v="24"/>
    <x v="6"/>
    <x v="6"/>
    <x v="21"/>
    <x v="21"/>
    <x v="21"/>
    <n v="2402055"/>
    <s v="Caminos ancestrales mejorados"/>
    <x v="78"/>
    <x v="80"/>
    <x v="75"/>
    <s v="240205500*Caminos ancestrales mejorados"/>
    <s v="Kilómetros"/>
    <n v="3"/>
    <s v="2.3.2.01.01.001.03.19"/>
    <n v="202500000034141"/>
    <s v=" Mejoramiento de camino veredal que comunica la vereda El Zarzal a la escuela rural mixta el zarzal, municipio de Mocoa, departamento del  Putumayo"/>
    <n v="0.20499999999999999"/>
    <s v="PARTICIPACION DE LA SOBRETASA AL ACPM"/>
    <n v="59073567"/>
    <s v="INFRAESTRUCTURA"/>
    <x v="222"/>
  </r>
  <r>
    <n v="2"/>
    <x v="1"/>
    <x v="1"/>
    <n v="24"/>
    <x v="6"/>
    <x v="6"/>
    <x v="21"/>
    <x v="21"/>
    <x v="21"/>
    <n v="2402112"/>
    <s v="Vía terciaria con mantenimiento periódico o rutinario"/>
    <x v="79"/>
    <x v="81"/>
    <x v="76"/>
    <s v="240211200*Vía terciaria con mantenimiento"/>
    <s v="Kilómetros"/>
    <n v="40"/>
    <s v="2.3.2.01.01.001.03.19"/>
    <n v="202500000034770"/>
    <s v="Mantenimiento de la vía Bajo Amaron que conduce hacia la ruta 45 del municipio de San Miguel, departamento del  Putumayo"/>
    <n v="0.61499999999999999"/>
    <s v="PARTICIPACION DE LA SOBRETASA AL ACPM"/>
    <n v="54676403"/>
    <s v="INFRAESTRUCTURA"/>
    <x v="223"/>
  </r>
  <r>
    <n v="2"/>
    <x v="1"/>
    <x v="1"/>
    <n v="24"/>
    <x v="6"/>
    <x v="6"/>
    <x v="21"/>
    <x v="21"/>
    <x v="21"/>
    <n v="2402114"/>
    <s v="Vía urbana mejorada"/>
    <x v="80"/>
    <x v="82"/>
    <x v="77"/>
    <s v="240211403*Vía urbana pavimentada"/>
    <s v="Kilómetros"/>
    <n v="2"/>
    <s v="2.3.2.01.01.001.03.19"/>
    <n v="202500000035004"/>
    <s v="Mejoramiento de vías urbanas mediante la construcción de pavimento en concreto hidráulico y reposición de alcantarillado sanitario en el barrio Villa Diana en el municipio de Mocoa  Putumayo"/>
    <n v="0.22900000000000001"/>
    <s v="PARTICIPACION DE LA SOBRETASA AL ACPM"/>
    <n v="277397475.24000025"/>
    <s v="INFRAESTRUCTURA"/>
    <x v="224"/>
  </r>
  <r>
    <n v="2"/>
    <x v="1"/>
    <x v="1"/>
    <n v="24"/>
    <x v="6"/>
    <x v="6"/>
    <x v="21"/>
    <x v="21"/>
    <x v="21"/>
    <n v="2402114"/>
    <s v="Vía urbana mejorada"/>
    <x v="80"/>
    <x v="82"/>
    <x v="77"/>
    <s v="240211403*Vía urbana pavimentada"/>
    <s v="Kilómetros"/>
    <n v="2"/>
    <s v="2.3.2.01.01.001.03.19"/>
    <n v="202500000035004"/>
    <s v="Mejoramiento de vías urbanas mediante la construcción de pavimento en concreto hidráulico y reposición de alcantarillado sanitario en el barrio Villa Diana en el municipio de Mocoa  Putumayo"/>
    <n v="0.22900000000000001"/>
    <s v="PARTICIPACION DE LA SOBRETASA AL ACPM"/>
    <n v="510342024"/>
    <s v="INFRAESTRUCTURA"/>
    <x v="225"/>
  </r>
  <r>
    <n v="2"/>
    <x v="1"/>
    <x v="1"/>
    <n v="24"/>
    <x v="6"/>
    <x v="6"/>
    <x v="21"/>
    <x v="21"/>
    <x v="21"/>
    <n v="2402114"/>
    <s v="Vía urbana mejorada"/>
    <x v="80"/>
    <x v="82"/>
    <x v="77"/>
    <s v="240211403*Vía urbana pavimentada"/>
    <s v="Kilómetros"/>
    <n v="2"/>
    <s v="2.3.2.01.01.001.03.19"/>
    <n v="202500000035004"/>
    <s v="Mejoramiento de vías urbanas mediante la construcción de pavimento en concreto hidráulico y reposición de alcantarillado sanitario en el barrio Villa Diana en el municipio de Mocoa  Putumayo"/>
    <n v="0.22900000000000001"/>
    <s v="ICLD"/>
    <n v="311010144.35999966"/>
    <s v="INFRAESTRUCTURA"/>
    <x v="226"/>
  </r>
  <r>
    <n v="2"/>
    <x v="1"/>
    <x v="1"/>
    <n v="24"/>
    <x v="6"/>
    <x v="6"/>
    <x v="21"/>
    <x v="21"/>
    <x v="21"/>
    <n v="2402114"/>
    <s v="Vía urbana mejorada"/>
    <x v="80"/>
    <x v="82"/>
    <x v="77"/>
    <s v="240211403*Vía urbana pavimentada"/>
    <s v="Kilómetros"/>
    <n v="2"/>
    <s v="2.3.2.01.01.001.03.19"/>
    <n v="202500000035004"/>
    <s v="Mejoramiento de vías urbanas mediante la construcción de pavimento en concreto hidráulico y reposición de alcantarillado sanitario en el barrio Villa Diana en el municipio de Mocoa  Putumayo"/>
    <n v="0.22900000000000001"/>
    <s v="RENDIMIENTOS ACPM"/>
    <n v="45957054.399999999"/>
    <s v="INFRAESTRUCTURA"/>
    <x v="227"/>
  </r>
  <r>
    <n v="2"/>
    <x v="1"/>
    <x v="1"/>
    <n v="24"/>
    <x v="6"/>
    <x v="6"/>
    <x v="22"/>
    <x v="22"/>
    <x v="22"/>
    <n v="2406027"/>
    <s v="Canal navegable mantenido"/>
    <x v="81"/>
    <x v="83"/>
    <x v="78"/>
    <s v="240602700*Canal navegable mantenido"/>
    <s v="Número"/>
    <n v="3"/>
    <s v="2.3.2.01.01.001.03.19"/>
    <n v="202500000035170"/>
    <s v="Prevensión de desastres mediante la limpieza y destronque del río Putumayo en el sector de Puerto Leguizamo, municipio de Puerto Leguizamo, departamento del Putumayo"/>
    <n v="1"/>
    <s v="ICLD"/>
    <n v="188989855.64000034"/>
    <s v="INFRAESTRUCTURA"/>
    <x v="228"/>
  </r>
  <r>
    <n v="3"/>
    <x v="2"/>
    <x v="2"/>
    <n v="32"/>
    <x v="12"/>
    <x v="12"/>
    <x v="23"/>
    <x v="23"/>
    <x v="23"/>
    <n v="3202005"/>
    <s v="Servicio de restauración de ecosistemas"/>
    <x v="82"/>
    <x v="84"/>
    <x v="79"/>
    <s v="320200500*Áreas en proceso de restauración"/>
    <s v="Número"/>
    <n v="200"/>
    <s v="2.3.2.01.01.005.01.02.06"/>
    <m/>
    <s v="Conservación de áreas de interés estratégico en fuentes hídricas abastecedoras de acueducto en el departamento del Putumayo"/>
    <n v="40"/>
    <s v="ICLD 1% MEDIO AMBIENTE"/>
    <n v="787861464.85075796"/>
    <s v="DESARROLLO AGROPECUARIO Y MEDIO AMBIENTE "/>
    <x v="229"/>
  </r>
  <r>
    <n v="3"/>
    <x v="2"/>
    <x v="2"/>
    <n v="32"/>
    <x v="12"/>
    <x v="12"/>
    <x v="23"/>
    <x v="23"/>
    <x v="23"/>
    <n v="3202005"/>
    <s v="Servicio de restauración de ecosistemas"/>
    <x v="82"/>
    <x v="84"/>
    <x v="79"/>
    <s v="320200500*Áreas en proceso de restauración"/>
    <s v="Número"/>
    <n v="200"/>
    <s v="2.3.2.01.01.005.01.02.06"/>
    <m/>
    <s v="Conservación de áreas de interés estratégico en fuentes hídricas abastecedoras de acueducto en el departamento del Putumayo"/>
    <n v="40"/>
    <s v="IMPUESTO DE REGISTRO 1% MEDIO AMBIENTE"/>
    <n v="22500323.143429801"/>
    <s v="DESARROLLO AGROPECUARIO Y MEDIO AMBIENTE "/>
    <x v="230"/>
  </r>
  <r>
    <n v="3"/>
    <x v="2"/>
    <x v="2"/>
    <n v="32"/>
    <x v="12"/>
    <x v="12"/>
    <x v="24"/>
    <x v="24"/>
    <x v="24"/>
    <n v="3208006"/>
    <s v="Servicio de asistencia técnica para la implementación de las estrategias educativo ambientales y de participación"/>
    <x v="83"/>
    <x v="85"/>
    <x v="80"/>
    <s v="320800600*Estrategias educativo ambientales y de participación implementadas"/>
    <s v="Número"/>
    <n v="13"/>
    <s v="2.3.2.02.02.009"/>
    <n v="202400000005509"/>
    <s v="Desarrollo de estrategias de educación ambiental con Instituciones Educativas del Depatamento del  Putumayo"/>
    <n v="3"/>
    <s v="ICLD"/>
    <n v="300000000"/>
    <s v="DESARROLLO AGROPECUARIO Y MEDIO AMBIENTE "/>
    <x v="231"/>
  </r>
  <r>
    <n v="4"/>
    <x v="3"/>
    <x v="3"/>
    <n v="45"/>
    <x v="13"/>
    <x v="13"/>
    <x v="25"/>
    <x v="25"/>
    <x v="25"/>
    <n v="4599031"/>
    <s v="Servicio de asistencia técnica"/>
    <x v="84"/>
    <x v="86"/>
    <x v="81"/>
    <s v="459903100*Entidades, organismos y dependencias asistidos técnicamente"/>
    <s v="Número"/>
    <n v="42"/>
    <s v="2.3.2.02.02.006"/>
    <n v="202500000034427"/>
    <s v="Fortalecimiento de procesos e instancias territoriales de planeación CTP en el departamento Putumayo"/>
    <n v="1"/>
    <s v="ICLD"/>
    <n v="70180145.670000002"/>
    <s v="PLANEACION"/>
    <x v="232"/>
  </r>
  <r>
    <n v="4"/>
    <x v="3"/>
    <x v="3"/>
    <n v="45"/>
    <x v="13"/>
    <x v="13"/>
    <x v="26"/>
    <x v="26"/>
    <x v="26"/>
    <n v="4502001"/>
    <s v="Servicio de promoción a la participación ciudadana"/>
    <x v="85"/>
    <x v="87"/>
    <x v="82"/>
    <s v="450200101*Rendición de cuentas realizadas"/>
    <s v="Número"/>
    <n v="4"/>
    <s v="2.3.2.02.02.006"/>
    <n v="202500000034095"/>
    <s v="Fortalecimiento de la capacidad institucional para la evaluación y divulgación de resultados del Plan de Desarrollo Departamental del Putumayo"/>
    <n v="2"/>
    <s v="ICLD"/>
    <n v="159985666"/>
    <s v="PLANEACION"/>
    <x v="233"/>
  </r>
  <r>
    <n v="4"/>
    <x v="3"/>
    <x v="3"/>
    <n v="45"/>
    <x v="13"/>
    <x v="13"/>
    <x v="25"/>
    <x v="25"/>
    <x v="25"/>
    <n v="4599023"/>
    <s v="Servicio de Implementación Sistemas de Gestión"/>
    <x v="86"/>
    <x v="88"/>
    <x v="83"/>
    <s v="459902300*Sistema de gestión implementados"/>
    <s v="Número"/>
    <n v="1"/>
    <s v="2.3.2.02.02.008"/>
    <n v="2024006860333"/>
    <s v="FORTALECIMIENTO DE LA CAPACIDAD INSTITUCIONAL PARA MEJORAR LA GESTIÓN Y DESEMPEÑO DE LA_x000a_GOBERNACIÓN DEL PUTUMAYO"/>
    <n v="1"/>
    <s v="ICLD"/>
    <n v="289800000"/>
    <s v="PLANEACION"/>
    <x v="234"/>
  </r>
  <r>
    <n v="4"/>
    <x v="3"/>
    <x v="3"/>
    <n v="45"/>
    <x v="13"/>
    <x v="13"/>
    <x v="25"/>
    <x v="25"/>
    <x v="25"/>
    <n v="4599031"/>
    <s v="Servicio de asistencia técnica"/>
    <x v="84"/>
    <x v="86"/>
    <x v="81"/>
    <s v="459903100*Entidades, organismos y dependencias asistidos técnicamente"/>
    <s v="Número"/>
    <n v="42"/>
    <s v="2.3.2.02.02.008"/>
    <n v="2024006860320"/>
    <s v="FORTALECIMIENTO DE CAPACIDADES EN TORNO A HERRAMIENTAS DE PLANEACIÓN Y PROCESO DE GESTIÓN_x000a_DE PROYECTOS EN ENTIDADES TERRITORIALES DEL DEPARTAMENTO DEL PUTUMAYO"/>
    <n v="38"/>
    <s v="ICLD"/>
    <n v="700244188.33000004"/>
    <s v="PLANEACION"/>
    <x v="235"/>
  </r>
  <r>
    <n v="4"/>
    <x v="3"/>
    <x v="3"/>
    <n v="45"/>
    <x v="13"/>
    <x v="13"/>
    <x v="25"/>
    <x v="25"/>
    <x v="25"/>
    <n v="4599025"/>
    <s v="Servicios de información implementados"/>
    <x v="87"/>
    <x v="89"/>
    <x v="84"/>
    <s v="459902500*Sistemas de información implementados"/>
    <s v="Número"/>
    <n v="2"/>
    <s v="2.3.2.02.02.008"/>
    <n v="202500000035143"/>
    <s v="Implementación de un sistema de información para el seguimiento de la inversión de la gobernacion del departamento del Putumayo"/>
    <n v="1"/>
    <s v="ICLD"/>
    <n v="350000000"/>
    <s v="PLANEACION"/>
    <x v="236"/>
  </r>
  <r>
    <n v="4"/>
    <x v="3"/>
    <x v="3"/>
    <n v="4"/>
    <x v="14"/>
    <x v="14"/>
    <x v="27"/>
    <x v="27"/>
    <x v="27"/>
    <s v="0401106 "/>
    <s v="Servicio de apoyo a la gestión de conocimiento y consolidación de la cultura estadística"/>
    <x v="88"/>
    <x v="90"/>
    <x v="85"/>
    <s v="40110600*Estrategias implementadas"/>
    <s v="Número"/>
    <n v="3"/>
    <s v="2.3.2.02.02.008"/>
    <n v="202500000034019"/>
    <s v="Fortalecimiento de capacidades de gestión del conocimiento y consolidación de la cultura estadística en el departamento del Putumayo"/>
    <n v="2"/>
    <s v="ICLD"/>
    <n v="74790000"/>
    <s v="PLANEACION"/>
    <x v="237"/>
  </r>
  <r>
    <n v="4"/>
    <x v="3"/>
    <x v="3"/>
    <n v="45"/>
    <x v="13"/>
    <x v="13"/>
    <x v="26"/>
    <x v="26"/>
    <x v="26"/>
    <n v="4502034"/>
    <s v="Servicio de educación informal"/>
    <x v="89"/>
    <x v="91"/>
    <x v="86"/>
    <s v="450203407*Estrategias de fomento de participación para las mujeres"/>
    <s v="Número"/>
    <n v="3"/>
    <s v="2.3.2.02.02.009"/>
    <n v="202500000033277"/>
    <s v="&quot;FORTALECIMIENTO DE LOS PROCESOS DE PARTICIPACIÓN E INCIDENCIA CIUDADANA DE LAS MUJERES A TRAVÉS DE APOYO AL CONSEJO CONSULTIVO DE MUJERES DEL DEPARTAMENTO DE PUTUMAYO&quot;"/>
    <n v="1"/>
    <s v="ICLD"/>
    <n v="70000000"/>
    <s v="DESARROLLO SOCIAL"/>
    <x v="238"/>
  </r>
  <r>
    <n v="4"/>
    <x v="3"/>
    <x v="3"/>
    <n v="45"/>
    <x v="13"/>
    <x v="13"/>
    <x v="26"/>
    <x v="26"/>
    <x v="26"/>
    <n v="4502001"/>
    <s v="Servicio de promoción a la participación ciudadana"/>
    <x v="85"/>
    <x v="92"/>
    <x v="87"/>
    <s v="450200100*Espacios de participación promovidos"/>
    <s v="Número"/>
    <n v="42"/>
    <s v="2.3.2.02.02.009"/>
    <n v="202500000033482"/>
    <s v="FORTALECIMIENTO DE LA MESA DE PARTICIPACIÓN DE NIÑOS, NIÑAS Y ADOLESCENTES EN EL MARCO DE LA ESTRATEGIA VOCES EN ACCIÓN EN EL DEPARTAMENTO DE PUTUMAYO."/>
    <n v="1"/>
    <s v="ICLD"/>
    <n v="100000000"/>
    <s v="DESARROLLO SOCIAL"/>
    <x v="239"/>
  </r>
  <r>
    <n v="4"/>
    <x v="3"/>
    <x v="3"/>
    <n v="45"/>
    <x v="13"/>
    <x v="13"/>
    <x v="26"/>
    <x v="26"/>
    <x v="26"/>
    <n v="4502001"/>
    <s v="Servicio de promoción a la participación ciudadana"/>
    <x v="85"/>
    <x v="92"/>
    <x v="87"/>
    <s v="450200100*Espacios de participación promovidos"/>
    <s v="Número"/>
    <n v="42"/>
    <s v="2.3.2.02.02.009"/>
    <n v="202500000034002"/>
    <s v="FORTALECIMIENTO A LOS ESPACIOS DE PARTICIPACIÓN DE LAS JUVENTUDES EN EL MARCO DE LA ESTRATEGIA VOCES JOVENES EN EL DEPARTAMENTO DE PUTUMAYO."/>
    <n v="7"/>
    <s v="ICLD"/>
    <n v="477500000"/>
    <s v="DESARROLLO SOCIAL"/>
    <x v="240"/>
  </r>
  <r>
    <n v="4"/>
    <x v="3"/>
    <x v="3"/>
    <n v="12"/>
    <x v="15"/>
    <x v="15"/>
    <x v="28"/>
    <x v="28"/>
    <x v="28"/>
    <n v="1206007"/>
    <s v="Servicio de bienestar a la población privada de libertad"/>
    <x v="90"/>
    <x v="93"/>
    <x v="88"/>
    <s v="120600700*Personas privadas de la libertad con Servicio de bienestar"/>
    <s v="Número"/>
    <n v="150"/>
    <s v="2.3.2.02.02.009"/>
    <n v="202500000033419"/>
    <s v="MEJORAMIENTO DE LA CALIDAD DE VIDA DE LAS PERSONAS PRIVADAS DE LA LIBERTAD DEL CENTRO CARCELARIO DEL MUNICIPIO DE PUERTO ASIS Y LOS CENTROS TRANSITORIOS DE LOS MUNICIPIOS DE PUERTO GUZMAN Y MOCOA DEL DEPARTAMENTO DE PUTUMAYO&quot;&quot;"/>
    <n v="102"/>
    <s v="ICLD"/>
    <n v="65000000"/>
    <s v="DESARROLLO SOCIAL"/>
    <x v="241"/>
  </r>
  <r>
    <n v="4"/>
    <x v="3"/>
    <x v="3"/>
    <n v="45"/>
    <x v="13"/>
    <x v="13"/>
    <x v="26"/>
    <x v="26"/>
    <x v="26"/>
    <n v="4502034"/>
    <s v="Servicio de educación informal"/>
    <x v="89"/>
    <x v="91"/>
    <x v="86"/>
    <s v="450203407*Estrategias de fomento de participación para las mujeres"/>
    <s v="Número"/>
    <n v="3"/>
    <s v="2.3.2.02.02.009"/>
    <n v="202500000035200"/>
    <s v="FORTALECIMIENTO DE LAS ESTRATEGIAS DE PREVENCIÓN DE VIOLENCIAS BASADAS EN GÉNERO EN EL DEPARTAMENTO DEL PUTUMAYO&quot;."/>
    <n v="3"/>
    <s v="ICLD"/>
    <n v="50000000"/>
    <s v="DESARROLLO SOCIAL"/>
    <x v="242"/>
  </r>
  <r>
    <n v="4"/>
    <x v="3"/>
    <x v="3"/>
    <n v="45"/>
    <x v="13"/>
    <x v="13"/>
    <x v="26"/>
    <x v="26"/>
    <x v="26"/>
    <n v="4502001"/>
    <s v="Servicio de promoción a la participación ciudadana"/>
    <x v="85"/>
    <x v="92"/>
    <x v="87"/>
    <s v="450200100*Espacios de participación promovidos"/>
    <s v="Número"/>
    <n v="42"/>
    <s v="2.3.2.02.02.009"/>
    <n v="202500000033278"/>
    <s v="FORTALECIMIENTO DE LA GOBERNANZA PROPIA, A TRAVÉS DE LA SEGUNDA SESIÓN DE LA COMISIÓN DE MUJER Y FAMILIA DE LA MPC DEL PUTUMAYO."/>
    <n v="1"/>
    <s v="ICLD"/>
    <n v="40000000"/>
    <s v="DESARROLLO SOCIAL"/>
    <x v="243"/>
  </r>
  <r>
    <n v="4"/>
    <x v="3"/>
    <x v="3"/>
    <n v="45"/>
    <x v="13"/>
    <x v="13"/>
    <x v="29"/>
    <x v="29"/>
    <x v="29"/>
    <n v="4501050"/>
    <s v="Servicio de orientación a casos de violencia de género"/>
    <x v="91"/>
    <x v="94"/>
    <x v="89"/>
    <s v="450105001*Mujeres atendidas"/>
    <s v="Número"/>
    <n v="140"/>
    <s v="2.3.2.02.02.009"/>
    <n v="202500000034006"/>
    <s v="FORTALECIMIENTO DE LOS PROCESOS DE ORIENTACION Y PREVENCION DE VIOLENCIAS BASADAS EN GENERO Y VIOLENCIAS DE GENERO EN EL DEPARTAMENTO DEL PUTUMAYO&quot;"/>
    <n v="50"/>
    <s v="ICLD"/>
    <n v="60000000"/>
    <s v="DESARROLLO SOCIAL"/>
    <x v="244"/>
  </r>
  <r>
    <n v="4"/>
    <x v="3"/>
    <x v="3"/>
    <n v="45"/>
    <x v="13"/>
    <x v="13"/>
    <x v="29"/>
    <x v="29"/>
    <x v="29"/>
    <n v="4501050"/>
    <s v="Servicio de orientación a casos de violencia de género"/>
    <x v="91"/>
    <x v="95"/>
    <x v="90"/>
    <s v="450105003*Personas de la comunidad LGBTIQ atendidos."/>
    <s v="Número"/>
    <n v="30"/>
    <s v="2.3.2.02.02.009"/>
    <n v="202500000034005"/>
    <s v="FORTALECIMIENTO DE LOS PROCESOS DE ORIENTACIÓN Y PREVENCION DE VIOLENCIAS BASADAS EN GENERO Y PREJUICIO HACIA LA POBLACIÓN LGTBI EN EL DEPARTAMENTO DEL PUTUMAYO"/>
    <n v="15"/>
    <s v="ICLD"/>
    <n v="70000000"/>
    <s v="DESARROLLO SOCIAL"/>
    <x v="245"/>
  </r>
  <r>
    <n v="4"/>
    <x v="3"/>
    <x v="3"/>
    <n v="45"/>
    <x v="13"/>
    <x v="13"/>
    <x v="29"/>
    <x v="29"/>
    <x v="29"/>
    <n v="4501061"/>
    <s v="Servicio de atención integral a la fauna"/>
    <x v="92"/>
    <x v="96"/>
    <x v="91"/>
    <s v="450106100*Animales atendidos"/>
    <s v="Número"/>
    <n v="427"/>
    <s v="2.3.2.02.02.009"/>
    <n v="202500000033492"/>
    <s v="APOYO EN LAS ACCIONES DE SENSIBILIZACIÓN SOBRE LA TENENCIA RESPONSABLE DE MASCOTAS Y ESTERILIZACIÓN DE ANIMALES DOMÉSTICOS EN LOS MUNICIPIOS DE   MOCOA, ORITO, PUERTO ASIS, PUERTO LEGUIZAMO, SAN MIGUEL Y SIBUNDOY DEL DEPARTAMENTO DEL PUTUMAYO"/>
    <n v="450"/>
    <s v="ICLD"/>
    <n v="40000000"/>
    <s v="DESARROLLO SOCIAL"/>
    <x v="246"/>
  </r>
  <r>
    <n v="4"/>
    <x v="3"/>
    <x v="3"/>
    <n v="45"/>
    <x v="13"/>
    <x v="13"/>
    <x v="25"/>
    <x v="25"/>
    <x v="25"/>
    <n v="4599023"/>
    <s v="Servicio de Implementación Sistemas de Gestión"/>
    <x v="86"/>
    <x v="88"/>
    <x v="83"/>
    <s v="459902300*Sistema de gestión implementados"/>
    <s v="Número"/>
    <n v="2"/>
    <s v="2.3.2.02.02.008"/>
    <n v="202500000035013"/>
    <s v="Conservación del sistema de gestión de calidad 2026 de la secretaria de  educación de Putumayo"/>
    <n v="1"/>
    <s v="ICLD"/>
    <n v="20000000"/>
    <s v="EDUCACIÓN"/>
    <x v="247"/>
  </r>
  <r>
    <n v="4"/>
    <x v="3"/>
    <x v="3"/>
    <n v="45"/>
    <x v="13"/>
    <x v="13"/>
    <x v="26"/>
    <x v="26"/>
    <x v="26"/>
    <n v="4502022"/>
    <s v="Servicio de asistencia técnica"/>
    <x v="93"/>
    <x v="97"/>
    <x v="92"/>
    <s v="450202201*Grupos étnicos asistidos técnicamente"/>
    <s v="Número"/>
    <n v="2"/>
    <s v="2.3.2.02.02.009.01.01"/>
    <n v="202500000033691"/>
    <s v="Fortalecimiento DE LA COMISIÓN CONSULTIVA DEPARTAMENTAL DE COMUNIDADES NEGRAS Y AFROCOLOMBIANAS DEL DEPARTAMENTO Putumayo"/>
    <n v="1"/>
    <s v="ICLD"/>
    <n v="120000000"/>
    <s v="GOBIERNO"/>
    <x v="248"/>
  </r>
  <r>
    <n v="4"/>
    <x v="3"/>
    <x v="3"/>
    <n v="45"/>
    <x v="13"/>
    <x v="13"/>
    <x v="26"/>
    <x v="26"/>
    <x v="26"/>
    <n v="4502022"/>
    <s v="Servicio de asistencia técnica"/>
    <x v="93"/>
    <x v="97"/>
    <x v="92"/>
    <s v="450202201*Grupos étnicos asistidos técnicamente"/>
    <s v="Número"/>
    <n v="2"/>
    <s v="2.3.2.02.02.009.01.01"/>
    <n v="202500000033695"/>
    <s v="Fortalecimiento de la mesa permanente de concertación a través de los espacios de dialogo mediante el desarrollo de la sesion XIV y XV de la MPC con los pueblos indígenas del departamento del Putumayo"/>
    <n v="1"/>
    <s v="ICLD"/>
    <n v="140000000"/>
    <s v="GOBIERNO"/>
    <x v="249"/>
  </r>
  <r>
    <n v="4"/>
    <x v="3"/>
    <x v="3"/>
    <n v="45"/>
    <x v="13"/>
    <x v="13"/>
    <x v="26"/>
    <x v="26"/>
    <x v="26"/>
    <n v="4502022"/>
    <s v="Servicio de asistencia técnica"/>
    <x v="93"/>
    <x v="97"/>
    <x v="92"/>
    <s v="450202201*Grupos étnicos asistidos técnicamente"/>
    <s v="Número"/>
    <n v="2"/>
    <s v="2.3.2.02.02.009.01.01"/>
    <n v="202500000034266"/>
    <s v="Fortalecimiento a los pueblos indígenas a través de la realización de la tercera sesión de articulación para la defensa de los derechos humanos en el departamento Putumayo"/>
    <n v="1"/>
    <s v="ICLD"/>
    <n v="80000000"/>
    <s v="GOBIERNO"/>
    <x v="250"/>
  </r>
  <r>
    <n v="4"/>
    <x v="3"/>
    <x v="3"/>
    <n v="45"/>
    <x v="13"/>
    <x v="13"/>
    <x v="26"/>
    <x v="26"/>
    <x v="26"/>
    <n v="4502022"/>
    <s v="Servicio de asistencia técnica"/>
    <x v="93"/>
    <x v="98"/>
    <x v="93"/>
    <s v="450202200*Instancias territoriales de coordinación institucional asistidas y apoyadas"/>
    <s v="Número"/>
    <n v="13"/>
    <s v="2.3.2.02.02.009.01.01"/>
    <n v="202500000033836"/>
    <s v="Fortalecimiento de los espacios de participación ciudadana enfocados a la protección de líderes y defensores de derechos humanos mesa departicipación MTG en el departamento del   Putumayo"/>
    <n v="4"/>
    <s v="ICLD"/>
    <n v="150072000"/>
    <s v="GOBIERNO"/>
    <x v="251"/>
  </r>
  <r>
    <n v="4"/>
    <x v="3"/>
    <x v="3"/>
    <n v="45"/>
    <x v="13"/>
    <x v="13"/>
    <x v="29"/>
    <x v="29"/>
    <x v="29"/>
    <n v="4501004"/>
    <s v="Servicio de promoción de convivencia y no repetición"/>
    <x v="94"/>
    <x v="99"/>
    <x v="94"/>
    <s v="450100400*Iniciativas para la promoción de la convivencia implementadas"/>
    <s v="Número"/>
    <n v="5"/>
    <s v="2.3.2.02.02.009.01.01"/>
    <n v="202500000034308"/>
    <s v="Fortalecimiento del programa de seguridad y convivencia ciudadana a través del apoyo, la planeación y la consolidación de iniciativas financiadas por el fondo territorial de seguridad y convivencia (FONSET) en el departamento del   Putumayo"/>
    <n v="1"/>
    <s v="RENDIMIENTOS CONTRIBUCION ESPECIAL SOBRE CONTRATOS DE OBRAS PÚBLICAS"/>
    <n v="12576211.939999999"/>
    <s v="GOBIERNO"/>
    <x v="252"/>
  </r>
  <r>
    <n v="4"/>
    <x v="3"/>
    <x v="3"/>
    <n v="45"/>
    <x v="13"/>
    <x v="13"/>
    <x v="29"/>
    <x v="29"/>
    <x v="29"/>
    <n v="4501004"/>
    <s v="Servicio de promoción de convivencia y no repetición"/>
    <x v="94"/>
    <x v="99"/>
    <x v="94"/>
    <s v="450100400*Iniciativas para la promoción de la convivencia implementadas"/>
    <s v="Número"/>
    <n v="5"/>
    <s v="2.3.2.02.02.009.01.01"/>
    <n v="202500000034308"/>
    <s v="Fortalecimiento del programa de seguridad y convivencia ciudadana a través del apoyo, la planeación y la consolidación de iniciativas financiadas por el fondo territorial de seguridad y convivencia (FONSET) en el departamento del   Putumayo"/>
    <n v="1"/>
    <s v="CONTRIBUCION ESPECIAL SOBRE CONTRATOS DE OBRAS PÚBLICAS"/>
    <n v="125423788.06"/>
    <s v="GOBIERNO"/>
    <x v="253"/>
  </r>
  <r>
    <n v="4"/>
    <x v="3"/>
    <x v="3"/>
    <n v="45"/>
    <x v="13"/>
    <x v="13"/>
    <x v="29"/>
    <x v="29"/>
    <x v="29"/>
    <n v="4501077"/>
    <s v="Servicio de dotación para la movilidad operacional y el apoyo logístico"/>
    <x v="95"/>
    <x v="100"/>
    <x v="95"/>
    <s v="450107700*Unidades dotadas"/>
    <s v="Número"/>
    <n v="11"/>
    <s v="2.3.2.02.02.009.01.01"/>
    <n v="202500000034320"/>
    <s v=" Adquisición de un equipo antidron con tecnología especializada para fortalecer la capacidad de prevención y respuesta ante amenazas en el departamento del   Putumayo"/>
    <n v="1"/>
    <s v="CONTRIBUCION ESPECIAL SOBRE CONTRATOS DE OBRAS PÚBLICAS"/>
    <n v="1479191526.6800001"/>
    <s v="GOBIERNO"/>
    <x v="254"/>
  </r>
  <r>
    <n v="4"/>
    <x v="3"/>
    <x v="3"/>
    <n v="45"/>
    <x v="13"/>
    <x v="13"/>
    <x v="29"/>
    <x v="29"/>
    <x v="29"/>
    <n v="4501066"/>
    <s v="Estaciones de policía construidas y dotadas"/>
    <x v="96"/>
    <x v="101"/>
    <x v="96"/>
    <s v="450106600*Estaciones de policía construidas y dotadas"/>
    <s v="Número"/>
    <n v="1"/>
    <s v="2.3.2.01.01.001.03.19"/>
    <n v="2022006860217"/>
    <s v="ESTUDIOS, DISEÑO Y CONSTRUCCIÓN DEL DISTRITO I Y ESTACIÓN DE POLICÍA MOCOA, MUNICIPIO DE MOCOA – PUTUMAYO"/>
    <n v="1"/>
    <s v="CONDICIONADAS A LA ADQUISICIÓN DE UN ACTIVO"/>
    <n v="2377625630.1999998"/>
    <s v="GOBIERNO"/>
    <x v="255"/>
  </r>
  <r>
    <n v="4"/>
    <x v="3"/>
    <x v="3"/>
    <n v="45"/>
    <x v="13"/>
    <x v="13"/>
    <x v="26"/>
    <x v="26"/>
    <x v="26"/>
    <n v="4502001"/>
    <s v="Servicio de promoción a la participación ciudadana"/>
    <x v="85"/>
    <x v="92"/>
    <x v="87"/>
    <s v="450200100*Espacios de participación promovidos"/>
    <s v="Número"/>
    <n v="42"/>
    <s v="2.3.2.02.02.009.01.01"/>
    <n v="202500000034091"/>
    <s v="Fortalecimiento de los organismos y el liderazgo de la acción comunal en el departamento del Putumayo"/>
    <n v="1"/>
    <s v="IMPUESTO DE REGISTRO 40% ACCION COMUNAL"/>
    <n v="328945000"/>
    <s v="GOBIERNO"/>
    <x v="256"/>
  </r>
  <r>
    <n v="4"/>
    <x v="3"/>
    <x v="3"/>
    <n v="45"/>
    <x v="13"/>
    <x v="13"/>
    <x v="26"/>
    <x v="26"/>
    <x v="26"/>
    <n v="4502001"/>
    <s v="Servicio de promoción a la participación ciudadana"/>
    <x v="85"/>
    <x v="92"/>
    <x v="87"/>
    <s v="450200100*Espacios de participación promovidos"/>
    <s v="Número"/>
    <n v="42"/>
    <s v="2.3.2.02.02.009.01.01"/>
    <n v="202500000034089"/>
    <s v="Implementación de acciones de fortalecimiento para los organismos de acción comunal en el marco de la implementación de la política pública comunal en el departamento del Putumayo"/>
    <n v="1"/>
    <s v="IMPUESTO DE REGISTRO 40% ACCION COMUNAL"/>
    <n v="384966516.82999998"/>
    <s v="GOBIERNO"/>
    <x v="257"/>
  </r>
  <r>
    <n v="4"/>
    <x v="3"/>
    <x v="3"/>
    <n v="45"/>
    <x v="13"/>
    <x v="13"/>
    <x v="26"/>
    <x v="26"/>
    <x v="26"/>
    <n v="4502022"/>
    <s v="Servicio de asistencia técnica"/>
    <x v="93"/>
    <x v="92"/>
    <x v="87"/>
    <s v="450200100*Espacios de participación promovidos"/>
    <s v="Número"/>
    <n v="13"/>
    <s v="2.3.2.02.02.009.01.01"/>
    <n v="202500000034315"/>
    <s v=" Fortalecimiento institucional y organizativo de los organismos comunales a través de asistencia técnica en el departamento del  Putumayo"/>
    <n v="1"/>
    <s v="IMPUESTO DE REGISTRO 40% ACCION COMUNAL"/>
    <n v="88000000"/>
    <s v="GOBIERNO"/>
    <x v="258"/>
  </r>
  <r>
    <n v="4"/>
    <x v="3"/>
    <x v="3"/>
    <n v="45"/>
    <x v="13"/>
    <x v="13"/>
    <x v="30"/>
    <x v="30"/>
    <x v="30"/>
    <n v="4503003"/>
    <s v="Servicio de asistencia técnica"/>
    <x v="97"/>
    <x v="102"/>
    <x v="97"/>
    <s v="450300300*Instancias territoriales asistidas"/>
    <s v="Número"/>
    <n v="26"/>
    <s v="2.3.2.02.02.006"/>
    <s v="202500000033704 "/>
    <s v="ASISTENCIA TÉCNICA A LOS CONSEJOS MUNICIPALES DE GESTIÓN DEL RIESGO DE DESASTRES MEDIANTE CAPACITACIÓN PARA EL DESARROLLO DE SIMULACROS EN EL DEPARTAMENTO DE PUTUMAYO."/>
    <n v="13"/>
    <s v="Fondo de Riesgo - Simulacros ORD 749/2017"/>
    <n v="35000000"/>
    <s v="GOBIERNO"/>
    <x v="259"/>
  </r>
  <r>
    <n v="4"/>
    <x v="3"/>
    <x v="3"/>
    <n v="45"/>
    <x v="13"/>
    <x v="13"/>
    <x v="30"/>
    <x v="30"/>
    <x v="30"/>
    <n v="4503004"/>
    <s v="Servicio de atención a emergencias y desastres"/>
    <x v="98"/>
    <x v="103"/>
    <x v="98"/>
    <s v="450300401*Organismos de atención de emergencias equipados"/>
    <s v="Número"/>
    <n v="3"/>
    <s v="2.3.2.02.02.008.01"/>
    <s v="202500000033698"/>
    <s v="FORTALECIMIENTO INSTITUCIONAL DE LAS ENTIDADES OPERATIVAS DEL SISTEMA DEPARTAMENTAL PARA LA GESTIÓN DEL RIESGO DE DESASTRES DEL DEPARTAMENTO DE PUTUMAYO"/>
    <n v="3"/>
    <s v="ICLD"/>
    <n v="80091640"/>
    <s v="GOBIERNO"/>
    <x v="260"/>
  </r>
  <r>
    <n v="4"/>
    <x v="3"/>
    <x v="3"/>
    <n v="45"/>
    <x v="13"/>
    <x v="13"/>
    <x v="30"/>
    <x v="30"/>
    <x v="30"/>
    <n v="4503016"/>
    <s v="Servicio de fortalecimiento a las salas de crisis territorial"/>
    <x v="99"/>
    <x v="104"/>
    <x v="99"/>
    <s v="450301600*Organismos de atención de emergencias fortalecidos"/>
    <s v="Número"/>
    <n v="2"/>
    <s v="2.3.2.01.01.004.01.01.06"/>
    <s v="202500000034410"/>
    <s v="FORTALECIMIENTO DE LA SALA DE CRISIS TERRITORIAL MEDIANTE LA ADQUISICIÓN DE ELEMENTOS TECNOLÓGICOS PARA MEJORAR LA ATENCION DE EMERGENCIAS Y DESASTRES EN EL DEPARTAMENTO DE PUTUMAYO"/>
    <n v="1"/>
    <s v="Fondo de Riesgo ORD-745/2017"/>
    <n v="90000000"/>
    <s v="GOBIERNO"/>
    <x v="261"/>
  </r>
  <r>
    <n v="4"/>
    <x v="3"/>
    <x v="3"/>
    <n v="45"/>
    <x v="13"/>
    <x v="13"/>
    <x v="30"/>
    <x v="30"/>
    <x v="30"/>
    <n v="4503018"/>
    <s v="Servicio de monitoreo y seguimiento para la gestión del riesgo"/>
    <x v="100"/>
    <x v="105"/>
    <x v="100"/>
    <s v="450301800*Sistemas de Alerta Temprana implementados"/>
    <s v="Número"/>
    <n v="3"/>
    <s v="2.3.2.02.02.008.01"/>
    <s v="202500000033694"/>
    <s v="APOYO A LA OPERACIÓN DEL SISTEMA DE ALERTA TEMPRANA SAT EN EL MUNICIPIO DE MOCOA, DEPARTAMENTO DE PUTUMAYO."/>
    <n v="1"/>
    <s v="Fondo de Riesgo ORD-745/2017"/>
    <n v="40000000"/>
    <s v="GOBIERNO"/>
    <x v="262"/>
  </r>
  <r>
    <n v="4"/>
    <x v="3"/>
    <x v="3"/>
    <n v="45"/>
    <x v="13"/>
    <x v="13"/>
    <x v="30"/>
    <x v="30"/>
    <x v="30"/>
    <n v="4503028"/>
    <s v="Servicios de apoyo para atención de población afectada por situaciones de emergencia, desastre o declaratorias de calamidad pública"/>
    <x v="101"/>
    <x v="106"/>
    <x v="101"/>
    <s v="450302802*Hogares apoyados con ayudas humanitarias"/>
    <s v="Número"/>
    <n v="450"/>
    <s v="2.3.2.02.02.009.01.01"/>
    <s v="202500000033697"/>
    <s v="APOYO CON AYUDAS HUMANITARIAS DE EMERGENCIA A FAMILIAS UBICADAS EN ZONAS DE ALTO RIESGO DE DESASTRES O AFECTADAS POR SITUACIÓN DE EMERGENCIA O CALAMIDAD PÚBLICA EN LOS MUNICIPIOS DEL DEPARTAMENTO DE PUTUMAYO."/>
    <n v="150"/>
    <s v="Fondo de Riesgo ORD-745/2017"/>
    <n v="99834699.530000001"/>
    <s v="GOBIERNO"/>
    <x v="263"/>
  </r>
  <r>
    <n v="4"/>
    <x v="3"/>
    <x v="3"/>
    <n v="45"/>
    <x v="13"/>
    <x v="13"/>
    <x v="30"/>
    <x v="30"/>
    <x v="30"/>
    <n v="4503028"/>
    <s v="Servicios de apoyo para atención de población afectada por situaciones de emergencia, desastre o declaratorias de calamidad pública"/>
    <x v="101"/>
    <x v="106"/>
    <x v="101"/>
    <s v="450302802*Hogares apoyados con ayudas humanitarias"/>
    <s v="Número"/>
    <n v="450"/>
    <s v="2.3.2.02.02.009.01.01"/>
    <s v="202500000033697"/>
    <s v="APOYO CON AYUDAS HUMANITARIAS DE EMERGENCIA A FAMILIAS UBICADAS EN ZONAS DE ALTO RIESGO DE DESASTRES O AFECTADAS POR SITUACIÓN DE EMERGENCIA O CALAMIDAD PÚBLICA EN LOS MUNICIPIOS DEL DEPARTAMENTO DE PUTUMAYO."/>
    <n v="150"/>
    <s v="RENDIMIENTOS FONDO GESTION DEL RIESGO"/>
    <n v="8314823.3200000003"/>
    <s v="GOBIERNO"/>
    <x v="264"/>
  </r>
  <r>
    <n v="4"/>
    <x v="3"/>
    <x v="3"/>
    <n v="45"/>
    <x v="13"/>
    <x v="13"/>
    <x v="30"/>
    <x v="30"/>
    <x v="30"/>
    <n v="4503036"/>
    <s v="Servicio prevención y control de incendios"/>
    <x v="102"/>
    <x v="107"/>
    <x v="102"/>
    <s v="450303500*Cuerpos de bomberos disponibles para la prevención y control de incendios en la entidad territorial"/>
    <s v="Número"/>
    <n v="15"/>
    <s v="2.3.2.02.02.009.01.01"/>
    <s v="202500000033846"/>
    <s v="APOYO EN LA PRESTACIÓN DEL SERVICIO PÚBLICO DE GESTIÓN INTEGRAL DEL RIESGO CONTRA INCENDIOS, PREPARATIVOS, ATENCIÓN DE RESCATES E INCIDENTES CON MATERIALES PELIGROSOS EN LOS MUNICIPIOS DEL VALLE DE SIBUNDOY Y PUERTO CAICEDO, DEPARTAMENTO DE PUTUMAYO."/>
    <n v="5"/>
    <s v="ESTAMPILLA BOMBERIL"/>
    <n v="983434556.23000002"/>
    <s v="GOBIERNO"/>
    <x v="265"/>
  </r>
  <r>
    <n v="4"/>
    <x v="3"/>
    <x v="3"/>
    <n v="45"/>
    <x v="13"/>
    <x v="13"/>
    <x v="30"/>
    <x v="30"/>
    <x v="30"/>
    <n v="4503036"/>
    <s v="Servicio prevención y control de incendios"/>
    <x v="102"/>
    <x v="107"/>
    <x v="102"/>
    <s v="450303500*Cuerpos de bomberos disponibles para la prevención y control de incendios en la entidad territorial"/>
    <s v="Número"/>
    <n v="15"/>
    <s v="2.3.2.02.02.009.01.01"/>
    <s v="202500000033846"/>
    <s v="APOYO EN LA PRESTACIÓN DEL SERVICIO PÚBLICO DE GESTIÓN INTEGRAL DEL RIESGO CONTRA INCENDIOS, PREPARATIVOS, ATENCIÓN DE RESCATES E INCIDENTES CON MATERIALES PELIGROSOS EN LOS MUNICIPIOS DEL VALLE DE SIBUNDOY Y PUERTO CAICEDO, DEPARTAMENTO DE PUTUMAYO."/>
    <n v="5"/>
    <s v="RENDIMIENTOS ESTAMPILLA BOMBERIL"/>
    <n v="10126338.91"/>
    <s v="GOBIERNO"/>
    <x v="266"/>
  </r>
  <r>
    <n v="4"/>
    <x v="3"/>
    <x v="3"/>
    <n v="45"/>
    <x v="13"/>
    <x v="13"/>
    <x v="30"/>
    <x v="30"/>
    <x v="30"/>
    <n v="4503036"/>
    <s v="Servicio prevención y control de incendios"/>
    <x v="102"/>
    <x v="107"/>
    <x v="102"/>
    <s v="450303500*Cuerpos de bomberos disponibles para la prevención y control de incendios en la entidad territorial"/>
    <s v="Número"/>
    <n v="15"/>
    <s v="2.3.2.02.02.009.01.01"/>
    <s v="202500000033846"/>
    <s v="APOYO EN LA PRESTACIÓN DEL SERVICIO PÚBLICO DE GESTIÓN INTEGRAL DEL RIESGO CONTRA INCENDIOS, PREPARATIVOS, ATENCIÓN DE RESCATES E INCIDENTES CON MATERIALES PELIGROSOS EN LOS MUNICIPIOS DEL VALLE DE SIBUNDOY Y PUERTO CAICEDO, DEPARTAMENTO DE PUTUMAYO."/>
    <n v="5"/>
    <s v="RENDIMIENTOS FONDO BOMBEROS"/>
    <n v="45459238.490000002"/>
    <s v="GOBIERNO"/>
    <x v="267"/>
  </r>
  <r>
    <n v="4"/>
    <x v="3"/>
    <x v="3"/>
    <n v="45"/>
    <x v="13"/>
    <x v="13"/>
    <x v="30"/>
    <x v="30"/>
    <x v="30"/>
    <n v="4503036"/>
    <s v="Servicio prevención y control de incendios"/>
    <x v="102"/>
    <x v="107"/>
    <x v="102"/>
    <s v="450303500*Cuerpos de bomberos disponibles para la prevención y control de incendios en la entidad territorial"/>
    <s v="Número"/>
    <n v="15"/>
    <s v="2.3.2.02.02.009.01.01"/>
    <s v="202500000033846"/>
    <s v="APOYO EN LA PRESTACIÓN DEL SERVICIO PÚBLICO DE GESTIÓN INTEGRAL DEL RIESGO CONTRA INCENDIOS, PREPARATIVOS, ATENCIÓN DE RESCATES E INCIDENTES CON MATERIALES PELIGROSOS EN LOS MUNICIPIOS DEL VALLE DE SIBUNDOY Y PUERTO CAICEDO, DEPARTAMENTO DE PUTUMAYO."/>
    <n v="5"/>
    <s v="ICLD"/>
    <n v="500000000"/>
    <s v="GOBIERNO"/>
    <x v="268"/>
  </r>
  <r>
    <n v="4"/>
    <x v="3"/>
    <x v="3"/>
    <n v="45"/>
    <x v="13"/>
    <x v="13"/>
    <x v="25"/>
    <x v="25"/>
    <x v="25"/>
    <n v="4599031"/>
    <s v="Servicio de asistencia técnica"/>
    <x v="84"/>
    <x v="86"/>
    <x v="81"/>
    <s v="459903100*Entidades, organismos y dependencias asistidos técnicamente"/>
    <s v="unidad"/>
    <n v="4"/>
    <s v="2.3.2.02.02.009.01.01"/>
    <n v="202500000011336"/>
    <s v="Fortalecimiento al control del contrabando, adulteración y evasión del impuesto al consumo de cervezas, licores y cigarrillos en el departamento del Putumayo"/>
    <n v="4"/>
    <s v="ICLD"/>
    <n v="325004000"/>
    <s v="HACIENDA"/>
    <x v="269"/>
  </r>
  <r>
    <n v="4"/>
    <x v="3"/>
    <x v="3"/>
    <n v="45"/>
    <x v="13"/>
    <x v="13"/>
    <x v="25"/>
    <x v="25"/>
    <x v="25"/>
    <n v="4599030"/>
    <s v="Servicio de educación informal"/>
    <x v="103"/>
    <x v="108"/>
    <x v="5"/>
    <s v="459903000*Personas capacitadas"/>
    <s v="unidad"/>
    <n v="2500"/>
    <s v="2.3.2.02.02.009.01.01"/>
    <n v="202500000011336"/>
    <s v="Fortalecimiento al control del contrabando, adulteración y evasión del impuesto al consumo de cervezas, licores y cigarrillos en el departamento del Putumayo"/>
    <n v="2500"/>
    <s v="ICLD"/>
    <n v="274996000"/>
    <s v="HACIENDA"/>
    <x v="270"/>
  </r>
  <r>
    <n v="4"/>
    <x v="3"/>
    <x v="3"/>
    <n v="45"/>
    <x v="13"/>
    <x v="13"/>
    <x v="25"/>
    <x v="25"/>
    <x v="25"/>
    <n v="4599007"/>
    <s v="Servicios tecnológicos"/>
    <x v="104"/>
    <x v="109"/>
    <x v="103"/>
    <s v="459900700*Índice de capacidad en la prestación de servicios de tecnología"/>
    <s v="Porcentaje"/>
    <n v="100"/>
    <s v="2.3.2.02.01.004"/>
    <n v="202500000011557"/>
    <s v="ADQUISICIÓN , IMPLEMENTACIÓN Y PUESTA EN FUNCIONAMIENTO DE UN SOFTWARE DOCUMENTAL, PARA LA OPTIMIZACIÓN DE LOS PROCESOS DE GESTIÓN DOCUMENTAL DE LA GOBERNACIÓN DEL DEPARTAMENTO DEL PUTUMAYO”. "/>
    <n v="100"/>
    <s v="ICLD"/>
    <n v="719817977.99000001"/>
    <s v="SERVICIOS ADMINISTRATIVOS"/>
    <x v="271"/>
  </r>
  <r>
    <n v="4"/>
    <x v="3"/>
    <x v="3"/>
    <n v="45"/>
    <x v="13"/>
    <x v="13"/>
    <x v="25"/>
    <x v="25"/>
    <x v="25"/>
    <n v="4599034"/>
    <s v="Sedes dotadas"/>
    <x v="105"/>
    <x v="110"/>
    <x v="6"/>
    <s v="459903400*Sedes dotadas"/>
    <s v="Número"/>
    <n v="17"/>
    <s v="2.3.2.02.01.004"/>
    <n v="202500000018580"/>
    <s v="FORTALECIMIENTO MEDIANTE LA ADQUISICIÓN DE EQUIPOS TECNOLÓGICOS Y MOBILIARIO PARA EL DESARROLLO DE ACTIVIDADES ADMINISTRATIVAS EN LA SEDE CENTRAL DE LA GOBERNACIÓN DEL PUTUMAYO"/>
    <n v="2"/>
    <s v="ICLD"/>
    <n v="1636607657.2"/>
    <s v="SERVICIOS ADMINISTRATIVOS"/>
    <x v="272"/>
  </r>
</pivotCacheRecords>
</file>

<file path=xl/pivotCache/pivotCacheRecords2.xml><?xml version="1.0" encoding="utf-8"?>
<pivotCacheRecords xmlns="http://schemas.openxmlformats.org/spreadsheetml/2006/main" xmlns:r="http://schemas.openxmlformats.org/officeDocument/2006/relationships" count="279">
  <r>
    <n v="1"/>
    <x v="0"/>
    <s v="1*Social"/>
    <n v="41"/>
    <x v="0"/>
    <s v="41*Inclusión social y reconciliación"/>
    <n v="4102"/>
    <s v=" Desarrollo integral de la primera infancia a la juventud, y fortalecimiento de las capacidades de las familias de niñas, niños y adolescentes"/>
    <s v="4102* Desarrollo integral de la primera infancia a la juventud, y fortalecimiento de las capacidades de las familias de niñas, niños y adolescentes"/>
    <n v="4102046"/>
    <s v="Servicios de promoción de los derechos de los niños, niñas, adolescentes y jóvenes"/>
    <s v="4102046*Servicios de promoción de los derechos de los niños, niñas, adolescentes y jóvenes"/>
    <n v="410204600"/>
    <s v="Campañas de promoción realizadas"/>
    <s v="410204600*Campañas de promoción realizadas"/>
    <s v="Número"/>
    <n v="9"/>
    <s v="2.3.2.02.02.009"/>
    <n v="202500000033719"/>
    <x v="0"/>
    <n v="3"/>
    <s v="ICLD"/>
    <n v="80000000"/>
    <x v="0"/>
  </r>
  <r>
    <n v="1"/>
    <x v="0"/>
    <s v="1*Social"/>
    <n v="41"/>
    <x v="0"/>
    <s v="41*Inclusión social y reconciliación"/>
    <n v="4102"/>
    <s v=" Desarrollo integral de la primera infancia a la juventud, y fortalecimiento de las capacidades de las familias de niñas, niños y adolescentes"/>
    <s v="4102* Desarrollo integral de la primera infancia a la juventud, y fortalecimiento de las capacidades de las familias de niñas, niños y adolescentes"/>
    <n v="4102052"/>
    <s v="Servicio de protección integral a niños, niñas, adolescentes y jóvenes"/>
    <s v="4102052*Servicio de protección integral a niños, niñas, adolescentes y jóvenes"/>
    <n v="410205200"/>
    <s v="Niños, niñas, adolescentes y jóvenes beneficiados"/>
    <s v="410205200*Niños, niñas, adolescentes y jóvenes beneficiados"/>
    <s v="Número"/>
    <n v="329"/>
    <s v="2.3.2.02.02.009"/>
    <n v="202500000033575"/>
    <x v="1"/>
    <n v="135"/>
    <s v="ICLD"/>
    <n v="87500000"/>
    <x v="0"/>
  </r>
  <r>
    <n v="1"/>
    <x v="0"/>
    <s v="1*Social"/>
    <n v="41"/>
    <x v="0"/>
    <s v="41*Inclusión social y reconciliación"/>
    <n v="4104"/>
    <s v=" Atención integral de población en situación permanente de desprotección social y/o familiar"/>
    <s v="4104* Atención integral de población en situación permanente de desprotección social y/o familiar"/>
    <n v="4104020"/>
    <s v="Servicio de atención integral a población en condición de discapacidad"/>
    <s v="4104020*Servicio de atención integral a población en condición de discapacidad"/>
    <n v="410402000"/>
    <s v="Personas con discapacidad atendidas con servicios integrales"/>
    <s v="410402000*Personas con discapacidad atendidas con servicios integrales"/>
    <s v="Número"/>
    <n v="600"/>
    <s v="2.3.2.02.02.009"/>
    <n v="202500000033252"/>
    <x v="2"/>
    <n v="200"/>
    <s v="ICLD"/>
    <n v="260000000"/>
    <x v="0"/>
  </r>
  <r>
    <n v="1"/>
    <x v="0"/>
    <s v="1*Social"/>
    <n v="41"/>
    <x v="0"/>
    <s v="41*Inclusión social y reconciliación"/>
    <n v="4104"/>
    <s v=" Atención integral de población en situación permanente de desprotección social y/o familiar"/>
    <s v="4104* Atención integral de población en situación permanente de desprotección social y/o familiar"/>
    <n v="4104008"/>
    <s v="Servicio de atención y protección integral al adulto mayor"/>
    <s v="4104008*Servicio de atención y protección integral al adulto mayor"/>
    <n v="410400800"/>
    <s v="Adultos mayores atendidos con servicios integrales"/>
    <s v="410400800*Adultos mayores atendidos con servicios integrales"/>
    <s v="Número"/>
    <n v="7500"/>
    <s v="2.3.2.02.02.009"/>
    <n v="202500000034803"/>
    <x v="3"/>
    <n v="1644"/>
    <s v="ESTAMPILLA ADULTO MAYOR"/>
    <n v="5530861444.6199999"/>
    <x v="0"/>
  </r>
  <r>
    <n v="1"/>
    <x v="0"/>
    <s v="1*Social"/>
    <n v="41"/>
    <x v="0"/>
    <s v="41*Inclusión social y reconciliación"/>
    <n v="4104"/>
    <s v=" Atención integral de población en situación permanente de desprotección social y/o familiar"/>
    <s v="4104* Atención integral de población en situación permanente de desprotección social y/o familiar"/>
    <n v="4104008"/>
    <s v="Servicio de atención y protección integral al adulto mayor"/>
    <s v="4104008*Servicio de atención y protección integral al adulto mayor"/>
    <n v="410400800"/>
    <s v="Adultos mayores atendidos con servicios integrales"/>
    <s v="410400800*Adultos mayores atendidos con servicios integrales"/>
    <s v="Número"/>
    <n v="7500"/>
    <s v="2.3.2.02.02.009"/>
    <n v="202500000034803"/>
    <x v="3"/>
    <n v="1644"/>
    <s v="RENDIMIENTOS ESTAMPILLA ADULTO MAYOR"/>
    <n v="35825726.259999998"/>
    <x v="0"/>
  </r>
  <r>
    <n v="1"/>
    <x v="0"/>
    <s v="1*Social"/>
    <n v="41"/>
    <x v="0"/>
    <s v="41*Inclusión social y reconciliación"/>
    <n v="4104"/>
    <s v=" Atención integral de población en situación permanente de desprotección social y/o familiar"/>
    <s v="4104* Atención integral de población en situación permanente de desprotección social y/o familiar"/>
    <n v="4104008"/>
    <s v="Servicio de atención y protección integral al adulto mayor"/>
    <s v="4104008*Servicio de atención y protección integral al adulto mayor"/>
    <n v="410400800"/>
    <s v="Adultos mayores atendidos con servicios integrales"/>
    <s v="410400800*Adultos mayores atendidos con servicios integrales"/>
    <s v="Número"/>
    <n v="7500"/>
    <s v="2.3.2.02.02.009"/>
    <n v="202500000033240"/>
    <x v="4"/>
    <n v="169"/>
    <s v="ESTAMPILLA ADULTO MAYOR"/>
    <n v="758054824"/>
    <x v="0"/>
  </r>
  <r>
    <n v="1"/>
    <x v="0"/>
    <s v="1*Social"/>
    <n v="41"/>
    <x v="0"/>
    <s v="41*Inclusión social y reconciliación"/>
    <n v="4104"/>
    <s v=" Atención integral de población en situación permanente de desprotección social y/o familiar"/>
    <s v="4104* Atención integral de población en situación permanente de desprotección social y/o familiar"/>
    <n v="4104010"/>
    <s v="Servicio de educación informal a los cuidadores del adulto mayor"/>
    <s v="4104010*Servicio de educación informal a los cuidadores del adulto mayor"/>
    <n v="410401000"/>
    <s v="Cuidadores cualificados"/>
    <s v="410401000*Cuidadores cualificados"/>
    <s v="Número"/>
    <n v="100"/>
    <s v="2.3.2.02.02.009"/>
    <n v="202500000034003"/>
    <x v="5"/>
    <n v="50"/>
    <s v="ESTAMPILLA ADULTO MAYOR"/>
    <n v="100309496"/>
    <x v="0"/>
  </r>
  <r>
    <n v="1"/>
    <x v="0"/>
    <s v="1*Social"/>
    <n v="41"/>
    <x v="0"/>
    <s v="41*Inclusión social y reconciliación"/>
    <n v="4102"/>
    <s v=" Desarrollo integral de la primera infancia a la juventud, y fortalecimiento de las capacidades de las familias de niñas, niños y adolescentes"/>
    <s v="4102* Desarrollo integral de la primera infancia a la juventud, y fortalecimiento de las capacidades de las familias de niñas, niños y adolescentes"/>
    <n v="4102045"/>
    <s v="Servicios de educación informal a niños, niñas, adolescentes  y jóvenes para el reconocimiento de sus derechos"/>
    <s v="4102045*Servicios de educación informal a niños, niñas, adolescentes  y jóvenes para el reconocimiento de sus derechos"/>
    <n v="410204500"/>
    <s v="Personas capacitadas"/>
    <s v="410204500*Personas capacitadas"/>
    <s v="Número"/>
    <n v="80"/>
    <s v="2.3.2.02.02.009"/>
    <n v="202500000033999"/>
    <x v="6"/>
    <n v="120"/>
    <s v="ICLD"/>
    <n v="100000000"/>
    <x v="0"/>
  </r>
  <r>
    <n v="1"/>
    <x v="0"/>
    <s v="1*Social"/>
    <n v="22"/>
    <x v="1"/>
    <s v="22*Educación"/>
    <n v="2201"/>
    <s v=" Calidad, cobertura y fortalecimiento de la educación inicial, prescolar, básica y media"/>
    <s v="2201* Calidad, cobertura y fortalecimiento de la educación inicial, prescolar, básica y media"/>
    <n v="2201069"/>
    <s v="Infraestructura educativa dotada"/>
    <s v="2201069*Infraestructura educativa dotada"/>
    <n v="220106900"/>
    <s v="Sedes dotadas"/>
    <s v="220106900*Sedes dotadas"/>
    <s v="Número"/>
    <n v="300"/>
    <s v="2.3.2.02.01.003"/>
    <n v="202500000035043"/>
    <x v="7"/>
    <n v="33"/>
    <s v="PARTICIPACIÓN POR EL CONSUMO DE LICORES DESTILADOS INTRODUCIDOS DE PRODUCCIÓN EXTRANJERA"/>
    <n v="124916271.48999999"/>
    <x v="1"/>
  </r>
  <r>
    <n v="1"/>
    <x v="0"/>
    <s v="1*Social"/>
    <n v="22"/>
    <x v="1"/>
    <s v="22*Educación"/>
    <n v="2201"/>
    <s v=" Calidad, cobertura y fortalecimiento de la educación inicial, prescolar, básica y media"/>
    <s v="2201* Calidad, cobertura y fortalecimiento de la educación inicial, prescolar, básica y media"/>
    <n v="2201069"/>
    <s v="Infraestructura educativa dotada"/>
    <s v="2201069*Infraestructura educativa dotada"/>
    <n v="220106900"/>
    <s v="Sedes dotadas"/>
    <s v="220106900*Sedes dotadas"/>
    <s v="Número"/>
    <n v="300"/>
    <s v="2.1.2.01.01.003.03"/>
    <n v="202500000033864"/>
    <x v="8"/>
    <n v="12"/>
    <s v="PARTICIPACIÓN POR EL CONSUMO DE LICORES DESTILADOS INTRODUCIDOS DE PRODUCCIÓN EXTRANJERA"/>
    <n v="155850844.02000001"/>
    <x v="1"/>
  </r>
  <r>
    <n v="1"/>
    <x v="0"/>
    <s v="1*Social"/>
    <n v="22"/>
    <x v="1"/>
    <s v="22*Educación"/>
    <n v="2201"/>
    <s v=" Calidad, cobertura y fortalecimiento de la educación inicial, prescolar, básica y media"/>
    <s v="2201* Calidad, cobertura y fortalecimiento de la educación inicial, prescolar, básica y media"/>
    <n v="2201069"/>
    <s v="Infraestructura educativa dotada"/>
    <s v="2201069*Infraestructura educativa dotada"/>
    <n v="220106900"/>
    <s v="Sedes dotadas"/>
    <s v="220106900*Sedes dotadas"/>
    <s v="Número"/>
    <n v="300"/>
    <s v="2.1.2.01.01.003.03"/>
    <n v="202500000033864"/>
    <x v="8"/>
    <n v="12"/>
    <s v="ICLD"/>
    <n v="139881561.33060545"/>
    <x v="1"/>
  </r>
  <r>
    <n v="1"/>
    <x v="0"/>
    <s v="1*Social"/>
    <n v="22"/>
    <x v="1"/>
    <s v="22*Educación"/>
    <n v="2201"/>
    <s v=" Calidad, cobertura y fortalecimiento de la educación inicial, prescolar, básica y media"/>
    <s v="2201* Calidad, cobertura y fortalecimiento de la educación inicial, prescolar, básica y media"/>
    <n v="2201069"/>
    <s v="Infraestructura educativa dotada"/>
    <s v="2201069*Infraestructura educativa dotada"/>
    <n v="220106900"/>
    <s v="Sedes dotadas"/>
    <s v="220106900*Sedes dotadas"/>
    <s v="Número"/>
    <n v="300"/>
    <s v="2.1.2.01.01.003.03"/>
    <n v="202500000033864"/>
    <x v="8"/>
    <n v="12"/>
    <s v="PARTICIPACIÓN POR EL CONSUMO DE LICORES DESTILADOS PRODUCIDOS"/>
    <n v="108315275.12"/>
    <x v="1"/>
  </r>
  <r>
    <n v="1"/>
    <x v="0"/>
    <s v="1*Social"/>
    <n v="22"/>
    <x v="1"/>
    <s v="22*Educación"/>
    <n v="2201"/>
    <s v=" Calidad, cobertura y fortalecimiento de la educación inicial, prescolar, básica y media"/>
    <s v="2201* Calidad, cobertura y fortalecimiento de la educación inicial, prescolar, básica y media"/>
    <n v="2201069"/>
    <s v="Infraestructura educativa dotada"/>
    <s v="2201069*Infraestructura educativa dotada"/>
    <n v="220106900"/>
    <s v="Sedes dotadas"/>
    <s v="220106900*Sedes dotadas"/>
    <s v="Número"/>
    <n v="300"/>
    <s v="2.3.2.02.01.003"/>
    <n v="202500000034378"/>
    <x v="9"/>
    <n v="100"/>
    <s v="PARTICIPACIÓN POR EL CONSUMO DE LICORES DESTILADOS INTRODUCIDOS DE PRODUCCIÓN NACIONAL"/>
    <n v="292798500"/>
    <x v="1"/>
  </r>
  <r>
    <n v="1"/>
    <x v="0"/>
    <s v="1*Social"/>
    <n v="22"/>
    <x v="1"/>
    <s v="22*Educación"/>
    <n v="2201"/>
    <s v=" Calidad, cobertura y fortalecimiento de la educación inicial, prescolar, básica y media"/>
    <s v="2201* Calidad, cobertura y fortalecimiento de la educación inicial, prescolar, básica y media"/>
    <n v="2201050"/>
    <s v="Servicio de accesibilidad a contenidos web para fines pedagógicos"/>
    <s v="2201050*Servicio de accesibilidad a contenidos web para fines pedagógicos"/>
    <n v="220105001"/>
    <s v="Establecimientos educativos conectados a internet"/>
    <s v="220105001*Establecimientos educativos conectados a internet"/>
    <s v="Número"/>
    <n v="40"/>
    <s v="2.3.2.02.02.008"/>
    <n v="202500000033837"/>
    <x v="10"/>
    <n v="43"/>
    <s v="S.G.P. EDUCACIÓN - PRESTACION DE SERVICIOS - C.S.F."/>
    <n v="1232363608.72"/>
    <x v="1"/>
  </r>
  <r>
    <n v="1"/>
    <x v="0"/>
    <s v="1*Social"/>
    <n v="22"/>
    <x v="1"/>
    <s v="22*Educación"/>
    <n v="2201"/>
    <s v=" Calidad, cobertura y fortalecimiento de la educación inicial, prescolar, básica y media"/>
    <s v="2201* Calidad, cobertura y fortalecimiento de la educación inicial, prescolar, básica y media"/>
    <n v="2201082"/>
    <s v="Servicio de apoyo para la implementación de la estrategia de residencia escolar"/>
    <s v="2201082*Servicio de apoyo para la implementación de la estrategia de residencia escolar"/>
    <n v="220108200"/>
    <s v="Sedes educativas apoyadas en la implementación de la estrategia de residencia escolar"/>
    <s v="220108200*Sedes educativas apoyadas en la implementación de la estrategia de residencia escolar"/>
    <s v="Número"/>
    <n v="63"/>
    <s v="2.3.2.02.02.006"/>
    <n v="202500000034348"/>
    <x v="11"/>
    <n v="65"/>
    <s v="S.G.P. EDUCACIÓN - PRESTACION DE SERVICIOS - C.S.F."/>
    <n v="6374172728"/>
    <x v="1"/>
  </r>
  <r>
    <n v="1"/>
    <x v="0"/>
    <s v="1*Social"/>
    <n v="22"/>
    <x v="1"/>
    <s v="22*Educación"/>
    <n v="2201"/>
    <s v=" Calidad, cobertura y fortalecimiento de la educación inicial, prescolar, básica y media"/>
    <s v="2201* Calidad, cobertura y fortalecimiento de la educación inicial, prescolar, básica y media"/>
    <n v="2201082"/>
    <s v="Servicio de apoyo para la implementación de la estrategia de residencia escolar"/>
    <s v="2201082*Servicio de apoyo para la implementación de la estrategia de residencia escolar"/>
    <n v="220108200"/>
    <s v="Sedes educativas apoyadas en la implementación de la estrategia de residencia escolar"/>
    <s v="220108200*Sedes educativas apoyadas en la implementación de la estrategia de residencia escolar"/>
    <s v="Número"/>
    <n v="63"/>
    <s v="2.3.2.02.02.006"/>
    <n v="202500000034348"/>
    <x v="11"/>
    <n v="65"/>
    <s v="Rendimientos Alimentación Escolar"/>
    <n v="200661182.97999999"/>
    <x v="1"/>
  </r>
  <r>
    <n v="1"/>
    <x v="0"/>
    <s v="1*Social"/>
    <n v="22"/>
    <x v="1"/>
    <s v="22*Educación"/>
    <n v="2201"/>
    <s v=" Calidad, cobertura y fortalecimiento de la educación inicial, prescolar, básica y media"/>
    <s v="2201* Calidad, cobertura y fortalecimiento de la educación inicial, prescolar, básica y media"/>
    <n v="2201084"/>
    <s v="Servicio de apoyo pedagógico para  la oferta de educación inclusiva para preescolar, básica y media"/>
    <s v="2201084*Servicio de apoyo pedagógico para  la oferta de educación inclusiva para preescolar, básica y media"/>
    <n v="220108400"/>
    <s v="Sedes educativas con apoyo pedagógico para  la oferta de educación inclusiva para preescolar, básica y media"/>
    <s v="220108400*Sedes educativas con apoyo pedagógico para  la oferta de educación inclusiva para preescolar, básica y media"/>
    <s v="Número"/>
    <n v="156"/>
    <s v="2.3.2.02.02.009"/>
    <n v="202500000033819"/>
    <x v="12"/>
    <n v="154"/>
    <s v="S.G.P. EDUCACIÓN - PRESTACION DE SERVICIOS - C.S.F."/>
    <n v="1796685410"/>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S.G.P. EDUCACIÓN - PRESTACION DE SERVICIOS - C.S.F."/>
    <n v="484683599263.75"/>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CANCELACIÓN DE PRESTACIONES SOCIALES DEL MAGISTERIO"/>
    <n v="1995862865"/>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ICLD"/>
    <n v="82185671.189394474"/>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PARTICIPACIÓN POR EL CONSUMO DE LICORES DESTILADOS PRODUCIDOS"/>
    <n v="732529852.59000003"/>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RECOBROS SGP"/>
    <n v="541416000"/>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DERECHOS DE MONOPOLIO POR LA PRODUCCIÓN DE LICORES DESTILADOS"/>
    <n v="137399679.03395295"/>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DERECHOS DE MONOPOLIO POR LA INTRODUCCIÓN DE LICORES DESTILADOS DE PRODUCCIÓN NACIONAL"/>
    <n v="10666741.800000001"/>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DERECHOS DE MONOPOLIO POR LA INTRODUCCIÓN DE LICORES DESTILADOS DE PRODUCCIÓN EXTRANJERA"/>
    <n v="19526348.600000001"/>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PARTICIPACIÓN POR EL CONSUMO DE LICORES DESTILADOS INTRODUCIDOS DE PRODUCCIÓN NACIONAL"/>
    <n v="178586110.57839799"/>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1.1.01"/>
    <n v="202500000033865"/>
    <x v="13"/>
    <n v="4338"/>
    <s v="PARTICIPACIÓN POR EL CONSUMO DE LICORES DESTILADOS INTRODUCIDOS DE PRODUCCIÓN EXTRANJERA"/>
    <n v="61891333.229999997"/>
    <x v="1"/>
  </r>
  <r>
    <n v="1"/>
    <x v="0"/>
    <s v="1*Social"/>
    <n v="22"/>
    <x v="1"/>
    <s v="22*Educación"/>
    <n v="2201"/>
    <s v=" Calidad, cobertura y fortalecimiento de la educación inicial, prescolar, básica y media"/>
    <s v="2201* Calidad, cobertura y fortalecimiento de la educación inicial, prescolar, básica y media"/>
    <n v="2201038"/>
    <s v="Servicio de docencia escolar"/>
    <s v="2201038*Servicio de docencia escolar"/>
    <n v="220103800"/>
    <s v="Docentes del nivel inicial, preescolar, básica o media contratados"/>
    <s v="220103800*Docentes del nivel inicial, preescolar, básica o media contratados"/>
    <s v="Número"/>
    <n v="4277"/>
    <s v="2.3.2.02.01.002"/>
    <n v="202500000033812"/>
    <x v="14"/>
    <n v="248"/>
    <s v="S.G.P. EDUCACIÓN - PRESTACION DE SERVICIOS - C.S.F."/>
    <n v="315957605.75999999"/>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4352"/>
    <x v="15"/>
    <n v="864"/>
    <s v="ICLD"/>
    <n v="69988667.480000004"/>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5140"/>
    <x v="16"/>
    <n v="242"/>
    <s v="ICLD"/>
    <n v="30000000"/>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4714"/>
    <x v="17"/>
    <n v="989"/>
    <s v="RENDIMIENTOS SGP EDUCACION"/>
    <n v="439525895.38999999"/>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4714"/>
    <x v="17"/>
    <n v="989"/>
    <s v="PARTICIPACIÓN POR EL CONSUMO DE LICORES DESTILADOS INTRODUCIDOS DE PRODUCCIÓN EXTRANJERA"/>
    <n v="30000000"/>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4714"/>
    <x v="17"/>
    <n v="989"/>
    <s v="PARTICIPACIÓN POR EL CONSUMO DE LICORES DESTILADOS PRODUCIDOS"/>
    <n v="9736087.1099999994"/>
    <x v="1"/>
  </r>
  <r>
    <n v="1"/>
    <x v="0"/>
    <s v="1*Social"/>
    <n v="22"/>
    <x v="1"/>
    <s v="22*Educación"/>
    <n v="2201"/>
    <s v=" Calidad, cobertura y fortalecimiento de la educación inicial, prescolar, básica y media"/>
    <s v="2201* Calidad, cobertura y fortalecimiento de la educación inicial, prescolar, básica y media"/>
    <n v="2201049"/>
    <s v="Servicio de educación informal"/>
    <s v="2201049*Servicio de educación informal"/>
    <n v="220104900"/>
    <s v="Personas beneficiadas con procesos de formación informal"/>
    <s v="220104900*Personas beneficiadas con procesos de formación informal"/>
    <s v="Número"/>
    <n v="4250"/>
    <s v="2.3.2.02.02.009"/>
    <n v="202500000034782"/>
    <x v="18"/>
    <n v="50"/>
    <s v="ICLD"/>
    <n v="80000000"/>
    <x v="1"/>
  </r>
  <r>
    <n v="1"/>
    <x v="0"/>
    <s v="1*Social"/>
    <n v="22"/>
    <x v="1"/>
    <s v="22*Educación"/>
    <n v="2201"/>
    <s v=" Calidad, cobertura y fortalecimiento de la educación inicial, prescolar, básica y media"/>
    <s v="2201* Calidad, cobertura y fortalecimiento de la educación inicial, prescolar, básica y media"/>
    <n v="2201052"/>
    <s v="Infraestructura educativa mejorada"/>
    <s v="2201052*Infraestructura educativa mejorada"/>
    <n v="220105200"/>
    <s v="Sedes educativas mejoradas"/>
    <s v="220105200*Sedes educativas mejoradas"/>
    <s v="Número"/>
    <n v="105"/>
    <s v="2.3.2.01.01.001.02.07"/>
    <n v="2025006860037"/>
    <x v="19"/>
    <n v="1"/>
    <s v="ESTAMPILLA PRO DESARROLLO DEPARTAMENTAL"/>
    <n v="300507964.92456001"/>
    <x v="1"/>
  </r>
  <r>
    <n v="1"/>
    <x v="0"/>
    <s v="1*Social"/>
    <n v="22"/>
    <x v="1"/>
    <s v="22*Educación"/>
    <n v="2201"/>
    <s v=" Calidad, cobertura y fortalecimiento de la educación inicial, prescolar, básica y media"/>
    <s v="2201* Calidad, cobertura y fortalecimiento de la educación inicial, prescolar, básica y media"/>
    <n v="2201052"/>
    <s v="Infraestructura educativa mejorada"/>
    <s v="2201052*Infraestructura educativa mejorada"/>
    <n v="220105200"/>
    <s v="Sedes educativas mejoradas"/>
    <s v="220105200*Sedes educativas mejoradas"/>
    <s v="Número"/>
    <n v="105"/>
    <s v="2.3.2.01.01.001.02.07"/>
    <n v="2025006860037"/>
    <x v="19"/>
    <n v="1"/>
    <s v="RENDIMIENTOS ESTAMPILLA PRO DLLO. DEPARTAMENTAL"/>
    <n v="2329009.48"/>
    <x v="1"/>
  </r>
  <r>
    <n v="1"/>
    <x v="0"/>
    <s v="1*Social"/>
    <n v="22"/>
    <x v="1"/>
    <s v="22*Educación"/>
    <n v="2201"/>
    <s v=" Calidad, cobertura y fortalecimiento de la educación inicial, prescolar, básica y media"/>
    <s v="2201* Calidad, cobertura y fortalecimiento de la educación inicial, prescolar, básica y media"/>
    <n v="2201073"/>
    <s v="Servicio de evaluación de la calidad de la educación inicial, preescolar, básica y media"/>
    <s v="2201073*Servicio de evaluación de la calidad de la educación inicial, preescolar, básica y media"/>
    <n v="220107300"/>
    <s v="Estudiantes evaluados con pruebas de calidad educativa"/>
    <s v="220107300*Estudiantes evaluados con pruebas de calidad educativa"/>
    <s v="Número"/>
    <n v="7500"/>
    <s v="2.3.2.02.02.009"/>
    <n v="202500000034827"/>
    <x v="20"/>
    <n v="3393"/>
    <s v="ICLD"/>
    <n v="549944100"/>
    <x v="1"/>
  </r>
  <r>
    <n v="1"/>
    <x v="0"/>
    <s v="1*Social"/>
    <n v="22"/>
    <x v="1"/>
    <s v="22*Educación"/>
    <n v="2201"/>
    <s v=" Calidad, cobertura y fortalecimiento de la educación inicial, prescolar, básica y media"/>
    <s v="2201* Calidad, cobertura y fortalecimiento de la educación inicial, prescolar, básica y media"/>
    <n v="2201068"/>
    <s v="Servicio de gestión de riesgos y desastres en establecimientos educativos"/>
    <s v="2201068*Servicio de gestión de riesgos y desastres en establecimientos educativos"/>
    <n v="220106800"/>
    <s v="Establecimientos educativos con acciones de gestión del riesgo implementadas"/>
    <s v="220106800*Establecimientos educativos con acciones de gestión del riesgo implementadas"/>
    <s v="Número"/>
    <n v="146"/>
    <s v="2.3.2.02.02.009"/>
    <n v="202500000034189"/>
    <x v="21"/>
    <n v="30"/>
    <s v="PARTICIPACIÓN POR EL CONSUMO DE LICORES DESTILADOS PRODUCIDOS"/>
    <n v="74439656"/>
    <x v="1"/>
  </r>
  <r>
    <n v="1"/>
    <x v="0"/>
    <s v="1*Social"/>
    <n v="22"/>
    <x v="1"/>
    <s v="22*Educación"/>
    <n v="2201"/>
    <s v=" Calidad, cobertura y fortalecimiento de la educación inicial, prescolar, básica y media"/>
    <s v="2201* Calidad, cobertura y fortalecimiento de la educación inicial, prescolar, básica y media"/>
    <n v="2201071"/>
    <s v="Servicio educativo"/>
    <s v="2201071*Servicio educativo"/>
    <n v="220107100"/>
    <s v="Establecimientos educativos en operación"/>
    <s v="220107100*Establecimientos educativos en operación"/>
    <s v="Número"/>
    <n v="146"/>
    <s v="2.3.2.02.02.008"/>
    <n v="202500000033621"/>
    <x v="22"/>
    <n v="105"/>
    <s v="S.G.P. EDUCACIÓN - PRESTACION DE SERVICIOS - C.S.F."/>
    <n v="3801094909"/>
    <x v="1"/>
  </r>
  <r>
    <n v="1"/>
    <x v="0"/>
    <s v="1*Social"/>
    <n v="22"/>
    <x v="1"/>
    <s v="22*Educación"/>
    <n v="2201"/>
    <s v=" Calidad, cobertura y fortalecimiento de la educación inicial, prescolar, básica y media"/>
    <s v="2201* Calidad, cobertura y fortalecimiento de la educación inicial, prescolar, básica y media"/>
    <n v="2201071"/>
    <s v="Servicio educativo"/>
    <s v="2201071*Servicio educativo"/>
    <n v="220107100"/>
    <s v="Establecimientos educativos en operación"/>
    <s v="220107100*Establecimientos educativos en operación"/>
    <s v="Número"/>
    <n v="146"/>
    <s v="2.3.2.02.02.008"/>
    <n v="202500000033621"/>
    <x v="22"/>
    <n v="105"/>
    <s v="S.G.P. EDUCACIÓN - PRESTACION DE SERVICIOS - C.S.F."/>
    <n v="1451538318.1499996"/>
    <x v="1"/>
  </r>
  <r>
    <n v="1"/>
    <x v="0"/>
    <s v="1*Social"/>
    <n v="22"/>
    <x v="1"/>
    <s v="22*Educación"/>
    <n v="2201"/>
    <s v=" Calidad, cobertura y fortalecimiento de la educación inicial, prescolar, básica y media"/>
    <s v="2201* Calidad, cobertura y fortalecimiento de la educación inicial, prescolar, básica y media"/>
    <n v="2201071"/>
    <s v="Servicio educativo"/>
    <s v="2201071*Servicio educativo"/>
    <n v="220107100"/>
    <s v="Establecimientos educativos en operación"/>
    <s v="220107100*Establecimientos educativos en operación"/>
    <s v="Número"/>
    <n v="146"/>
    <s v="2.3.2.02.02.008"/>
    <n v="202500000033621"/>
    <x v="22"/>
    <n v="105"/>
    <s v="ICLD"/>
    <n v="28000000"/>
    <x v="1"/>
  </r>
  <r>
    <n v="1"/>
    <x v="0"/>
    <s v="1*Social"/>
    <n v="22"/>
    <x v="1"/>
    <s v="22*Educación"/>
    <n v="2201"/>
    <s v=" Calidad, cobertura y fortalecimiento de la educación inicial, prescolar, básica y media"/>
    <s v="2201* Calidad, cobertura y fortalecimiento de la educación inicial, prescolar, básica y media"/>
    <n v="2201071"/>
    <s v="Servicio educativo"/>
    <s v="2201071*Servicio educativo"/>
    <n v="220107100"/>
    <s v="Establecimientos educativos en operación"/>
    <s v="220107100*Establecimientos educativos en operación"/>
    <s v="Número"/>
    <n v="146"/>
    <s v="2.3.2.02.02.008"/>
    <n v="202500000033615"/>
    <x v="23"/>
    <n v="64"/>
    <s v="S.G.P. EDUCACIÓN - PRESTACION DE SERVICIOS - C.S.F."/>
    <n v="3199808350.6199999"/>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649"/>
    <x v="24"/>
    <n v="1"/>
    <s v="S.G.P. EDUCACIÓN - PRESTACION DE SERVICIOS - C.S.F."/>
    <n v="442108005"/>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484"/>
    <x v="25"/>
    <n v="1"/>
    <s v="S.G.P. EDUCACIÓN - PRESTACION DE SERVICIOS - C.S.F."/>
    <n v="966338868"/>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171"/>
    <x v="26"/>
    <n v="1"/>
    <s v="S.G.P. EDUCACIÓN - PRESTACION DE SERVICIOS - C.S.F."/>
    <n v="1897064604"/>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377"/>
    <x v="27"/>
    <n v="1"/>
    <s v="S.G.P. EDUCACIÓN - PRESTACION DE SERVICIOS - C.S.F."/>
    <n v="1156364242"/>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485"/>
    <x v="28"/>
    <n v="1"/>
    <s v="S.G.P. EDUCACIÓN - PRESTACION DE SERVICIOS - C.S.F."/>
    <n v="896175662"/>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716"/>
    <x v="29"/>
    <n v="1"/>
    <s v="S.G.P. EDUCACIÓN - PRESTACION DE SERVICIOS - C.S.F."/>
    <n v="1458074229"/>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346"/>
    <x v="30"/>
    <n v="1"/>
    <s v="S.G.P. EDUCACIÓN - PRESTACION DE SERVICIOS - C.S.F."/>
    <n v="1873942620"/>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651"/>
    <x v="31"/>
    <n v="1"/>
    <s v="S.G.P. EDUCACIÓN - PRESTACION DE SERVICIOS - C.S.F."/>
    <n v="2940343841"/>
    <x v="1"/>
  </r>
  <r>
    <n v="1"/>
    <x v="0"/>
    <s v="1*Social"/>
    <n v="22"/>
    <x v="1"/>
    <s v="22*Educación"/>
    <n v="2201"/>
    <s v=" Calidad, cobertura y fortalecimiento de la educación inicial, prescolar, básica y media"/>
    <s v="2201* Calidad, cobertura y fortalecimiento de la educación inicial, prescolar, básica y media"/>
    <n v="2201056"/>
    <s v="Servicio de acompañamiento para el desarrollo de modelos educativos interculturales"/>
    <s v="2201056*Servicio de acompañamiento para el desarrollo de modelos educativos interculturales"/>
    <n v="220105601"/>
    <s v="Modelos educativos para grupos étnicos acompañados"/>
    <s v="220105601*Modelos educativos para grupos étnicos acompañados"/>
    <s v="Número"/>
    <n v="9"/>
    <s v="2.3.2.02.02.009"/>
    <n v="202500000034648"/>
    <x v="32"/>
    <n v="1"/>
    <s v="S.G.P. EDUCACIÓN - PRESTACION DE SERVICIOS - C.S.F."/>
    <n v="698177168"/>
    <x v="1"/>
  </r>
  <r>
    <n v="1"/>
    <x v="0"/>
    <s v="1*Social"/>
    <n v="22"/>
    <x v="1"/>
    <s v="22*Educación"/>
    <n v="2202"/>
    <s v=" Calidad y fomento de la educación superior"/>
    <s v="2202* Calidad y fomento de la educación superior"/>
    <n v="2202061"/>
    <s v="Servicio de apoyo financiero para la permanencia a la educación superior"/>
    <s v="2202061*Servicio de apoyo financiero para la permanencia a la educación superior"/>
    <n v="220206100"/>
    <s v="Beneficiarios de estrategias o programas de  apoyo financiero para la permanencia en la educación superior"/>
    <s v="220206100*Beneficiarios de estrategias o programas de  apoyo financiero para la permanencia en la educación superior"/>
    <s v="Número"/>
    <n v="360"/>
    <s v="2.3.2.02.02.009"/>
    <n v="202500000034515"/>
    <x v="33"/>
    <n v="38"/>
    <s v="PARTICIPACIÓN POR EL CONSUMO DE LICORES DESTILADOS INTRODUCIDOS DE PRODUCCIÓN EXTRANJERA"/>
    <n v="42926380"/>
    <x v="1"/>
  </r>
  <r>
    <n v="1"/>
    <x v="0"/>
    <s v="1*Social"/>
    <n v="22"/>
    <x v="1"/>
    <s v="22*Educación"/>
    <n v="2202"/>
    <s v=" Calidad y fomento de la educación superior"/>
    <s v="2202* Calidad y fomento de la educación superior"/>
    <n v="2202061"/>
    <s v="Servicio de apoyo financiero para la permanencia a la educación superior"/>
    <s v="2202061*Servicio de apoyo financiero para la permanencia a la educación superior"/>
    <n v="220206100"/>
    <s v="Beneficiarios de estrategias o programas de  apoyo financiero para la permanencia en la educación superior"/>
    <s v="220206100*Beneficiarios de estrategias o programas de  apoyo financiero para la permanencia en la educación superior"/>
    <s v="Número"/>
    <n v="360"/>
    <s v="2.3.2.02.02.009"/>
    <n v="202500000035138"/>
    <x v="34"/>
    <n v="30"/>
    <s v="PARTICIPACIÓN POR EL CONSUMO DE LICORES DESTILADOS INTRODUCIDOS DE PRODUCCIÓN EXTRANJERA"/>
    <n v="77000000"/>
    <x v="1"/>
  </r>
  <r>
    <n v="1"/>
    <x v="0"/>
    <s v="1*Social"/>
    <n v="41"/>
    <x v="0"/>
    <s v="41*Inclusión social y reconciliación"/>
    <n v="4101"/>
    <s v=" Atención, asistencia y reparación integral a las víctimas"/>
    <s v="4101* Atención, asistencia y reparación integral a las víctimas"/>
    <n v="4101025"/>
    <s v="Servicio de ayuda y atención humanitaria"/>
    <s v="4101025*Servicio de ayuda y atención humanitaria"/>
    <n v="410102500"/>
    <s v="Personas con asistencia humanitaria"/>
    <s v="410102500*Personas con asistencia humanitaria"/>
    <s v="Número"/>
    <n v="2400"/>
    <s v="2.3.2.02.02.009.01.01"/>
    <n v="202500000033830"/>
    <x v="35"/>
    <n v="800"/>
    <s v="ICLD"/>
    <n v="109836360"/>
    <x v="2"/>
  </r>
  <r>
    <n v="1"/>
    <x v="0"/>
    <s v="1*Social"/>
    <n v="41"/>
    <x v="0"/>
    <s v="41*Inclusión social y reconciliación"/>
    <n v="4101"/>
    <s v=" Atención, asistencia y reparación integral a las víctimas"/>
    <s v="4101* Atención, asistencia y reparación integral a las víctimas"/>
    <n v="4101038"/>
    <s v="Servicio de asistencia técnica para la participación de las víctimas"/>
    <s v="4101038*Servicio de asistencia técnica para la participación de las víctimas"/>
    <n v="410103800"/>
    <s v="Eventos de participación realizados"/>
    <s v="410103800*Eventos de participación realizados"/>
    <s v="Número"/>
    <n v="150"/>
    <s v="2.3.2.02.02.009.01.01"/>
    <n v="202500000033820"/>
    <x v="36"/>
    <n v="50"/>
    <s v="ICLD"/>
    <n v="28836360"/>
    <x v="2"/>
  </r>
  <r>
    <n v="1"/>
    <x v="0"/>
    <s v="1*Social"/>
    <n v="41"/>
    <x v="0"/>
    <s v="41*Inclusión social y reconciliación"/>
    <n v="4101"/>
    <s v=" Atención, asistencia y reparación integral a las víctimas"/>
    <s v="4101* Atención, asistencia y reparación integral a las víctimas"/>
    <n v="4101038"/>
    <s v="Servicio de asistencia técnica para la participación de las víctimas"/>
    <s v="4101038*Servicio de asistencia técnica para la participación de las víctimas"/>
    <n v="410103800"/>
    <s v="Eventos de participación realizados"/>
    <s v="410103800*Eventos de participación realizados"/>
    <s v="Número"/>
    <n v="1"/>
    <s v="2.3.2.02.02.009.01.01"/>
    <n v="202500000034412"/>
    <x v="37"/>
    <n v="1"/>
    <s v="ICLD"/>
    <n v="171163640"/>
    <x v="2"/>
  </r>
  <r>
    <n v="1"/>
    <x v="0"/>
    <s v="1*Social"/>
    <n v="19"/>
    <x v="2"/>
    <s v="19*Salud y protección social"/>
    <n v="1905"/>
    <s v=" Salud pública"/>
    <s v="1905* Salud pública"/>
    <n v="1905043"/>
    <s v="Servicio de gestión del riesgo para abordar situaciones situaciones endemo-epidémicas"/>
    <s v="1905043*Servicio de gestión del riesgo para abordar situaciones situaciones endemo-epidémicas"/>
    <n v="190504300"/>
    <s v="Campañas de gestión del riesgo para abordar situaciones situaciones endemo-epidémicas implementadas"/>
    <s v="190504300*Campañas de gestión del riesgo para abordar situaciones situaciones endemo-epidémicas implementadas"/>
    <s v="Numero"/>
    <n v="79"/>
    <s v="2.3.2.02.02.009.01.01"/>
    <n v="202500000035158"/>
    <x v="38"/>
    <n v="26"/>
    <s v="OTRAS TRANSFERENCIAS DEL NIVEL NACIONAL PARA INVERSION EN SALUD - PROGRAMAS NACIONALES        "/>
    <n v="1403697000"/>
    <x v="3"/>
  </r>
  <r>
    <n v="1"/>
    <x v="0"/>
    <s v="1*Social"/>
    <n v="19"/>
    <x v="2"/>
    <s v="19*Salud y protección social"/>
    <n v="1903"/>
    <s v=" Inspección, vigilancia y control"/>
    <s v="1903* Inspección, vigilancia y control"/>
    <n v="1903011"/>
    <s v="Servicio de inspección, vigilancia y control"/>
    <s v="1903011*Servicio de inspección, vigilancia y control"/>
    <n v="190301100"/>
    <s v="visitas realizadas"/>
    <s v="190301100*visitas realizadas"/>
    <s v="Número"/>
    <n v="960"/>
    <s v="2.3.2.02.02.009.01.01"/>
    <n v="202500000011433"/>
    <x v="39"/>
    <n v="320"/>
    <s v="Autorización de manejo de medicamentos de control especial del Estado"/>
    <n v="56880610"/>
    <x v="3"/>
  </r>
  <r>
    <n v="1"/>
    <x v="0"/>
    <s v="1*Social"/>
    <n v="19"/>
    <x v="2"/>
    <s v="19*Salud y protección social"/>
    <n v="1903"/>
    <s v=" Inspección, vigilancia y control"/>
    <s v="1903* Inspección, vigilancia y control"/>
    <n v="1903011"/>
    <s v="Servicio de inspección, vigilancia y control"/>
    <s v="1903011*Servicio de inspección, vigilancia y control"/>
    <n v="190301100"/>
    <s v="visitas realizadas"/>
    <s v="190301100*visitas realizadas"/>
    <s v="Número"/>
    <n v="960"/>
    <s v="2.3.2.02.02.009.03"/>
    <n v="202500000011433"/>
    <x v="39"/>
    <n v="320"/>
    <s v="Autorización de manejo de medicamentos de control especial del Estado"/>
    <n v="2306955.0299999998"/>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Componente ad valorem del impuesto al consumo de cigarrillos y tabaco elaborado - Extranjeros"/>
    <n v="1568585016.01"/>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Componente específico del impuesto al consumo de cigarrillos y tabaco - Extranjeros"/>
    <n v="3053325826.9699998"/>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DERECHOS DE MONOPOLIO POR LA INTRODUCCIÓN DE LICORES DESTILADOS DE PRODUCCIÓN EXTRANJERA"/>
    <n v="5325367.8"/>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DERECHOS DE MONOPOLIO POR LA INTRODUCCIÓN DE LICORES DESTILADOS DE PRODUCCIÓN EXTRANJERA"/>
    <n v="65679536.200000003"/>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DERECHOS DE MONOPOLIO POR LA INTRODUCCIÓN DE LICORES DESTILADOS DE PRODUCCIÓN NACIONAL"/>
    <n v="2909111.4"/>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DERECHOS DE MONOPOLIO POR LA INTRODUCCIÓN DE LICORES DESTILADOS DE PRODUCCIÓN NACIONAL"/>
    <n v="35879040.600000001"/>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DERECHOS DE MONOPOLIO POR LA PRODUCCIÓN DE LICORES DESTILADOS"/>
    <n v="37472639.740000002"/>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DERECHOS DE MONOPOLIO POR LA PRODUCCIÓN DE LICORES DESTILADOS"/>
    <n v="462162556.75"/>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Derechos por la explotación juegos de suerte y azar de apuestas permanentes o chance"/>
    <n v="415688898.25"/>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Derechos por la explotación juegos de suerte y azar de juegos novedosos"/>
    <n v="770040931.64999998"/>
    <x v="3"/>
  </r>
  <r>
    <n v="1"/>
    <x v="0"/>
    <s v="1*Social"/>
    <n v="19"/>
    <x v="2"/>
    <s v="19*Salud y protección social"/>
    <n v="1905"/>
    <s v=" Salud pública"/>
    <s v="1905* Salud pública"/>
    <n v="1905043"/>
    <s v="Servicio de gestión del riesgo para abordar situaciones situaciones endemo-epidémicas"/>
    <s v="1905043*Servicio de gestión del riesgo para abordar situaciones situaciones endemo-epidémicas"/>
    <n v="190504300"/>
    <s v="Campañas de gestión del riesgo para abordar situaciones situaciones endemo-epidémicas implementadas"/>
    <s v="190504300*Campañas de gestión del riesgo para abordar situaciones situaciones endemo-epidémicas implementadas"/>
    <s v="Numero"/>
    <n v="79"/>
    <s v="2.3.2.02.02.009.01.01"/>
    <n v="202500000035158"/>
    <x v="38"/>
    <n v="26"/>
    <s v="ICLD"/>
    <n v="1821346768"/>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500000034813"/>
    <x v="43"/>
    <n v="234"/>
    <s v="ICLD"/>
    <n v="40000000"/>
    <x v="3"/>
  </r>
  <r>
    <n v="1"/>
    <x v="0"/>
    <s v="1*Social"/>
    <n v="19"/>
    <x v="2"/>
    <s v="19*Salud y protección social"/>
    <n v="1905"/>
    <s v=" Salud pública"/>
    <s v="1905* Salud pública"/>
    <n v="1905040"/>
    <s v="Servicio de certificación de discapacidad para las personas con discapacidad"/>
    <s v="1905040*Servicio de certificación de discapacidad para las personas con discapacidad"/>
    <n v="190504000"/>
    <s v="Personas con servicio de certificación de discapacidad"/>
    <s v="190504000*Personas con servicio de certificación de discapacidad"/>
    <s v="Número"/>
    <n v="4950"/>
    <s v="2.3.2.02.02.009.01.01"/>
    <n v="202500000034981"/>
    <x v="44"/>
    <n v="1650"/>
    <s v="ICLD"/>
    <n v="215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500000034981"/>
    <x v="44"/>
    <n v="234"/>
    <s v="ICLD"/>
    <n v="215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400000005430"/>
    <x v="45"/>
    <n v="234"/>
    <s v="ICLD"/>
    <n v="40000000"/>
    <x v="3"/>
  </r>
  <r>
    <n v="1"/>
    <x v="0"/>
    <s v="1*Social"/>
    <n v="19"/>
    <x v="2"/>
    <s v="19*Salud y protección social"/>
    <n v="1905"/>
    <s v=" Salud pública"/>
    <s v="1905* Salud pública"/>
    <n v="1905049"/>
    <s v="Servicio de promoción de la participación social en salud"/>
    <s v="1905049*Servicio de promoción de la participación social en salud"/>
    <n v="190504900"/>
    <s v="Estrategias de promoción de la participación social en salud implementadas"/>
    <s v="190504900*Estrategias de promoción de la participación social en salud implementadas"/>
    <s v="Número"/>
    <n v="2"/>
    <s v="2.3.2.02.02.009.01.01"/>
    <n v="202500000034845"/>
    <x v="46"/>
    <n v="1"/>
    <s v="ICLD"/>
    <n v="23123757.899999999"/>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500000034845"/>
    <x v="46"/>
    <n v="234"/>
    <s v="ICLD"/>
    <n v="20000000"/>
    <x v="3"/>
  </r>
  <r>
    <n v="1"/>
    <x v="0"/>
    <s v="1*Social"/>
    <n v="19"/>
    <x v="2"/>
    <s v="19*Salud y protección social"/>
    <n v="1905"/>
    <s v=" Salud pública"/>
    <s v="1905* Salud pública"/>
    <n v="1905049"/>
    <s v="Servicio de promoción de la participación social en salud"/>
    <s v="1905049*Servicio de promoción de la participación social en salud"/>
    <n v="190504900"/>
    <s v="Estrategias de promoción de la participación social en salud implementadas"/>
    <s v="190504900*Estrategias de promoción de la participación social en salud implementadas"/>
    <s v="Número"/>
    <n v="2"/>
    <s v="2.3.2.02.02.009.01.01"/>
    <n v="202500000034816"/>
    <x v="47"/>
    <n v="1"/>
    <s v="ICLD"/>
    <n v="200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500000034816"/>
    <x v="47"/>
    <n v="234"/>
    <s v="ICLD"/>
    <n v="20000000"/>
    <x v="3"/>
  </r>
  <r>
    <n v="1"/>
    <x v="0"/>
    <s v="1*Social"/>
    <n v="19"/>
    <x v="2"/>
    <s v="19*Salud y protección social"/>
    <n v="1905"/>
    <s v=" Salud pública"/>
    <s v="1905* Salud pública"/>
    <n v="1905041"/>
    <s v="Servicio de atención psicosocial a víctimas del conflicto armado"/>
    <s v="1905041*Servicio de atención psicosocial a víctimas del conflicto armado"/>
    <n v="190504100"/>
    <s v="Personas víctimas del conflicto armado atendidas con atención psicosocial"/>
    <s v="190504100*Personas víctimas del conflicto armado atendidas con atención psicosocial"/>
    <s v="Número"/>
    <n v="3300"/>
    <s v="2.3.2.02.02.009.01.01"/>
    <n v="202500000035020"/>
    <x v="48"/>
    <n v="1100"/>
    <s v="ICLD"/>
    <n v="23876242.100000001"/>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úmero"/>
    <n v="1809"/>
    <s v="2.3.2.02.02.009.01.01"/>
    <n v="202500000035020"/>
    <x v="48"/>
    <n v="234"/>
    <s v="ICLD"/>
    <n v="20000000"/>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mpuesto al consumo de cervezas, sifones, refajos y mezclas - Extranjeras"/>
    <n v="2178022.2200000002"/>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Impuesto al consumo de cervezas, sifones, refajos y mezclas - Extranjeras"/>
    <n v="1089011.1100000001"/>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mpuesto al consumo de cervezas, sifones, refajos y mezclas - Nacionales"/>
    <n v="1921329081.3599999"/>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4"/>
    <n v="202500000035037"/>
    <x v="42"/>
    <n v="168"/>
    <s v="Impuesto al consumo de cervezas, sifones, refajos y mezclas - Nacionales"/>
    <n v="960664540.69000006"/>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mpuesto al consumo de vinos, aperitivos y similares - Componente Ad Valorem"/>
    <n v="98225984.989999995"/>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4"/>
    <n v="202500000035037"/>
    <x v="42"/>
    <n v="168"/>
    <s v="Impuesto al consumo de vinos, aperitivos y similares - Componente Ad Valorem"/>
    <n v="49112992.490000002"/>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mpuesto al consumo de vinos, aperitivos y similares - Componente Específico"/>
    <n v="93019277.200000003"/>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4"/>
    <n v="202500000035037"/>
    <x v="42"/>
    <n v="168"/>
    <s v="Impuesto al consumo de vinos, aperitivos y similares - Componente Específico"/>
    <n v="46509638.600000001"/>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mpuesto de loterías foráneas"/>
    <n v="108366800.51000001"/>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IVA sobre licores, vinos, aperitivos y similares (régimen anterior)"/>
    <n v="1013973750"/>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PARTICIPACIÓN POR EL CONSUMO DE LICORES DESTILADOS INTRODUCIDOS DE PRODUCCIÓN EXTRANJERA"/>
    <n v="134341316.91999999"/>
    <x v="3"/>
  </r>
  <r>
    <n v="1"/>
    <x v="0"/>
    <s v="1*Social"/>
    <n v="19"/>
    <x v="2"/>
    <s v="19*Salud y protección social"/>
    <n v="1903"/>
    <s v=" Inspección, vigilancia y control"/>
    <s v="1903* Inspección, vigilancia y control"/>
    <n v="1903016"/>
    <s v="Servicio de auditoría y visitas inspectivas"/>
    <s v="1903016*Servicio de auditoría y visitas inspectivas"/>
    <n v="190301600"/>
    <s v="auditorías y visitas inspectivas realizadas"/>
    <s v="190301600*auditorías y visitas inspectivas realizadas"/>
    <s v="Número"/>
    <n v="399"/>
    <s v="2.3.2.02.02.009.01.01"/>
    <n v="202500000014705"/>
    <x v="49"/>
    <n v="133"/>
    <s v="PARTICIPACIÓN POR EL CONSUMO DE LICORES DESTILADOS INTRODUCIDOS DE PRODUCCIÓN EXTRANJERA"/>
    <n v="465119506"/>
    <x v="3"/>
  </r>
  <r>
    <n v="1"/>
    <x v="0"/>
    <s v="1*Social"/>
    <n v="19"/>
    <x v="2"/>
    <s v="19*Salud y protección social"/>
    <n v="1903"/>
    <s v=" Inspección, vigilancia y control"/>
    <s v="1903* Inspección, vigilancia y control"/>
    <n v="1903023"/>
    <s v="Servicio de asistencia técnica en inspección, vigilancia y control"/>
    <s v="1903023*Servicio de asistencia técnica en inspección, vigilancia y control"/>
    <n v="190302300"/>
    <s v="asistencias técnica en Inspección, Vigilancia y Control realizadas"/>
    <s v="190302300*asistencias técnica en Inspección, Vigilancia y Control realizadas"/>
    <s v="Número"/>
    <n v="18"/>
    <s v="2.3.2.02.02.009.01.01"/>
    <n v="202500000014705"/>
    <x v="49"/>
    <n v="6"/>
    <s v="PARTICIPACIÓN POR EL CONSUMO DE LICORES DESTILADOS INTRODUCIDOS DE PRODUCCIÓN EXTRANJERA"/>
    <n v="65780000"/>
    <x v="3"/>
  </r>
  <r>
    <n v="1"/>
    <x v="0"/>
    <s v="1*Social"/>
    <n v="19"/>
    <x v="2"/>
    <s v="19*Salud y protección social"/>
    <n v="1903"/>
    <s v=" Inspección, vigilancia y control"/>
    <s v="1903* Inspección, vigilancia y control"/>
    <n v="1903028"/>
    <s v="Servicio de gestión de peticiones, quejas, reclamos y denuncias"/>
    <s v="1903028*Servicio de gestión de peticiones, quejas, reclamos y denuncias"/>
    <n v="190302800"/>
    <s v=" Preguntas Quejas Reclamos y Denuncias Gestionadas"/>
    <s v="190302800* Preguntas Quejas Reclamos y Denuncias Gestionadas"/>
    <s v="Número"/>
    <n v="24"/>
    <s v="2.3.2.02.02.009.01.01"/>
    <n v="202500000014705"/>
    <x v="49"/>
    <n v="8"/>
    <s v="PARTICIPACIÓN POR EL CONSUMO DE LICORES DESTILADOS INTRODUCIDOS DE PRODUCCIÓN EXTRANJERA"/>
    <n v="103750494"/>
    <x v="3"/>
  </r>
  <r>
    <n v="1"/>
    <x v="0"/>
    <s v="1*Social"/>
    <n v="19"/>
    <x v="2"/>
    <s v="19*Salud y protección social"/>
    <n v="1905"/>
    <s v=" Salud pública"/>
    <s v="1905* Salud pública"/>
    <n v="1905042"/>
    <s v="Servicio de atención en centros reguladores de urgencias, emergencias y desastres"/>
    <s v="1905042*Servicio de atención en centros reguladores de urgencias, emergencias y desastres"/>
    <n v="190504200"/>
    <s v="Personas atendidas en centros reguladores de urgencias, emergencias y desastres"/>
    <s v="190504200*Personas atendidas en centros reguladores de urgencias, emergencias y desastres"/>
    <s v="Número"/>
    <n v="15000"/>
    <s v="2.3.2.02.02.009.01.01"/>
    <n v="202500000015279"/>
    <x v="50"/>
    <n v="5000"/>
    <s v="PARTICIPACIÓN POR EL CONSUMO DE LICORES DESTILADOS INTRODUCIDOS DE PRODUCCIÓN EXTRANJERA"/>
    <n v="326320000"/>
    <x v="3"/>
  </r>
  <r>
    <n v="1"/>
    <x v="0"/>
    <s v="1*Social"/>
    <n v="19"/>
    <x v="2"/>
    <s v="19*Salud y protección social"/>
    <n v="1906"/>
    <s v=" Aseguramiento y prestación integral de servicios de salud"/>
    <s v="1906* Aseguramiento y prestación integral de servicios de salud"/>
    <n v="1906029"/>
    <s v="Servicio de asistencia técnica a Instituciones Prestadoras de Servicios de Salud"/>
    <s v="1906029*Servicio de asistencia técnica a Instituciones Prestadoras de Servicios de Salud"/>
    <n v="190602900"/>
    <s v="Instituciones Prestadoras de Servicios de Salud asistidas técnicamente"/>
    <s v="190602900*Instituciones Prestadoras de Servicios de Salud asistidas técnicamente"/>
    <s v="Número"/>
    <n v="30"/>
    <s v="2.3.2.02.02.009.01.01"/>
    <n v="202500000008355"/>
    <x v="51"/>
    <n v="10"/>
    <s v="PARTICIPACIÓN POR EL CONSUMO DE LICORES DESTILADOS INTRODUCIDOS DE PRODUCCIÓN EXTRANJERA"/>
    <n v="572226242.10000002"/>
    <x v="3"/>
  </r>
  <r>
    <n v="1"/>
    <x v="0"/>
    <s v="1*Social"/>
    <n v="19"/>
    <x v="2"/>
    <s v="19*Salud y protección social"/>
    <n v="1906"/>
    <s v=" Aseguramiento y prestación integral de servicios de salud"/>
    <s v="1906* Aseguramiento y prestación integral de servicios de salud"/>
    <n v="1906041"/>
    <s v="Servicio de asistencia tècnicas"/>
    <s v="1906041*Servicio de asistencia tècnicas"/>
    <n v="190604100"/>
    <s v="Asistencias técnicas realizadas"/>
    <s v="190604100*Asistencias técnicas realizadas"/>
    <s v="Número"/>
    <n v="76"/>
    <s v="2.3.2.02.02.009.01.01"/>
    <n v="202500000016405"/>
    <x v="52"/>
    <n v="10"/>
    <s v="PARTICIPACIÓN POR EL CONSUMO DE LICORES DESTILADOS INTRODUCIDOS DE PRODUCCIÓN EXTRANJERA"/>
    <n v="123680000"/>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PARTICIPACIÓN POR EL CONSUMO DE LICORES DESTILADOS INTRODUCIDOS DE PRODUCCIÓN NACIONAL"/>
    <n v="128559439.25"/>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PARTICIPACIÓN POR EL CONSUMO DE LICORES DESTILADOS INTRODUCIDOS DE PRODUCCIÓN NACIONAL"/>
    <n v="1585566417.4000001"/>
    <x v="3"/>
  </r>
  <r>
    <n v="1"/>
    <x v="0"/>
    <s v="1*Social"/>
    <n v="19"/>
    <x v="2"/>
    <s v="19*Salud y protección social"/>
    <n v="1906"/>
    <s v=" Aseguramiento y prestación integral de servicios de salud"/>
    <s v="1906* Aseguramiento y prestación integral de servicios de salud"/>
    <n v="1906023"/>
    <s v="Servicio de tecnologías en salud financiadas con la unidad de pago por capitación - UPC"/>
    <s v="1906023*Servicio de tecnologías en salud financiadas con la unidad de pago por capitación - UPC"/>
    <n v="190602300"/>
    <s v="Pacientes atendidos con tecnologías en salud financiados con cargo a los recursos de la UPC del Régimen Subsidiado"/>
    <s v="190602300*Pacientes atendidos con tecnologías en salud financiados con cargo a los recursos de la UPC del Régimen Subsidiado"/>
    <s v="Número"/>
    <n v="16"/>
    <s v="2.3.2.02.02.009.01.03"/>
    <n v="202500000018400"/>
    <x v="41"/>
    <n v="7"/>
    <s v="PARTICIPACIÓN POR EL CONSUMO DE LICORES DESTILADOS PRODUCIDOS"/>
    <n v="252278419.33000001"/>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5"/>
    <n v="202500000035037"/>
    <x v="42"/>
    <n v="168"/>
    <s v="PARTICIPACIÓN POR EL CONSUMO DE LICORES DESTILADOS PRODUCIDOS"/>
    <n v="111433838.23"/>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1.06"/>
    <n v="202500000035037"/>
    <x v="42"/>
    <n v="168"/>
    <s v="PARTICIPACIÓN POR EL CONSUMO DE LICORES DESTILADOS PRODUCIDOS"/>
    <n v="1000000000"/>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2.03"/>
    <n v="202500000035037"/>
    <x v="42"/>
    <n v="168"/>
    <s v="PARTICIPACIÓN POR EL CONSUMO DE LICORES DESTILADOS PRODUCIDOS"/>
    <n v="1000000000"/>
    <x v="3"/>
  </r>
  <r>
    <n v="1"/>
    <x v="0"/>
    <s v="1*Social"/>
    <n v="19"/>
    <x v="2"/>
    <s v="19*Salud y protección social"/>
    <n v="1906"/>
    <s v=" Aseguramiento y prestación integral de servicios de salud"/>
    <s v="1906* Aseguramiento y prestación integral de servicios de salud"/>
    <n v="1906004"/>
    <s v="Servicio de atención en salud a la población"/>
    <s v="1906004*Servicio de atención en salud a la población"/>
    <n v="190600400"/>
    <s v="Personas atendidas con servicio de salud"/>
    <s v="190600400*Personas atendidas con servicio de salud"/>
    <s v="Número"/>
    <n v="336"/>
    <s v="2.3.2.02.02.009.02.04"/>
    <n v="202500000035037"/>
    <x v="42"/>
    <n v="168"/>
    <s v="PARTICIPACIÓN POR EL CONSUMO DE LICORES DESTILADOS PRODUCIDOS"/>
    <n v="1000000000"/>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Premios de apuestas permanentes o chance"/>
    <n v="102175686.62"/>
    <x v="3"/>
  </r>
  <r>
    <n v="1"/>
    <x v="0"/>
    <s v="1*Social"/>
    <n v="19"/>
    <x v="2"/>
    <s v="19*Salud y protección social"/>
    <n v="1906"/>
    <s v=" Aseguramiento y prestación integral de servicios de salud"/>
    <s v="1906* Aseguramiento y prestación integral de servicios de salud"/>
    <n v="1906044"/>
    <s v="Servicio de afiliaciones al régimen subsidiado del Sistema General de Seguridad Social"/>
    <s v="1906044*Servicio de afiliaciones al régimen subsidiado del Sistema General de Seguridad Social"/>
    <n v="190604400"/>
    <s v="Personas afiliadas al régimen subsidiado"/>
    <s v="190604400*Personas afiliadas al régimen subsidiado"/>
    <s v="Número"/>
    <n v="291004"/>
    <s v="2.3.2.02.02.009.01.01"/>
    <n v="202400000005279"/>
    <x v="40"/>
    <n v="287329"/>
    <s v="Premios de juegos novedosos"/>
    <n v="460298956.73000002"/>
    <x v="3"/>
  </r>
  <r>
    <n v="1"/>
    <x v="0"/>
    <s v="1*Social"/>
    <n v="19"/>
    <x v="2"/>
    <s v="19*Salud y protección social"/>
    <n v="1906"/>
    <s v=" Aseguramiento y prestación integral de servicios de salud"/>
    <s v="1906* Aseguramiento y prestación integral de servicios de salud"/>
    <n v="1906035"/>
    <s v="Servicios de apoyo financiero para la atenciòn en salud a la población"/>
    <s v="1906035*Servicios de apoyo financiero para la atenciòn en salud a la población"/>
    <n v="190603500"/>
    <s v="Instituciones financiadas para la atencion en salud a la población"/>
    <s v="190603500*Instituciones financiadas para la atencion en salud a la población"/>
    <s v="Número"/>
    <n v="8"/>
    <s v="2.3.2.02.02.009.01.01"/>
    <n v="202400000005285"/>
    <x v="53"/>
    <n v="8"/>
    <s v="RENDIMIENTOS SGP PRESTACION DEL SERVICIO DE SALUD"/>
    <n v="431350523.89999998"/>
    <x v="3"/>
  </r>
  <r>
    <n v="1"/>
    <x v="0"/>
    <s v="1*Social"/>
    <n v="19"/>
    <x v="2"/>
    <s v="19*Salud y protección social"/>
    <n v="1905"/>
    <s v=" Salud pública"/>
    <s v="1905* Salud pública"/>
    <n v="1905043"/>
    <s v="Servicio de gestión del riesgo para abordar situaciones situaciones endemo-epidémicas"/>
    <s v="1905043*Servicio de gestión del riesgo para abordar situaciones situaciones endemo-epidémicas"/>
    <n v="190504302"/>
    <s v="Estrategias de gestión del riesgo para abordar situaciones situaciones endemo-epidémicas implementadas"/>
    <s v="190504302*Estrategias de gestión del riesgo para abordar situaciones situaciones endemo-epidémicas implementadas"/>
    <s v="Numero"/>
    <n v="66"/>
    <s v="2.3.2.02.02.009.01.01"/>
    <n v="202500000035158"/>
    <x v="38"/>
    <n v="22"/>
    <s v="RENDIMIENTOS SGP SALUD PUBLICA"/>
    <n v="65847301.409999996"/>
    <x v="3"/>
  </r>
  <r>
    <n v="1"/>
    <x v="0"/>
    <s v="1*Social"/>
    <n v="19"/>
    <x v="2"/>
    <s v="19*Salud y protección social"/>
    <n v="1906"/>
    <s v=" Aseguramiento y prestación integral de servicios de salud"/>
    <s v="1906* Aseguramiento y prestación integral de servicios de salud"/>
    <n v="1906035"/>
    <s v="Servicios de apoyo financiero para la atenciòn en salud a la población"/>
    <s v="1906035*Servicios de apoyo financiero para la atenciòn en salud a la población"/>
    <n v="190603500"/>
    <s v="Instituciones financiadas para la atencion en salud a la población"/>
    <s v="190603500*Instituciones financiadas para la atencion en salud a la población"/>
    <s v="Número"/>
    <n v="8"/>
    <s v="2.3.2.02.02.009.01.01"/>
    <n v="202400000005285"/>
    <x v="53"/>
    <n v="8"/>
    <s v="SGP - Prestación del servicio de salud"/>
    <n v="15018022381"/>
    <x v="3"/>
  </r>
  <r>
    <n v="1"/>
    <x v="0"/>
    <s v="1*Social"/>
    <n v="19"/>
    <x v="2"/>
    <s v="19*Salud y protección social"/>
    <n v="1903"/>
    <s v=" Inspección, vigilancia y control"/>
    <s v="1903* Inspección, vigilancia y control"/>
    <n v="1903011"/>
    <s v="Servicio de inspección, vigilancia y control"/>
    <s v="1903011*Servicio de inspección, vigilancia y control"/>
    <n v="190301100"/>
    <s v="visitas realizadas"/>
    <s v="190301100*visitas realizadas"/>
    <s v="Número"/>
    <n v="960"/>
    <s v="2.3.2.02.02.009.01.01"/>
    <n v="202500000011433"/>
    <x v="39"/>
    <n v="320"/>
    <s v="SGP - SALUD PUBLICA"/>
    <n v="252374665"/>
    <x v="3"/>
  </r>
  <r>
    <n v="1"/>
    <x v="0"/>
    <s v="1*Social"/>
    <n v="19"/>
    <x v="2"/>
    <s v="19*Salud y protección social"/>
    <n v="1903"/>
    <s v=" Inspección, vigilancia y control"/>
    <s v="1903* Inspección, vigilancia y control"/>
    <n v="1903011"/>
    <s v="Servicio de inspección, vigilancia y control"/>
    <s v="1903011*Servicio de inspección, vigilancia y control"/>
    <n v="190301100"/>
    <s v="visitas realizadas"/>
    <s v="190301100*visitas realizadas"/>
    <s v="Número"/>
    <n v="960"/>
    <s v="2.3.2.02.02.009.03"/>
    <n v="202500000011433"/>
    <x v="39"/>
    <n v="320"/>
    <s v="SGP - SALUD PUBLICA"/>
    <n v="20220956.199999999"/>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705"/>
    <x v="54"/>
    <n v="234"/>
    <s v="SGP - SALUD PUBLICA"/>
    <n v="692950000"/>
    <x v="3"/>
  </r>
  <r>
    <n v="1"/>
    <x v="0"/>
    <s v="1*Social"/>
    <n v="19"/>
    <x v="2"/>
    <s v="19*Salud y protección social"/>
    <n v="1905"/>
    <s v=" Salud pública"/>
    <s v="1905* Salud pública"/>
    <n v="1905026"/>
    <s v="Servicio de gestión del riesgo para enfermedades emergentes, reemergentes y desatendidas"/>
    <s v="1905026*Servicio de gestión del riesgo para enfermedades emergentes, reemergentes y desatendidas"/>
    <n v="190502602"/>
    <s v="Estrategias de gestión del riesgo para enfermedades emergentes, reemergentes y desatendidas implementadas"/>
    <s v="190502602*Estrategias de gestión del riesgo para enfermedades emergentes, reemergentes y desatendidas implementadas"/>
    <s v="Numero"/>
    <n v="2"/>
    <s v="2.3.2.02.02.009.01.01"/>
    <n v="202500000034705"/>
    <x v="54"/>
    <n v="2"/>
    <s v="SGP - SALUD PUBLICA"/>
    <n v="2835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705"/>
    <x v="54"/>
    <n v="10"/>
    <s v="SGP - SALUD PUBLICA"/>
    <n v="115000000"/>
    <x v="3"/>
  </r>
  <r>
    <n v="1"/>
    <x v="0"/>
    <s v="1*Social"/>
    <n v="19"/>
    <x v="2"/>
    <s v="19*Salud y protección social"/>
    <n v="1905"/>
    <s v=" Salud pública"/>
    <s v="1905* Salud pública"/>
    <n v="1905029"/>
    <s v="Servicio de suministro de insumos para el manejo de eventos de interés en salud pública"/>
    <s v="1905029*Servicio de suministro de insumos para el manejo de eventos de interés en salud pública"/>
    <n v="190502900"/>
    <s v="Entidades territoriales con servicio de suministro de insumos para el manejo de eventos de interés en salud pública"/>
    <s v="190502900*Entidades territoriales con servicio de suministro de insumos para el manejo de eventos de interés en salud pública"/>
    <s v="Numero"/>
    <n v="2"/>
    <s v="2.3.2.02.02.009.01.01"/>
    <n v="202500000034923"/>
    <x v="55"/>
    <n v="1"/>
    <s v="SGP - SALUD PUBLICA"/>
    <n v="164515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923"/>
    <x v="55"/>
    <n v="234"/>
    <s v="SGP - SALUD PUBLICA"/>
    <n v="835485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n v="202500000034923"/>
    <x v="55"/>
    <n v="234"/>
    <s v="SGP - SALUD PUBLICA"/>
    <n v="4000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5168"/>
    <x v="56"/>
    <n v="10"/>
    <s v="SGP - SALUD PUBLICA"/>
    <n v="120000000"/>
    <x v="3"/>
  </r>
  <r>
    <n v="1"/>
    <x v="0"/>
    <s v="1*Social"/>
    <n v="19"/>
    <x v="2"/>
    <s v="19*Salud y protección social"/>
    <n v="1905"/>
    <s v=" Salud pública"/>
    <s v="1905* Salud pública"/>
    <n v="1905026"/>
    <s v="Servicio de gestión del riesgo para enfermedades emergentes, reemergentes y desatendidas"/>
    <s v="1905026*Servicio de gestión del riesgo para enfermedades emergentes, reemergentes y desatendidas"/>
    <n v="190502600"/>
    <s v="Campañas de gestión del riesgo para enfermedades emergentes, reemergentes y desatendidas implementadas"/>
    <s v="190502600*Campañas de gestión del riesgo para enfermedades emergentes, reemergentes y desatendidas implementadas"/>
    <s v="Numero"/>
    <n v="2"/>
    <s v="2.3.2.02.02.009.01.01"/>
    <n v="202500000035168"/>
    <x v="56"/>
    <n v="2"/>
    <s v="SGP - SALUD PUBLICA"/>
    <n v="90900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32"/>
    <s v="2.3.2.02.02.009.01.01"/>
    <n v="202500000035168"/>
    <x v="56"/>
    <n v="8"/>
    <s v="SGP - SALUD PUBLICA"/>
    <n v="158445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32"/>
    <s v="2.3.2.02.02.009.03"/>
    <n v="202500000035168"/>
    <x v="56"/>
    <n v="8"/>
    <s v="SGP - SALUD PUBLICA"/>
    <n v="18655000"/>
    <x v="3"/>
  </r>
  <r>
    <n v="1"/>
    <x v="0"/>
    <s v="1*Social"/>
    <n v="19"/>
    <x v="2"/>
    <s v="19*Salud y protección social"/>
    <n v="1905"/>
    <s v=" Salud pública"/>
    <s v="1905* Salud pública"/>
    <n v="1905043"/>
    <s v="Servicio de gestión del riesgo para abordar situaciones situaciones endemo-epidémicas"/>
    <s v="1905043*Servicio de gestión del riesgo para abordar situaciones situaciones endemo-epidémicas"/>
    <n v="190504302"/>
    <s v="Estrategias de gestión del riesgo para abordar situaciones situaciones endemo-epidémicas implementadas"/>
    <s v="190504302*Estrategias de gestión del riesgo para abordar situaciones situaciones endemo-epidémicas implementadas"/>
    <s v="Numero"/>
    <n v="66"/>
    <s v="2.3.2.02.02.009.01.01"/>
    <n v="202500000035158"/>
    <x v="38"/>
    <n v="22"/>
    <s v="SGP - SALUD PUBLICA"/>
    <n v="170000000"/>
    <x v="3"/>
  </r>
  <r>
    <n v="1"/>
    <x v="0"/>
    <s v="1*Social"/>
    <n v="19"/>
    <x v="2"/>
    <s v="19*Salud y protección social"/>
    <n v="1905"/>
    <s v=" Salud pública"/>
    <s v="1905* Salud pública"/>
    <n v="1905043"/>
    <s v="Servicio de gestión del riesgo para abordar situaciones situaciones endemo-epidémicas"/>
    <s v="1905043*Servicio de gestión del riesgo para abordar situaciones situaciones endemo-epidémicas"/>
    <n v="190504302"/>
    <s v="Estrategias de gestión del riesgo para abordar situaciones situaciones endemo-epidémicas implementadas"/>
    <s v="190504302*Estrategias de gestión del riesgo para abordar situaciones situaciones endemo-epidémicas implementadas"/>
    <s v="Numero"/>
    <n v="66"/>
    <s v="2.3.2.02.02.009.03"/>
    <n v="202500000035158"/>
    <x v="38"/>
    <n v="22"/>
    <s v="SGP - SALUD PUBLICA"/>
    <n v="3500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5158"/>
    <x v="38"/>
    <n v="10"/>
    <s v="SGP - SALUD PUBLICA"/>
    <n v="514999999.80000001"/>
    <x v="3"/>
  </r>
  <r>
    <n v="1"/>
    <x v="0"/>
    <s v="1*Social"/>
    <n v="19"/>
    <x v="2"/>
    <s v="19*Salud y protección social"/>
    <n v="1903"/>
    <s v=" Inspección, vigilancia y control"/>
    <s v="1903* Inspección, vigilancia y control"/>
    <n v="1903031"/>
    <s v="Servicio de información de vigilancia epidemiolgogica"/>
    <s v="1903031*Servicio de información de vigilancia epidemiolgogica"/>
    <n v="190303100"/>
    <s v="Informes de eventos generados en la vigencia"/>
    <s v="190303100*Informes de eventos generados en la vigencia"/>
    <s v="Numero"/>
    <n v="60"/>
    <s v="2.3.2.02.02.009.01.01"/>
    <n v="202400000005428"/>
    <x v="57"/>
    <n v="20"/>
    <s v="SGP - SALUD PUBLICA"/>
    <n v="998700000"/>
    <x v="3"/>
  </r>
  <r>
    <n v="1"/>
    <x v="0"/>
    <s v="1*Social"/>
    <n v="19"/>
    <x v="2"/>
    <s v="19*Salud y protección social"/>
    <n v="1905"/>
    <s v=" Salud pública"/>
    <s v="1905* Salud pública"/>
    <n v="1905027"/>
    <s v="Servicio de gestión del riesgo para enfermedades inmunoprevenibles"/>
    <s v="1905027*Servicio de gestión del riesgo para enfermedades inmunoprevenibles"/>
    <n v="190502701"/>
    <s v="Personas atendidas con campañas de gestión del riesgo para enfermedades inmunoprevenibles"/>
    <s v="190502701*Personas atendidas con campañas de gestión del riesgo para enfermedades inmunoprevenibles"/>
    <s v="Numero"/>
    <n v="51226"/>
    <s v="2.3.2.02.02.009.01.01"/>
    <n v="202500000034995"/>
    <x v="58"/>
    <n v="51226"/>
    <s v="SGP - SALUD PUBLICA"/>
    <n v="248640000"/>
    <x v="3"/>
  </r>
  <r>
    <n v="1"/>
    <x v="0"/>
    <s v="1*Social"/>
    <n v="19"/>
    <x v="2"/>
    <s v="19*Salud y protección social"/>
    <n v="1905"/>
    <s v=" Salud pública"/>
    <s v="1905* Salud pública"/>
    <n v="1905027"/>
    <s v="Servicio de gestión del riesgo para enfermedades inmunoprevenibles"/>
    <s v="1905027*Servicio de gestión del riesgo para enfermedades inmunoprevenibles"/>
    <n v="190502701"/>
    <s v="Personas atendidas con campañas de gestión del riesgo para enfermedades inmunoprevenibles"/>
    <s v="190502701*Personas atendidas con campañas de gestión del riesgo para enfermedades inmunoprevenibles"/>
    <s v="Numero"/>
    <n v="51226"/>
    <s v="2.3.2.02.02.009.03"/>
    <n v="202500000034995"/>
    <x v="58"/>
    <n v="51226"/>
    <s v="SGP - SALUD PUBLICA"/>
    <n v="1636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995"/>
    <x v="58"/>
    <n v="10"/>
    <s v="SGP - SALUD PUBLICA"/>
    <n v="281826695"/>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8"/>
    <s v="2.3.2.02.02.009.01.01"/>
    <n v="202500000034849"/>
    <x v="59"/>
    <n v="8"/>
    <s v="SGP - SALUD PUBLICA"/>
    <n v="693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849"/>
    <x v="59"/>
    <n v="234"/>
    <s v="SGP - SALUD PUBLICA"/>
    <n v="7875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n v="202500000034849"/>
    <x v="59"/>
    <n v="234"/>
    <s v="SGP - SALUD PUBLICA"/>
    <n v="1195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849"/>
    <x v="59"/>
    <n v="10"/>
    <s v="SGP - SALUD PUBLICA"/>
    <n v="400000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8"/>
    <s v="2.3.2.02.02.009.01.01"/>
    <n v="202500000034842"/>
    <x v="60"/>
    <n v="8"/>
    <s v="SGP - SALUD PUBLICA"/>
    <n v="462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842"/>
    <x v="60"/>
    <n v="234"/>
    <s v="SGP - SALUD PUBLICA"/>
    <n v="10395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n v="202500000034842"/>
    <x v="60"/>
    <n v="234"/>
    <s v="SGP - SALUD PUBLICA"/>
    <n v="600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842"/>
    <x v="60"/>
    <n v="10"/>
    <s v="SGP - SALUD PUBLICA"/>
    <n v="170000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8"/>
    <s v="2.3.2.02.02.009.01.01"/>
    <n v="202500000034808"/>
    <x v="61"/>
    <n v="8"/>
    <s v="SGP - SALUD PUBLICA"/>
    <n v="462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808"/>
    <x v="61"/>
    <n v="234"/>
    <s v="SGP - SALUD PUBLICA"/>
    <n v="111815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n v="202500000034808"/>
    <x v="61"/>
    <n v="234"/>
    <s v="SGP - SALUD PUBLICA"/>
    <n v="350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808"/>
    <x v="61"/>
    <n v="10"/>
    <s v="SGP - SALUD PUBLICA"/>
    <n v="80000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8"/>
    <s v="2.3.2.02.02.009.01.01"/>
    <n v="202500000034825"/>
    <x v="62"/>
    <n v="8"/>
    <s v="SGP - SALUD PUBLICA"/>
    <n v="609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4825"/>
    <x v="62"/>
    <n v="234"/>
    <s v="SGP - SALUD PUBLICA"/>
    <n v="16709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4825"/>
    <x v="62"/>
    <n v="10"/>
    <s v="SGP - SALUD PUBLICA"/>
    <n v="4000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
    <n v="202500000034825"/>
    <x v="62"/>
    <n v="234"/>
    <s v="SGP - SALUD PUBLICA"/>
    <n v="22010000"/>
    <x v="3"/>
  </r>
  <r>
    <n v="1"/>
    <x v="0"/>
    <s v="1*Social"/>
    <n v="19"/>
    <x v="2"/>
    <s v="19*Salud y protección social"/>
    <n v="1905"/>
    <s v=" Salud pública"/>
    <s v="1905* Salud pública"/>
    <n v="1905054"/>
    <s v="Servicio de promoción de la salud"/>
    <s v="1905054*Servicio de promoción de la salud"/>
    <n v="190505400"/>
    <s v="Estrategias de promoción de la salud implementadas"/>
    <s v="190505400*Estrategias de promoción de la salud implementadas"/>
    <s v="Numero"/>
    <n v="8"/>
    <s v="2.3.2.02.02.009.01.01"/>
    <n v="202500000035095"/>
    <x v="63"/>
    <n v="8"/>
    <s v="SGP - SALUD PUBLICA"/>
    <n v="6930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1.01"/>
    <n v="202500000035095"/>
    <x v="63"/>
    <n v="234"/>
    <s v="SGP - SALUD PUBLICA"/>
    <n v="78540000"/>
    <x v="3"/>
  </r>
  <r>
    <n v="1"/>
    <x v="0"/>
    <s v="1*Social"/>
    <n v="19"/>
    <x v="2"/>
    <s v="19*Salud y protección social"/>
    <n v="1905"/>
    <s v=" Salud pública"/>
    <s v="1905* Salud pública"/>
    <n v="1905050"/>
    <s v="Servicio de asistencia técnica"/>
    <s v="1905050*Servicio de asistencia técnica"/>
    <n v="190505000"/>
    <s v="Asistencias técnicas realizadas"/>
    <s v="190505000*Asistencias técnicas realizadas"/>
    <s v="Numero"/>
    <n v="1809"/>
    <s v="2.3.2.02.02.009.03"/>
    <n v="202500000035095"/>
    <x v="63"/>
    <n v="234"/>
    <s v="SGP - SALUD PUBLICA"/>
    <n v="15160000"/>
    <x v="3"/>
  </r>
  <r>
    <n v="1"/>
    <x v="0"/>
    <s v="1*Social"/>
    <n v="19"/>
    <x v="2"/>
    <s v="19*Salud y protección social"/>
    <n v="1905"/>
    <s v=" Salud pública"/>
    <s v="1905* Salud pública"/>
    <n v="1905015"/>
    <s v="Documentos de planeación"/>
    <s v="1905015*Documentos de planeación"/>
    <n v="190501504"/>
    <s v="Planes de intervenciones colectivas realizados"/>
    <s v="190501504*Planes de intervenciones colectivas realizados"/>
    <s v="Numero"/>
    <n v="32"/>
    <s v="2.3.2.02.02.009.01.01"/>
    <n v="202500000035095"/>
    <x v="63"/>
    <n v="10"/>
    <s v="SGP - SALUD PUBLICA"/>
    <n v="190000000"/>
    <x v="3"/>
  </r>
  <r>
    <n v="1"/>
    <x v="0"/>
    <s v="1*Social"/>
    <n v="40"/>
    <x v="3"/>
    <s v="40*Vivienda, ciudad y territorio"/>
    <n v="4003"/>
    <s v=" Acceso de la población a los servicios de agua potable y saneamiento básico"/>
    <s v="4003* Acceso de la población a los servicios de agua potable y saneamiento básico"/>
    <n v="4003018"/>
    <s v="Alcantarillados construidos"/>
    <s v="4003018*Alcantarillados construidos"/>
    <n v="400301800"/>
    <s v="Alcantarillados construidos"/>
    <s v="400301800*Alcantarillados construidos"/>
    <s v="Número"/>
    <n v="5"/>
    <s v="2.3.2.01.01.001.03.16"/>
    <n v="202500000034447"/>
    <x v="64"/>
    <n v="1"/>
    <s v="RENDIMIENTOS SGP APSB"/>
    <n v="19226279.890000001"/>
    <x v="4"/>
  </r>
  <r>
    <n v="1"/>
    <x v="0"/>
    <s v="1*Social"/>
    <n v="40"/>
    <x v="3"/>
    <s v="40*Vivienda, ciudad y territorio"/>
    <n v="4003"/>
    <s v=" Acceso de la población a los servicios de agua potable y saneamiento básico"/>
    <s v="4003* Acceso de la población a los servicios de agua potable y saneamiento básico"/>
    <n v="4003018"/>
    <s v="Alcantarillados construidos"/>
    <s v="4003018*Alcantarillados construidos"/>
    <n v="400301800"/>
    <s v="Alcantarillados construidos"/>
    <s v="400301800*Alcantarillados construidos"/>
    <s v="Número"/>
    <n v="5"/>
    <s v="2.3.2.01.01.001.03.16"/>
    <n v="202500000034447"/>
    <x v="64"/>
    <n v="1"/>
    <s v="S.G.P. APSB"/>
    <n v="6131763579.1899996"/>
    <x v="4"/>
  </r>
  <r>
    <n v="1"/>
    <x v="0"/>
    <s v="1*Social"/>
    <n v="40"/>
    <x v="3"/>
    <s v="40*Vivienda, ciudad y territorio"/>
    <n v="4003"/>
    <s v=" Acceso de la población a los servicios de agua potable y saneamiento básico"/>
    <s v="4003* Acceso de la población a los servicios de agua potable y saneamiento básico"/>
    <n v="4003018"/>
    <s v="Alcantarillados construidos"/>
    <s v="4003018*Alcantarillados construidos"/>
    <n v="400301800"/>
    <s v="Alcantarillados construidos"/>
    <s v="400301800*Alcantarillados construidos"/>
    <s v="Número"/>
    <n v="5"/>
    <s v="2.3.2.01.01.001.03.16"/>
    <n v="202500000034447"/>
    <x v="64"/>
    <n v="1"/>
    <s v="ESTAMPILLA PRO DESARROLLO DEPARTAMENTAL"/>
    <n v="200338643.28304005"/>
    <x v="4"/>
  </r>
  <r>
    <n v="1"/>
    <x v="0"/>
    <s v="1*Social"/>
    <n v="40"/>
    <x v="3"/>
    <s v="40*Vivienda, ciudad y territorio"/>
    <n v="4003"/>
    <s v=" Acceso de la población a los servicios de agua potable y saneamiento básico"/>
    <s v="4003* Acceso de la población a los servicios de agua potable y saneamiento básico"/>
    <n v="4003018"/>
    <s v="Alcantarillados construidos"/>
    <s v="4003018*Alcantarillados construidos"/>
    <n v="400301800"/>
    <s v="Alcantarillados construidos"/>
    <s v="400301800*Alcantarillados construidos"/>
    <s v="Número"/>
    <n v="5"/>
    <s v="2.3.2.01.01.001.03.16"/>
    <n v="202500000034447"/>
    <x v="64"/>
    <n v="1"/>
    <s v="RENDIMIENTOS ESTAMPILLA PRO DLLO. DEPARTAMENTAL"/>
    <n v="1552672.98"/>
    <x v="4"/>
  </r>
  <r>
    <n v="1"/>
    <x v="0"/>
    <s v="1*Social"/>
    <n v="40"/>
    <x v="3"/>
    <s v="40*Vivienda, ciudad y territorio"/>
    <n v="4003"/>
    <s v=" Acceso de la población a los servicios de agua potable y saneamiento básico"/>
    <s v="4003* Acceso de la población a los servicios de agua potable y saneamiento básico"/>
    <n v="4003008"/>
    <s v="Servicio de apoyo financiero a los planes, programas y proyectos de Agua Potable y Saneamiento Básico"/>
    <s v="4003008*Servicio de apoyo financiero a los planes, programas y proyectos de Agua Potable y Saneamiento Básico"/>
    <n v="400300800"/>
    <s v="Proyectos de acueducto, alcantarillado y aseo apoyados financieramente"/>
    <s v="400300800*Proyectos de acueducto, alcantarillado y aseo apoyados financieramente"/>
    <s v="Número"/>
    <n v="14"/>
    <s v="2.3.2.01.01.003.07.01"/>
    <n v="202500000035022"/>
    <x v="65"/>
    <n v="1"/>
    <s v="S.G.P. APSB"/>
    <n v="1022246708.3400002"/>
    <x v="4"/>
  </r>
  <r>
    <n v="1"/>
    <x v="0"/>
    <s v="1*Social"/>
    <n v="33"/>
    <x v="4"/>
    <s v="33*Cultura"/>
    <n v="3301"/>
    <s v=" Promoción y acceso efectivo a procesos culturales y artísticos"/>
    <s v="3301* Promoción y acceso efectivo a procesos culturales y artísticos"/>
    <n v="3301126"/>
    <s v="Servicio de apoyo al proceso de formación artística y cultural"/>
    <s v="3301126*Servicio de apoyo al proceso de formación artística y cultural"/>
    <n v="330112600"/>
    <s v="Procesos de formación atendidos"/>
    <s v="330112600*Procesos de formación atendidos"/>
    <s v="Número"/>
    <n v="8"/>
    <s v="2.3.2.02.02.009"/>
    <n v="202500000034417"/>
    <x v="66"/>
    <n v="4"/>
    <s v="ESTAMPILLA PRO CULTURA"/>
    <n v="150000000"/>
    <x v="5"/>
  </r>
  <r>
    <n v="1"/>
    <x v="0"/>
    <s v="1*Social"/>
    <n v="33"/>
    <x v="4"/>
    <s v="33*Cultura"/>
    <n v="3301"/>
    <s v=" Promoción y acceso efectivo a procesos culturales y artísticos"/>
    <s v="3301* Promoción y acceso efectivo a procesos culturales y artísticos"/>
    <n v="3301126"/>
    <s v="Servicio de apoyo al proceso de formación artística y cultural"/>
    <s v="3301126*Servicio de apoyo al proceso de formación artística y cultural"/>
    <n v="330112600"/>
    <s v="Procesos de formación atendidos"/>
    <s v="330112600*Procesos de formación atendidos"/>
    <s v="Número"/>
    <n v="8"/>
    <s v="2.3.2.02.02.009"/>
    <n v="202500000034417"/>
    <x v="66"/>
    <n v="4"/>
    <s v="ICLD"/>
    <n v="50000000"/>
    <x v="5"/>
  </r>
  <r>
    <n v="1"/>
    <x v="0"/>
    <s v="1*Social"/>
    <n v="33"/>
    <x v="4"/>
    <s v="33*Cultura"/>
    <n v="3301"/>
    <s v=" Promoción y acceso efectivo a procesos culturales y artísticos"/>
    <s v="3301* Promoción y acceso efectivo a procesos culturales y artísticos"/>
    <n v="3301054"/>
    <s v="Servicio de apoyo financiero al sector artístico y cultural"/>
    <s v="3301054*Servicio de apoyo financiero al sector artístico y cultural"/>
    <n v="330105400"/>
    <s v="Estímulos otorgados"/>
    <s v="330105400*Estímulos otorgados"/>
    <s v="Número"/>
    <n v="75"/>
    <s v="2.3.2.02.02.009"/>
    <n v="202500000034417"/>
    <x v="66"/>
    <n v="25"/>
    <s v="ESTAMPILLA PRO CULTURA"/>
    <n v="70000000"/>
    <x v="5"/>
  </r>
  <r>
    <n v="1"/>
    <x v="0"/>
    <s v="1*Social"/>
    <n v="33"/>
    <x v="4"/>
    <s v="33*Cultura"/>
    <n v="3301"/>
    <s v=" Promoción y acceso efectivo a procesos culturales y artísticos"/>
    <s v="3301* Promoción y acceso efectivo a procesos culturales y artísticos"/>
    <n v="3301085"/>
    <s v="Servicios bibliotecarios"/>
    <s v="3301085*Servicios bibliotecarios"/>
    <n v="330108500"/>
    <s v="Usuarios atendidos"/>
    <s v="330108500*Usuarios atendidos"/>
    <s v="Número"/>
    <n v="4900"/>
    <s v="2.3.2.02.02.009"/>
    <n v="202500000034417"/>
    <x v="66"/>
    <n v="1300"/>
    <s v="ESTAMPILLA PRO CULTURA"/>
    <n v="110000000"/>
    <x v="5"/>
  </r>
  <r>
    <n v="1"/>
    <x v="0"/>
    <s v="1*Social"/>
    <n v="33"/>
    <x v="4"/>
    <s v="33*Cultura"/>
    <n v="3301"/>
    <s v=" Promoción y acceso efectivo a procesos culturales y artísticos"/>
    <s v="3301* Promoción y acceso efectivo a procesos culturales y artísticos"/>
    <n v="3301085"/>
    <s v="Servicios bibliotecarios"/>
    <s v="3301085*Servicios bibliotecarios"/>
    <n v="330108500"/>
    <s v="Usuarios atendidos"/>
    <s v="330108500*Usuarios atendidos"/>
    <s v="Número"/>
    <n v="4900"/>
    <s v="2.3.2.02.02.009"/>
    <n v="202500000034417"/>
    <x v="66"/>
    <n v="1300"/>
    <s v="ICLD"/>
    <n v="50000000"/>
    <x v="5"/>
  </r>
  <r>
    <n v="1"/>
    <x v="0"/>
    <s v="1*Social"/>
    <n v="33"/>
    <x v="4"/>
    <s v="33*Cultura"/>
    <n v="3301"/>
    <s v=" Promoción y acceso efectivo a procesos culturales y artísticos"/>
    <s v="3301* Promoción y acceso efectivo a procesos culturales y artísticos"/>
    <n v="3301051"/>
    <s v="Servicio de educación informal al sector artístico y cultural"/>
    <s v="3301051*Servicio de educación informal al sector artístico y cultural"/>
    <n v="330105100"/>
    <s v="Personas capacitadas"/>
    <s v="330105100*Personas capacitadas"/>
    <s v="Número"/>
    <n v="180"/>
    <s v="2.3.2.02.02.009"/>
    <n v="202500000034417"/>
    <x v="66"/>
    <n v="60"/>
    <s v="ESTAMPILLA PRO CULTURA"/>
    <n v="80000000"/>
    <x v="5"/>
  </r>
  <r>
    <n v="1"/>
    <x v="0"/>
    <s v="1*Social"/>
    <n v="33"/>
    <x v="4"/>
    <s v="33*Cultura"/>
    <n v="3301"/>
    <s v=" Promoción y acceso efectivo a procesos culturales y artísticos"/>
    <s v="3301* Promoción y acceso efectivo a procesos culturales y artísticos"/>
    <n v="3301051"/>
    <s v="Servicio de educación informal al sector artístico y cultural"/>
    <s v="3301051*Servicio de educación informal al sector artístico y cultural"/>
    <n v="330105100"/>
    <s v="Personas capacitadas"/>
    <s v="330105100*Personas capacitadas"/>
    <s v="Número"/>
    <n v="180"/>
    <s v="2.3.2.02.02.009"/>
    <n v="202500000034417"/>
    <x v="66"/>
    <n v="60"/>
    <s v="ICLD"/>
    <n v="40000000"/>
    <x v="5"/>
  </r>
  <r>
    <n v="1"/>
    <x v="0"/>
    <s v="1*Social"/>
    <n v="33"/>
    <x v="4"/>
    <s v="33*Cultura"/>
    <n v="3301"/>
    <s v=" Promoción y acceso efectivo a procesos culturales y artísticos"/>
    <s v="3301* Promoción y acceso efectivo a procesos culturales y artísticos"/>
    <n v="3301095"/>
    <s v="Servicio de asistencia técnica en gestión artística y cultural"/>
    <s v="3301095*Servicio de asistencia técnica en gestión artística y cultural"/>
    <n v="330109500"/>
    <s v="Personas asistidas técnicamente"/>
    <s v="330109500*Personas asistidas técnicamente"/>
    <s v="Número"/>
    <n v="150"/>
    <s v="2.3.2.02.02.009"/>
    <n v="202500000034417"/>
    <x v="66"/>
    <n v="50"/>
    <s v="ESTAMPILLA PRO CULTURA"/>
    <n v="70000000"/>
    <x v="5"/>
  </r>
  <r>
    <n v="1"/>
    <x v="0"/>
    <s v="1*Social"/>
    <n v="33"/>
    <x v="4"/>
    <s v="33*Cultura"/>
    <n v="3301"/>
    <s v=" Promoción y acceso efectivo a procesos culturales y artísticos"/>
    <s v="3301* Promoción y acceso efectivo a procesos culturales y artísticos"/>
    <n v="3301095"/>
    <s v="Servicio de asistencia técnica en gestión artística y cultural"/>
    <s v="3301095*Servicio de asistencia técnica en gestión artística y cultural"/>
    <n v="330109500"/>
    <s v="Personas asistidas técnicamente"/>
    <s v="330109500*Personas asistidas técnicamente"/>
    <s v="Número"/>
    <n v="150"/>
    <s v="2.3.2.02.02.009"/>
    <n v="202500000034417"/>
    <x v="66"/>
    <n v="50"/>
    <s v="ICLD"/>
    <n v="70000000"/>
    <x v="5"/>
  </r>
  <r>
    <n v="1"/>
    <x v="0"/>
    <s v="1*Social"/>
    <n v="33"/>
    <x v="4"/>
    <s v="33*Cultura"/>
    <n v="3301"/>
    <s v=" Promoción y acceso efectivo a procesos culturales y artísticos"/>
    <s v="3301* Promoción y acceso efectivo a procesos culturales y artísticos"/>
    <n v="3301053"/>
    <s v="Servicio de promoción de actividades culturales"/>
    <s v="3301053*Servicio de promoción de actividades culturales"/>
    <n v="330105300"/>
    <s v="Eventos de promoción de actividades culturales realizados"/>
    <s v="330105300*Eventos de promoción de actividades culturales realizados"/>
    <s v="Número"/>
    <n v="39"/>
    <s v="2.3.2.02.02.009"/>
    <n v="202500000034417"/>
    <x v="66"/>
    <n v="13"/>
    <s v="RENDIMIENTOS ESTAMPILLA PRO CULTURA"/>
    <n v="1090572.76"/>
    <x v="5"/>
  </r>
  <r>
    <n v="1"/>
    <x v="0"/>
    <s v="1*Social"/>
    <n v="33"/>
    <x v="4"/>
    <s v="33*Cultura"/>
    <n v="3301"/>
    <s v=" Promoción y acceso efectivo a procesos culturales y artísticos"/>
    <s v="3301* Promoción y acceso efectivo a procesos culturales y artísticos"/>
    <n v="3301053"/>
    <s v="Servicio de promoción de actividades culturales"/>
    <s v="3301053*Servicio de promoción de actividades culturales"/>
    <n v="330105300"/>
    <s v="Eventos de promoción de actividades culturales realizados"/>
    <s v="330105300*Eventos de promoción de actividades culturales realizados"/>
    <s v="Número"/>
    <n v="13"/>
    <s v="2.3.2.02.02.009"/>
    <n v="202500000034417"/>
    <x v="66"/>
    <n v="13"/>
    <s v="ICLD"/>
    <n v="90000000"/>
    <x v="5"/>
  </r>
  <r>
    <n v="1"/>
    <x v="0"/>
    <s v="1*Social"/>
    <n v="33"/>
    <x v="4"/>
    <s v="33*Cultura"/>
    <n v="3301"/>
    <s v=" Promoción y acceso efectivo a procesos culturales y artísticos"/>
    <s v="3301* Promoción y acceso efectivo a procesos culturales y artísticos"/>
    <n v="3301053"/>
    <s v="Servicio de promoción de actividades culturales"/>
    <s v="3301053*Servicio de promoción de actividades culturales"/>
    <n v="330105300"/>
    <s v="Eventos de promoción de actividades culturales realizados"/>
    <s v="330105300*Eventos de promoción de actividades culturales realizados"/>
    <s v="Número"/>
    <n v="13"/>
    <s v="2.3.2.02.02.009"/>
    <n v="202500000034417"/>
    <x v="66"/>
    <n v="13"/>
    <s v="PARTICIPACIÓN DEL IMPUESTO NACIONAL AL CONSUMO DEL SERVICIO DE TELEFONÍA MÓVIL "/>
    <n v="30000000"/>
    <x v="5"/>
  </r>
  <r>
    <n v="1"/>
    <x v="0"/>
    <s v="1*Social"/>
    <n v="33"/>
    <x v="4"/>
    <s v="33*Cultura"/>
    <n v="3301"/>
    <s v=" Promoción y acceso efectivo a procesos culturales y artísticos"/>
    <s v="3301* Promoción y acceso efectivo a procesos culturales y artísticos"/>
    <n v="3301053"/>
    <s v="Servicio de promoción de actividades culturales"/>
    <s v="3301053*Servicio de promoción de actividades culturales"/>
    <n v="330105300"/>
    <s v="Eventos de promoción de actividades culturales realizados"/>
    <s v="330105300*Eventos de promoción de actividades culturales realizados"/>
    <s v="Número"/>
    <n v="13"/>
    <s v="2.3.2.02.02.009"/>
    <n v="202500000034417"/>
    <x v="66"/>
    <n v="13"/>
    <s v="ESTAMPILLA PRO CULTURA"/>
    <n v="206481564.3633"/>
    <x v="5"/>
  </r>
  <r>
    <n v="1"/>
    <x v="0"/>
    <s v="1*Social"/>
    <n v="33"/>
    <x v="4"/>
    <s v="33*Cultura"/>
    <n v="3301"/>
    <s v=" Promoción y acceso efectivo a procesos culturales y artísticos"/>
    <s v="3301* Promoción y acceso efectivo a procesos culturales y artísticos"/>
    <n v="3301129"/>
    <s v="Documentos de planeación"/>
    <s v="3301129*Documentos de planeación"/>
    <n v="330112900"/>
    <s v="Documentos de planeación realizados"/>
    <s v="330112900*Documentos de planeación realizados"/>
    <s v="Número"/>
    <n v="2"/>
    <s v="2.3.2.02.02.009"/>
    <n v="202500000034417"/>
    <x v="66"/>
    <n v="1"/>
    <s v="ESTAMPILLA PRO CULTURA"/>
    <n v="75000000"/>
    <x v="5"/>
  </r>
  <r>
    <n v="1"/>
    <x v="0"/>
    <s v="1*Social"/>
    <n v="33"/>
    <x v="4"/>
    <s v="33*Cultura"/>
    <n v="3302"/>
    <s v=" Gestión, protección y salvaguardia del patrimonio cultural colombiano"/>
    <s v="3302* Gestión, protección y salvaguardia del patrimonio cultural colombiano"/>
    <n v="3302049"/>
    <s v="Servicio de salvaguardia al patrimonio inmaterial"/>
    <s v="3302049*Servicio de salvaguardia al patrimonio inmaterial"/>
    <n v="330204900"/>
    <s v="Procesos de salvaguardia efectiva del patrimonio inmaterial realizados"/>
    <s v="330204900*Procesos de salvaguardia efectiva del patrimonio inmaterial realizados"/>
    <s v="Número"/>
    <n v="9"/>
    <s v="2.3.2.02.02.009"/>
    <n v="202500000034799"/>
    <x v="67"/>
    <n v="3"/>
    <s v="ESTAMPILLA PRO CULTURA"/>
    <n v="115000000"/>
    <x v="5"/>
  </r>
  <r>
    <n v="1"/>
    <x v="0"/>
    <s v="1*Social"/>
    <n v="33"/>
    <x v="4"/>
    <s v="33*Cultura"/>
    <n v="3302"/>
    <s v=" Gestión, protección y salvaguardia del patrimonio cultural colombiano"/>
    <s v="3302* Gestión, protección y salvaguardia del patrimonio cultural colombiano"/>
    <n v="3302049"/>
    <s v="Servicio de salvaguardia al patrimonio inmaterial"/>
    <s v="3302049*Servicio de salvaguardia al patrimonio inmaterial"/>
    <n v="330204900"/>
    <s v="Procesos de salvaguardia efectiva del patrimonio inmaterial realizados"/>
    <s v="330204900*Procesos de salvaguardia efectiva del patrimonio inmaterial realizados"/>
    <s v="Número"/>
    <n v="3"/>
    <s v="2.3.2.02.02.009"/>
    <n v="202500000034799"/>
    <x v="67"/>
    <n v="3"/>
    <s v="PARTICIPACIÓN DEL IMPUESTO NACIONAL AL CONSUMO DEL SERVICIO DE TELEFONÍA MÓVIL "/>
    <n v="67919000"/>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29"/>
    <s v="Cancha mejorada"/>
    <s v="4301029*Cancha mejorada"/>
    <n v="430102900"/>
    <s v="Cancha mejorada"/>
    <s v="430102900*Cancha mejorada"/>
    <s v="Número"/>
    <n v="2"/>
    <s v="2.3.2.02.02.005"/>
    <n v="202500000035182"/>
    <x v="68"/>
    <n v="1"/>
    <s v="ESTAMPILLA PRO DESARROLLO DEPARTAMENTAL"/>
    <n v="10038206.51"/>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29"/>
    <s v="Cancha mejorada"/>
    <s v="4301029*Cancha mejorada"/>
    <n v="430102900"/>
    <s v="Cancha mejorada"/>
    <s v="430102900*Cancha mejorada"/>
    <s v="Número"/>
    <n v="2"/>
    <s v="2.3.2.02.02.005"/>
    <n v="202500000035182"/>
    <x v="68"/>
    <n v="1"/>
    <s v="TASA PRODEPORTE Y RECREACIÓN"/>
    <n v="49050000"/>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23"/>
    <s v="Placa deportiva mejorada"/>
    <s v="4301023*Placa deportiva mejorada"/>
    <n v="430102300"/>
    <s v="Placa deportiva mejorada"/>
    <s v="430102300*Placa deportiva mejorada"/>
    <s v="Número"/>
    <n v="20"/>
    <s v="2.3.2.02.02.005"/>
    <n v="202500000035182"/>
    <x v="68"/>
    <n v="7"/>
    <s v="ESTAMPILLA PRO DESARROLLO DEPARTAMENTAL"/>
    <n v="315865884.88"/>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23"/>
    <s v="Placa deportiva mejorada"/>
    <s v="4301023*Placa deportiva mejorada"/>
    <n v="430102300"/>
    <s v="Placa deportiva mejorada"/>
    <s v="430102300*Placa deportiva mejorada"/>
    <s v="Número"/>
    <n v="20"/>
    <s v="2.3.2.02.02.005"/>
    <n v="202500000035182"/>
    <x v="68"/>
    <n v="2"/>
    <s v="TASA PRODEPORTE Y RECREACIÓN"/>
    <n v="76804043.359999999"/>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07"/>
    <s v="Servicio de Escuelas Deportivas"/>
    <s v="4301007*Servicio de Escuelas Deportivas"/>
    <n v="430100700"/>
    <s v="Niños, niñas, adolescentes y jóvenes inscritos en Escuelas Deportivas"/>
    <s v="430100700*Niños, niñas, adolescentes y jóvenes inscritos en Escuelas Deportivas"/>
    <s v="Número"/>
    <n v="3000"/>
    <s v="2.3.2.02.02.009"/>
    <n v="202500000034798"/>
    <x v="69"/>
    <n v="1000"/>
    <s v="TASA PRODEPORTE Y RECREACIÓN"/>
    <n v="800000000"/>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07"/>
    <s v="Servicio de Escuelas Deportivas"/>
    <s v="4301007*Servicio de Escuelas Deportivas"/>
    <n v="430100700"/>
    <s v="Niños, niñas, adolescentes y jóvenes inscritos en Escuelas Deportivas"/>
    <s v="430100700*Niños, niñas, adolescentes y jóvenes inscritos en Escuelas Deportivas"/>
    <s v="Número"/>
    <n v="3000"/>
    <s v="2.3.2.02.02.009"/>
    <n v="202500000034798"/>
    <x v="69"/>
    <n v="1000"/>
    <s v="IMPUESTO AL CONSUMO DE VINOS, APERITIVOS Y SIMILARES - COMPONENTE AD VALOREM"/>
    <n v="15928538.109999999"/>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2"/>
    <s v="Servicio de organización de eventos deportivos comunitarios"/>
    <s v="4301032*Servicio de organización de eventos deportivos comunitarios"/>
    <n v="430103200"/>
    <s v="Eventos deportivos comunitarios realizados"/>
    <s v="430103200*Eventos deportivos comunitarios realizados"/>
    <s v="Número"/>
    <n v="75"/>
    <s v="2.3.2.02.02.009"/>
    <n v="202500000034798"/>
    <x v="69"/>
    <n v="25"/>
    <s v="IMPUESTO AL CONSUMO DE VINOS, APERITIVOS Y SIMILARES - COMPONENTE ESPECÍFICO"/>
    <n v="15084207.109999999"/>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2"/>
    <s v="Servicio de organización de eventos deportivos comunitarios"/>
    <s v="4301032*Servicio de organización de eventos deportivos comunitarios"/>
    <n v="430103200"/>
    <s v="Eventos deportivos comunitarios realizados"/>
    <s v="430103200*Eventos deportivos comunitarios realizados"/>
    <s v="Número"/>
    <n v="75"/>
    <s v="2.3.2.02.02.009"/>
    <n v="202500000034798"/>
    <x v="69"/>
    <n v="25"/>
    <s v="TASA PRODEPORTE Y RECREACIÓN"/>
    <n v="700000000"/>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2"/>
    <s v="Servicio de organización de eventos deportivos comunitarios"/>
    <s v="4301032*Servicio de organización de eventos deportivos comunitarios"/>
    <n v="430103200"/>
    <s v="Eventos deportivos comunitarios realizados"/>
    <s v="430103200*Eventos deportivos comunitarios realizados"/>
    <s v="Número"/>
    <n v="75"/>
    <s v="2.3.2.02.02.009"/>
    <n v="202500000034798"/>
    <x v="69"/>
    <n v="25"/>
    <s v="PARTICIPACIÓN POR EL CONSUMO DE LICORES DESTILADOS INTRODUCIDOS DE PRODUCCIÓN EXTRANJERA"/>
    <n v="134341316.93000001"/>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7"/>
    <s v="Servicio de promoción de la actividad física, la recreación y el deporte"/>
    <s v="4301037*Servicio de promoción de la actividad física, la recreación y el deporte"/>
    <n v="430103700"/>
    <s v="Personas que acceden a servicios deportivos, recreativos y de actividad física"/>
    <s v="430103700*Personas que acceden a servicios deportivos, recreativos y de actividad física"/>
    <s v="Número"/>
    <n v="36000"/>
    <s v="2.3.2.02.02.009"/>
    <n v="202500000034798"/>
    <x v="69"/>
    <n v="12000"/>
    <s v="TASA PRODEPORTE Y RECREACIÓN"/>
    <n v="1300000000"/>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7"/>
    <s v="Servicio de promoción de la actividad física, la recreación y el deporte"/>
    <s v="4301037*Servicio de promoción de la actividad física, la recreación y el deporte"/>
    <n v="430103700"/>
    <s v="Personas que acceden a servicios deportivos, recreativos y de actividad física"/>
    <s v="430103700*Personas que acceden a servicios deportivos, recreativos y de actividad física"/>
    <s v="Número"/>
    <n v="36000"/>
    <s v="2.3.2.02.02.009"/>
    <n v="202500000034798"/>
    <x v="69"/>
    <n v="12000"/>
    <s v="DERECHOS DE MONOPOLIO POR LA INTRODUCCIÓN DE LICORES DESTILADOS DE PRODUCCIÓN NACIONAL"/>
    <n v="2909111.4"/>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7"/>
    <s v="Servicio de promoción de la actividad física, la recreación y el deporte"/>
    <s v="4301037*Servicio de promoción de la actividad física, la recreación y el deporte"/>
    <n v="430103700"/>
    <s v="Personas que acceden a servicios deportivos, recreativos y de actividad física"/>
    <s v="430103700*Personas que acceden a servicios deportivos, recreativos y de actividad física"/>
    <s v="Número"/>
    <n v="36000"/>
    <s v="2.3.2.02.02.009"/>
    <n v="202500000034798"/>
    <x v="69"/>
    <n v="12000"/>
    <s v="DERECHOS DE MONOPOLIO POR LA INTRODUCCIÓN DE LICORES DESTILADOS DE PRODUCCIÓN EXTRANJERA"/>
    <n v="5325367.8"/>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7"/>
    <s v="Servicio de promoción de la actividad física, la recreación y el deporte"/>
    <s v="4301037*Servicio de promoción de la actividad física, la recreación y el deporte"/>
    <n v="430103700"/>
    <s v="Personas que acceden a servicios deportivos, recreativos y de actividad física"/>
    <s v="430103700*Personas que acceden a servicios deportivos, recreativos y de actividad física"/>
    <s v="Número"/>
    <n v="36000"/>
    <s v="2.3.2.02.02.009"/>
    <n v="202500000034798"/>
    <x v="69"/>
    <n v="12000"/>
    <s v="DERECHOS DE MONOPOLIO POR LA PRODUCCIÓN DE LICORES DESTILADOS"/>
    <n v="37472639.740000002"/>
    <x v="5"/>
  </r>
  <r>
    <n v="1"/>
    <x v="0"/>
    <s v="1*Social"/>
    <n v="43"/>
    <x v="5"/>
    <s v="43*Deporte y recreación"/>
    <n v="4301"/>
    <s v=" Fomento a la recreación, la actividad física y el deporte para desarrollar entornos de convivencia y paz"/>
    <s v="4301* Fomento a la recreación, la actividad física y el deporte para desarrollar entornos de convivencia y paz"/>
    <n v="4301037"/>
    <s v="Servicio de promoción de la actividad física, la recreación y el deporte"/>
    <s v="4301037*Servicio de promoción de la actividad física, la recreación y el deporte"/>
    <n v="430103700"/>
    <s v="Personas que acceden a servicios deportivos, recreativos y de actividad física"/>
    <s v="430103700*Personas que acceden a servicios deportivos, recreativos y de actividad física"/>
    <s v="Número"/>
    <n v="36000"/>
    <s v="2.3.2.02.02.009"/>
    <n v="202500000034798"/>
    <x v="69"/>
    <n v="12000"/>
    <s v="PARTICIPACIÓN POR EL CONSUMO DE LICORES DESTILADOS PRODUCIDOS"/>
    <n v="100000000"/>
    <x v="5"/>
  </r>
  <r>
    <n v="1"/>
    <x v="0"/>
    <s v="1*Social"/>
    <n v="43"/>
    <x v="5"/>
    <s v="43*Deporte y recreación"/>
    <n v="4302"/>
    <s v=" Formación y preparación de deportistas"/>
    <s v="4302* Formación y preparación de deportistas"/>
    <n v="4302004"/>
    <s v="Servicio de organización de eventos deportivos de alto rendimiento"/>
    <s v="4302004*Servicio de organización de eventos deportivos de alto rendimiento"/>
    <n v="430200400"/>
    <s v="Deportistas que participan en eventos deportivos de alto rendimiento con sede en Colombia "/>
    <s v="430200400*Deportistas que participan en eventos deportivos de alto rendimiento con sede en Colombia "/>
    <s v="Número"/>
    <n v="2000"/>
    <s v="2.3.2.02.02.009"/>
    <n v="202500000034411"/>
    <x v="70"/>
    <n v="800"/>
    <s v="TASA PRODEPORTE Y RECREACIÓN"/>
    <n v="1000000000"/>
    <x v="5"/>
  </r>
  <r>
    <n v="1"/>
    <x v="0"/>
    <s v="1*Social"/>
    <n v="43"/>
    <x v="5"/>
    <s v="43*Deporte y recreación"/>
    <n v="4302"/>
    <s v=" Formación y preparación de deportistas"/>
    <s v="4302* Formación y preparación de deportistas"/>
    <n v="4302004"/>
    <s v="Servicio de organización de eventos deportivos de alto rendimiento"/>
    <s v="4302004*Servicio de organización de eventos deportivos de alto rendimiento"/>
    <n v="430200400"/>
    <s v="Deportistas que participan en eventos deportivos de alto rendimiento con sede en Colombia "/>
    <s v="430200400*Deportistas que participan en eventos deportivos de alto rendimiento con sede en Colombia "/>
    <s v="Número"/>
    <n v="2000"/>
    <s v="2.3.2.02.02.009"/>
    <n v="202500000034411"/>
    <x v="70"/>
    <n v="700"/>
    <s v="PARTICIPACIÓN POR EL CONSUMO DE LICORES DESTILADOS PRODUCIDOS"/>
    <n v="152278419.30000001"/>
    <x v="5"/>
  </r>
  <r>
    <n v="1"/>
    <x v="0"/>
    <s v="1*Social"/>
    <n v="43"/>
    <x v="5"/>
    <s v="43*Deporte y recreación"/>
    <n v="4302"/>
    <s v=" Formación y preparación de deportistas"/>
    <s v="4302* Formación y preparación de deportistas"/>
    <n v="4302069"/>
    <s v="Polideportivos mejorados"/>
    <s v="4302069*Polideportivos mejorados"/>
    <n v="430206900"/>
    <s v="Polideportivos mejorados"/>
    <s v="430206900*Polideportivos mejorados"/>
    <s v="Número"/>
    <n v="3"/>
    <s v="2.3.2.02.02.005"/>
    <n v="202500000034863"/>
    <x v="71"/>
    <n v="1"/>
    <s v="ESTAMPILLA PRO DESARROLLO DEPARTAMENTAL"/>
    <n v="174942516.81999999"/>
    <x v="5"/>
  </r>
  <r>
    <n v="1"/>
    <x v="0"/>
    <s v="1*Social"/>
    <n v="43"/>
    <x v="5"/>
    <s v="43*Deporte y recreación"/>
    <n v="4302"/>
    <s v=" Formación y preparación de deportistas"/>
    <s v="4302* Formación y preparación de deportistas"/>
    <n v="4302069"/>
    <s v="Polideportivos mejorados"/>
    <s v="4302069*Polideportivos mejorados"/>
    <n v="430206900"/>
    <s v="Polideportivos mejorados"/>
    <s v="430206900*Polideportivos mejorados"/>
    <s v="Número"/>
    <n v="3"/>
    <s v="2.3.2.02.02.005"/>
    <n v="202500000034863"/>
    <x v="71"/>
    <n v="1"/>
    <s v="RENDIMIENTOS ESTAMPILLA PRO DLLO. DEPARTAMENTAL"/>
    <n v="3881682.47"/>
    <x v="5"/>
  </r>
  <r>
    <n v="1"/>
    <x v="0"/>
    <s v="1*Social"/>
    <n v="43"/>
    <x v="5"/>
    <s v="43*Deporte y recreación"/>
    <n v="4302"/>
    <s v=" Formación y preparación de deportistas"/>
    <s v="4302* Formación y preparación de deportistas"/>
    <n v="4302069"/>
    <s v="Polideportivos mejorados"/>
    <s v="4302069*Polideportivos mejorados"/>
    <n v="430206900"/>
    <s v="Polideportivos mejorados"/>
    <s v="430206900*Polideportivos mejorados"/>
    <s v="Número"/>
    <n v="3"/>
    <s v="2.3.2.02.02.005"/>
    <n v="202500000034863"/>
    <x v="71"/>
    <n v="1"/>
    <s v="TASA PRODEPORTE Y RECREACIÓN"/>
    <n v="124145956.64"/>
    <x v="5"/>
  </r>
  <r>
    <n v="1"/>
    <x v="0"/>
    <s v="1*Social"/>
    <n v="43"/>
    <x v="5"/>
    <s v="43*Deporte y recreación"/>
    <n v="4302"/>
    <s v=" Formación y preparación de deportistas"/>
    <s v="4302* Formación y preparación de deportistas"/>
    <n v="4302002"/>
    <s v="Servicio de apoyo financiero a atletas"/>
    <s v="4302002*Servicio de apoyo financiero a atletas"/>
    <n v="430200200"/>
    <s v="Estímulos entregados"/>
    <s v="430200200*Estímulos entregados"/>
    <s v="Número"/>
    <n v="30"/>
    <s v="2.3.2.02.02.009"/>
    <n v="202500000034411"/>
    <x v="70"/>
    <n v="10"/>
    <s v="TASA PRODEPORTE Y RECREACIÓN"/>
    <n v="80000000"/>
    <x v="5"/>
  </r>
  <r>
    <n v="1"/>
    <x v="0"/>
    <s v="1*Social"/>
    <n v="43"/>
    <x v="5"/>
    <s v="43*Deporte y recreación"/>
    <n v="4302"/>
    <s v=" Formación y preparación de deportistas"/>
    <s v="4302* Formación y preparación de deportistas"/>
    <n v="4302062"/>
    <s v="Servicio de educación informal"/>
    <s v="4302062*Servicio de educación informal"/>
    <n v="430206200"/>
    <s v="Capacitaciones realizada"/>
    <s v="430206200*Capacitaciones realizada"/>
    <s v="Número"/>
    <n v="9"/>
    <s v="2.3.2.02.02.009"/>
    <n v="202500000034411"/>
    <x v="70"/>
    <n v="3"/>
    <s v="TASA PRODEPORTE Y RECREACIÓN"/>
    <n v="125000000"/>
    <x v="5"/>
  </r>
  <r>
    <n v="1"/>
    <x v="0"/>
    <s v="1*Social"/>
    <n v="43"/>
    <x v="5"/>
    <s v="43*Deporte y recreación"/>
    <n v="4302"/>
    <s v=" Formación y preparación de deportistas"/>
    <s v="4302* Formación y preparación de deportistas"/>
    <n v="4302001"/>
    <s v="Servicio de preparación deportiva"/>
    <s v="4302001*Servicio de preparación deportiva"/>
    <n v="430200100"/>
    <s v="Atletas preparados"/>
    <s v="430200100*Atletas preparados"/>
    <s v="Número"/>
    <n v="600"/>
    <s v="2.3.2.02.02.009"/>
    <n v="202500000034411"/>
    <x v="70"/>
    <n v="200"/>
    <s v="TASA PRODEPORTE Y RECREACIÓN"/>
    <n v="500000000"/>
    <x v="5"/>
  </r>
  <r>
    <n v="1"/>
    <x v="0"/>
    <s v="1*Social"/>
    <n v="43"/>
    <x v="5"/>
    <s v="43*Deporte y recreación"/>
    <n v="4302"/>
    <s v=" Formación y preparación de deportistas"/>
    <s v="4302* Formación y preparación de deportistas"/>
    <n v="4302001"/>
    <s v="Servicio de preparación deportiva"/>
    <s v="4302001*Servicio de preparación deportiva"/>
    <n v="430200100"/>
    <s v="Atletas preparados"/>
    <s v="430200100*Atletas preparados"/>
    <s v="Número"/>
    <n v="600"/>
    <s v="2.3.2.02.02.009"/>
    <n v="202500000034411"/>
    <x v="70"/>
    <n v="200"/>
    <s v="PARTICIPACIÓN POR EL CONSUMO DE LICORES DESTILADOS INTRODUCIDOS DE PRODUCCIÓN NACIONAL"/>
    <n v="128559439.25"/>
    <x v="5"/>
  </r>
  <r>
    <n v="1"/>
    <x v="0"/>
    <s v="1*Social"/>
    <n v="43"/>
    <x v="5"/>
    <s v="43*Deporte y recreación"/>
    <n v="4302"/>
    <s v=" Formación y preparación de deportistas"/>
    <s v="4302* Formación y preparación de deportistas"/>
    <n v="4302089"/>
    <s v="Servicio de asistencia técnica"/>
    <s v="4302089*Servicio de asistencia técnica"/>
    <n v="430208900"/>
    <s v="Asistencias técnicas realizadas"/>
    <s v="430208900*Asistencias técnicas realizadas"/>
    <s v="Número"/>
    <n v="12"/>
    <s v="2.3.2.02.02.009"/>
    <n v="202500000034411"/>
    <x v="70"/>
    <n v="4"/>
    <s v="TASA PRODEPORTE Y RECREACIÓN"/>
    <n v="672721836.90999997"/>
    <x v="5"/>
  </r>
  <r>
    <n v="1"/>
    <x v="0"/>
    <s v="1*Social"/>
    <n v="43"/>
    <x v="5"/>
    <s v="43*Deporte y recreación"/>
    <n v="4302"/>
    <s v=" Formación y preparación de deportistas"/>
    <s v="4302* Formación y preparación de deportistas"/>
    <n v="4302089"/>
    <s v="Servicio de asistencia técnica"/>
    <s v="4302089*Servicio de asistencia técnica"/>
    <n v="430208900"/>
    <s v="Asistencias técnicas realizadas"/>
    <s v="430208900*Asistencias técnicas realizadas"/>
    <s v="Número"/>
    <n v="12"/>
    <s v="2.3.2.02.02.009"/>
    <n v="202500000034411"/>
    <x v="70"/>
    <n v="4"/>
    <s v="ICLD"/>
    <n v="100000000"/>
    <x v="5"/>
  </r>
  <r>
    <n v="2"/>
    <x v="1"/>
    <s v="2*Económica"/>
    <n v="24"/>
    <x v="6"/>
    <s v="24*Transporte"/>
    <n v="2409"/>
    <s v=" Seguridad de transporte"/>
    <s v="2409* Seguridad de transporte"/>
    <n v="2409022"/>
    <s v="Servicio de educación informal en seguridad vial"/>
    <s v="2409022*Servicio de educación informal en seguridad vial"/>
    <n v="240902200"/>
    <s v="Personas beneficiadas de estrategias de educación informal"/>
    <s v="240902200*Personas beneficiadas de estrategias de educación informal"/>
    <s v="Número"/>
    <n v="20000"/>
    <s v="2.3.2.02.02.009"/>
    <n v="202500000034419"/>
    <x v="72"/>
    <n v="7500"/>
    <s v="MULTAS DE TRÁNSITO Y TRANSPORTE"/>
    <n v="264648628"/>
    <x v="6"/>
  </r>
  <r>
    <n v="2"/>
    <x v="1"/>
    <s v="2*Económica"/>
    <n v="17"/>
    <x v="7"/>
    <s v="17*Agricultura y Desarrollo Rural"/>
    <n v="1702"/>
    <s v=" Inclusión productiva de pequeños productores rurales"/>
    <s v="1702* Inclusión productiva de pequeños productores rurales"/>
    <n v="1702010"/>
    <s v="Servicio de asistencia técnica agropecuaria dirigida a pequeños productores"/>
    <s v="1702010*Servicio de asistencia técnica agropecuaria dirigida a pequeños productores"/>
    <n v="170201000"/>
    <s v="Pequeños productores rurales asistidos técnicamente agrícolas, pecuarios, piscolas y forestales."/>
    <s v="170201000*Pequeños productores rurales asistidos técnicamente agrícolas, pecuarios, piscolas y forestales."/>
    <s v="Numero "/>
    <n v="376"/>
    <s v="2.3.2.02.02.009"/>
    <n v="202500000034380"/>
    <x v="73"/>
    <n v="50"/>
    <s v="IMPUESTO DE REGISTRO 40% AGROPECUARIO"/>
    <n v="18750000"/>
    <x v="7"/>
  </r>
  <r>
    <n v="2"/>
    <x v="1"/>
    <s v="2*Económica"/>
    <n v="17"/>
    <x v="7"/>
    <s v="17*Agricultura y Desarrollo Rural"/>
    <n v="1702"/>
    <s v=" Inclusión productiva de pequeños productores rurales"/>
    <s v="1702* Inclusión productiva de pequeños productores rurales"/>
    <n v="1702009"/>
    <s v="Servicio de apoyo financiero para el acceso a activos productivos y de comercialización"/>
    <s v="1702009*Servicio de apoyo financiero para el acceso a activos productivos y de comercialización"/>
    <n v="170200900"/>
    <s v="Productores apoyados con activos productivos y de comercialización"/>
    <s v="170200900*Productores apoyados con activos productivos y de comercialización"/>
    <s v="Numero "/>
    <n v="1371"/>
    <s v="2.3.2.02.01.000"/>
    <n v="202500000034380"/>
    <x v="73"/>
    <n v="50"/>
    <s v="IMPUESTO DE REGISTRO 40% AGROPECUARIO"/>
    <n v="168050000"/>
    <x v="7"/>
  </r>
  <r>
    <n v="2"/>
    <x v="1"/>
    <s v="2*Económica"/>
    <n v="17"/>
    <x v="7"/>
    <s v="17*Agricultura y Desarrollo Rural"/>
    <n v="1702"/>
    <s v=" Inclusión productiva de pequeños productores rurales"/>
    <s v="1702* Inclusión productiva de pequeños productores rurales"/>
    <n v="1702010"/>
    <s v="Servicio de asistencia técnica agropecuaria dirigida a pequeños productores"/>
    <s v="1702010*Servicio de asistencia técnica agropecuaria dirigida a pequeños productores"/>
    <n v="170201000"/>
    <s v="Pequeños productores rurales asistidos técnicamente agrícolas, pecuarios, piscolas y forestales."/>
    <s v="170201000*Pequeños productores rurales asistidos técnicamente agrícolas, pecuarios, piscolas y forestales."/>
    <s v="Numero "/>
    <n v="376"/>
    <s v="2.3.2.02.02.009"/>
    <n v="20250000002920"/>
    <x v="74"/>
    <n v="24"/>
    <s v="IMPUESTO DE REGISTRO 40% AGROPECUARIO"/>
    <n v="100000000"/>
    <x v="7"/>
  </r>
  <r>
    <n v="2"/>
    <x v="1"/>
    <s v="2*Económica"/>
    <n v="17"/>
    <x v="7"/>
    <s v="17*Agricultura y Desarrollo Rural"/>
    <n v="1708"/>
    <s v=" Ciencia, tecnología e innovación agropecuaria"/>
    <s v="1708* Ciencia, tecnología e innovación agropecuaria"/>
    <n v="1708016"/>
    <s v="Documentos de lineamientos técnicos"/>
    <s v="1708016*Documentos de lineamientos técnicos"/>
    <n v="170801600"/>
    <s v="Documentos de lineamientos técnicos elaborados"/>
    <s v="170801600*Documentos de lineamientos técnicos elaborados"/>
    <s v="Numero "/>
    <n v="2"/>
    <s v="2.3.2.02.02.009"/>
    <n v="202500000022895"/>
    <x v="75"/>
    <n v="1"/>
    <s v="IMPUESTO DE REGISTRO 40% AGROPECUARIO"/>
    <n v="71680000"/>
    <x v="7"/>
  </r>
  <r>
    <n v="2"/>
    <x v="1"/>
    <s v="2*Económica"/>
    <n v="17"/>
    <x v="7"/>
    <s v="17*Agricultura y Desarrollo Rural"/>
    <n v="1702"/>
    <s v=" Inclusión productiva de pequeños productores rurales"/>
    <s v="1702* Inclusión productiva de pequeños productores rurales"/>
    <n v="1702010"/>
    <s v="Servicio de asistencia técnica agropecuaria dirigida a pequeños productores"/>
    <s v="1702010*Servicio de asistencia técnica agropecuaria dirigida a pequeños productores"/>
    <n v="170201000"/>
    <s v="Pequeños productores rurales asistidos técnicamente agrícolas, pecuarios, piscolas y forestales."/>
    <s v="170201000*Pequeños productores rurales asistidos técnicamente agrícolas, pecuarios, piscolas y forestales."/>
    <s v="Número"/>
    <n v="376"/>
    <s v="2.3.2.02.02.009"/>
    <n v="202500000034779"/>
    <x v="76"/>
    <n v="40"/>
    <s v="ICLD"/>
    <n v="60491660"/>
    <x v="7"/>
  </r>
  <r>
    <n v="2"/>
    <x v="1"/>
    <s v="2*Económica"/>
    <n v="17"/>
    <x v="7"/>
    <s v="17*Agricultura y Desarrollo Rural"/>
    <n v="1702"/>
    <s v=" Inclusión productiva de pequeños productores rurales"/>
    <s v="1702* Inclusión productiva de pequeños productores rurales"/>
    <n v="1702010"/>
    <s v="Servicio de asistencia técnica agropecuaria dirigida a pequeños productores"/>
    <s v="1702010*Servicio de asistencia técnica agropecuaria dirigida a pequeños productores"/>
    <n v="170201000"/>
    <s v="Pequeños productores rurales asistidos técnicamente agrícolas, pecuarios, piscolas y forestales."/>
    <s v="170201000*Pequeños productores rurales asistidos técnicamente agrícolas, pecuarios, piscolas y forestales."/>
    <s v="Número"/>
    <n v="376"/>
    <s v="2.3.2.02.02.009"/>
    <n v="202500000034779"/>
    <x v="76"/>
    <n v="40"/>
    <s v="IMPUESTO AL DEGUELLO DE GANADO MAYOR"/>
    <n v="2000000"/>
    <x v="7"/>
  </r>
  <r>
    <n v="2"/>
    <x v="1"/>
    <s v="2*Económica"/>
    <n v="17"/>
    <x v="7"/>
    <s v="17*Agricultura y Desarrollo Rural"/>
    <n v="1702"/>
    <s v=" Inclusión productiva de pequeños productores rurales"/>
    <s v="1702* Inclusión productiva de pequeños productores rurales"/>
    <n v="1702007"/>
    <s v="Servicio de apoyo financiero para proyectos productivos"/>
    <s v="1702007*Servicio de apoyo financiero para proyectos productivos"/>
    <n v="170200700"/>
    <s v="Proyectos productivos cofinanciados (Incluye mujeres, jóvenes, comunidades étnicas)"/>
    <s v="170200700*Proyectos productivos cofinanciados (Incluye mujeres, jóvenes, comunidades étnicas)"/>
    <s v="Número"/>
    <n v="18"/>
    <s v="2.3.2.02.02.009"/>
    <n v="202500000034779"/>
    <x v="76"/>
    <n v="1"/>
    <s v="ICLD"/>
    <n v="159508340"/>
    <x v="7"/>
  </r>
  <r>
    <n v="2"/>
    <x v="1"/>
    <s v="2*Económica"/>
    <n v="17"/>
    <x v="7"/>
    <s v="17*Agricultura y Desarrollo Rural"/>
    <n v="1708"/>
    <s v=" Ciencia, tecnología e innovación agropecuaria"/>
    <s v="1708* Ciencia, tecnología e innovación agropecuaria"/>
    <n v="1708041"/>
    <s v="Servicio de extensión agropecuaria"/>
    <s v="1708041*Servicio de extensión agropecuaria"/>
    <n v="170804100"/>
    <s v="Productores atendidos con servicio de extensión agropecuaria"/>
    <s v="170804100*Productores atendidos con servicio de extensión agropecuaria"/>
    <s v="Número"/>
    <n v="5100"/>
    <s v="2.3.2.02.01.000"/>
    <n v="202500000035154"/>
    <x v="77"/>
    <n v="146"/>
    <s v="IMPUESTO DE REGISTRO 40% AGROPECUARIO"/>
    <n v="178531000"/>
    <x v="7"/>
  </r>
  <r>
    <n v="2"/>
    <x v="1"/>
    <s v="2*Económica"/>
    <n v="17"/>
    <x v="7"/>
    <s v="17*Agricultura y Desarrollo Rural"/>
    <n v="1702"/>
    <s v=" Inclusión productiva de pequeños productores rurales"/>
    <s v="1702* Inclusión productiva de pequeños productores rurales"/>
    <n v="1702007"/>
    <s v="Servicio de apoyo financiero para proyectos productivos"/>
    <s v="1702007*Servicio de apoyo financiero para proyectos productivos"/>
    <n v="170200700"/>
    <s v="Proyectos productivos cofinanciados (Incluye mujeres, jóvenes, comunidades étnicas)"/>
    <s v="170200700*Proyectos productivos cofinanciados (Incluye mujeres, jóvenes, comunidades étnicas)"/>
    <s v="Número"/>
    <n v="18"/>
    <s v="2.3.2.02.01.000"/>
    <n v="202500000034414"/>
    <x v="78"/>
    <n v="1"/>
    <s v="ICLD"/>
    <n v="210432000"/>
    <x v="7"/>
  </r>
  <r>
    <n v="2"/>
    <x v="1"/>
    <s v="2*Económica"/>
    <n v="17"/>
    <x v="7"/>
    <s v="17*Agricultura y Desarrollo Rural"/>
    <n v="1702"/>
    <s v=" Inclusión productiva de pequeños productores rurales"/>
    <s v="1702* Inclusión productiva de pequeños productores rurales"/>
    <n v="1702009"/>
    <s v="Servicio de apoyo financiero para el acceso a activos productivos y de comercialización"/>
    <s v="1702009*Servicio de apoyo financiero para el acceso a activos productivos y de comercialización"/>
    <n v="170200900"/>
    <s v="Productores apoyados con activos productivos y de comercialización"/>
    <s v="170200900*Productores apoyados con activos productivos y de comercialización"/>
    <s v="Numero "/>
    <n v="1371"/>
    <s v="2.3.2.02.02.009"/>
    <n v="202500000034414"/>
    <x v="78"/>
    <n v="16"/>
    <s v="ICLD"/>
    <n v="189568000"/>
    <x v="7"/>
  </r>
  <r>
    <n v="2"/>
    <x v="1"/>
    <s v="2*Económica"/>
    <n v="17"/>
    <x v="7"/>
    <s v="17*Agricultura y Desarrollo Rural"/>
    <n v="1702"/>
    <s v=" Inclusión productiva de pequeños productores rurales"/>
    <s v="1702* Inclusión productiva de pequeños productores rurales"/>
    <n v="1702010"/>
    <s v="Servicio de asistencia técnica agropecuaria dirigida a pequeños productores"/>
    <s v="1702010*Servicio de asistencia técnica agropecuaria dirigida a pequeños productores"/>
    <n v="170201000"/>
    <s v="Pequeños productores rurales asistidos técnicamente agrícolas, pecuarios, piscolas y forestales."/>
    <s v="170201000*Pequeños productores rurales asistidos técnicamente agrícolas, pecuarios, piscolas y forestales."/>
    <s v="Número"/>
    <n v="376"/>
    <s v="2.3.2.02.02.009"/>
    <n v="202500000034381"/>
    <x v="79"/>
    <n v="60"/>
    <s v="IMPUESTO DE REGISTRO 40% AGROPECUARIO"/>
    <n v="22740000"/>
    <x v="7"/>
  </r>
  <r>
    <n v="2"/>
    <x v="1"/>
    <s v="2*Económica"/>
    <n v="17"/>
    <x v="7"/>
    <s v="17*Agricultura y Desarrollo Rural"/>
    <n v="1702"/>
    <s v=" Inclusión productiva de pequeños productores rurales"/>
    <s v="1702* Inclusión productiva de pequeños productores rurales"/>
    <n v="1702009"/>
    <s v="Servicio de apoyo financiero para el acceso a activos productivos y de comercialización"/>
    <s v="1702009*Servicio de apoyo financiero para el acceso a activos productivos y de comercialización"/>
    <n v="170200900"/>
    <s v="Productores apoyados con activos productivos y de comercialización"/>
    <s v="170200900*Productores apoyados con activos productivos y de comercialización"/>
    <s v="Numero "/>
    <n v="1371"/>
    <s v="2.3.2.02.01.000"/>
    <n v="202500000034381"/>
    <x v="79"/>
    <n v="60"/>
    <s v="IMPUESTO DE REGISTRO 40% AGROPECUARIO"/>
    <n v="120960000"/>
    <x v="7"/>
  </r>
  <r>
    <n v="2"/>
    <x v="1"/>
    <s v="2*Económica"/>
    <n v="17"/>
    <x v="7"/>
    <s v="17*Agricultura y Desarrollo Rural"/>
    <n v="1702"/>
    <s v=" Inclusión productiva de pequeños productores rurales"/>
    <s v="1702* Inclusión productiva de pequeños productores rurales"/>
    <n v="1702034"/>
    <s v="Servicio de apoyo financieroa la reforestación"/>
    <s v="1702034*Servicio de apoyo financieroa la reforestación"/>
    <n v="170203400"/>
    <s v="Hectáreas reforestadas apoyadas"/>
    <s v="170203400*Hectáreas reforestadas apoyadas"/>
    <s v="Hectáreas"/>
    <n v="50"/>
    <s v="2.3.2.01.01.005.01.02.06"/>
    <n v="202400000005517"/>
    <x v="80"/>
    <n v="22"/>
    <s v="IMPUESTO DE REGISTRO 40% AGROPECUARIO"/>
    <n v="121200516.831838"/>
    <x v="7"/>
  </r>
  <r>
    <n v="2"/>
    <x v="1"/>
    <s v="2*Económica"/>
    <n v="17"/>
    <x v="7"/>
    <s v="17*Agricultura y Desarrollo Rural"/>
    <n v="1702"/>
    <s v=" Inclusión productiva de pequeños productores rurales"/>
    <s v="1702* Inclusión productiva de pequeños productores rurales"/>
    <n v="1702034"/>
    <s v="Servicio de apoyo financieroa la reforestación"/>
    <s v="1702034*Servicio de apoyo financieroa la reforestación"/>
    <n v="170203400"/>
    <s v="Hectáreas reforestadas apoyadas"/>
    <s v="170203400*Hectáreas reforestadas apoyadas"/>
    <s v="Hectáreas"/>
    <n v="50"/>
    <s v="2.3.2.01.01.005.01.02.06"/>
    <n v="202400000005517"/>
    <x v="80"/>
    <n v="22"/>
    <s v="ICLD"/>
    <n v="80000000"/>
    <x v="7"/>
  </r>
  <r>
    <n v="2"/>
    <x v="1"/>
    <s v="2*Económica"/>
    <n v="21"/>
    <x v="8"/>
    <s v="21*Minas y Energía"/>
    <n v="2105"/>
    <s v=" Desarrollo ambiental sostenible del sector minero energético"/>
    <s v="2105* Desarrollo ambiental sostenible del sector minero energético"/>
    <n v="2105019"/>
    <s v="Servicio de asistencia técnica en el manejo socio ambiental en las actividades mineras"/>
    <s v="2105019*Servicio de asistencia técnica en el manejo socio ambiental en las actividades mineras"/>
    <n v="210501900"/>
    <s v="Personas asistidas técnicamente"/>
    <s v="210501900*Personas asistidas técnicamente"/>
    <s v="Número"/>
    <n v="150"/>
    <s v="2.3.2.02.02.009"/>
    <n v="2024006860281"/>
    <x v="81"/>
    <n v="50"/>
    <s v="ICLD"/>
    <n v="50000000"/>
    <x v="8"/>
  </r>
  <r>
    <n v="2"/>
    <x v="1"/>
    <s v="2*Económica"/>
    <n v="35"/>
    <x v="9"/>
    <s v="35*Comercio, industria y turismo"/>
    <n v="3502"/>
    <s v=" Productividad y competitividad de las empresas colombianas"/>
    <s v="3502* Productividad y competitividad de las empresas colombianas"/>
    <n v="3502004"/>
    <s v="Servicio de apoyo financiero para el mejoramiento de productos o procesos"/>
    <s v="3502004*Servicio de apoyo financiero para el mejoramiento de productos o procesos"/>
    <n v="350200400"/>
    <s v="Empresas beneficiadas"/>
    <s v="350200400*Empresas beneficiadas"/>
    <s v="Número"/>
    <n v="15"/>
    <s v="2.3.2.02.02.009"/>
    <n v="202500000033936"/>
    <x v="82"/>
    <n v="5"/>
    <s v="ICLD"/>
    <n v="234426956"/>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4396"/>
    <x v="83"/>
    <n v="7"/>
    <s v="ICLD"/>
    <n v="97250000"/>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4397"/>
    <x v="84"/>
    <n v="7"/>
    <s v="ICLD"/>
    <n v="97200000"/>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4416"/>
    <x v="85"/>
    <n v="7"/>
    <s v="ICLD"/>
    <n v="89850000"/>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4399"/>
    <x v="86"/>
    <n v="7"/>
    <s v="ICLD"/>
    <n v="48050000"/>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4415"/>
    <x v="87"/>
    <n v="7"/>
    <s v="ICLD"/>
    <n v="99940000"/>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5139"/>
    <x v="88"/>
    <n v="7"/>
    <s v="ICLD"/>
    <n v="210583044"/>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5139"/>
    <x v="88"/>
    <n v="7"/>
    <s v="Estampilla pro desarrollo fronterizo"/>
    <n v="88072500.420000002"/>
    <x v="8"/>
  </r>
  <r>
    <n v="2"/>
    <x v="1"/>
    <s v="2*Económica"/>
    <n v="35"/>
    <x v="9"/>
    <s v="35*Comercio, industria y turismo"/>
    <n v="3502"/>
    <s v=" Productividad y competitividad de las empresas colombianas"/>
    <s v="3502* Productividad y competitividad de las empresas colombianas"/>
    <n v="3502046"/>
    <s v="Servicio de promoción turística"/>
    <s v="3502046*Servicio de promoción turística"/>
    <n v="350204600"/>
    <s v="Campañas realizadas"/>
    <s v="350204600*Campañas realizadas"/>
    <s v="Número"/>
    <n v="20"/>
    <s v="2.3.2.02.02.006"/>
    <n v="202500000035139"/>
    <x v="88"/>
    <n v="7"/>
    <s v="rendimientos estampilla pro desarrollo fronterizo"/>
    <n v="11344456.050000001"/>
    <x v="8"/>
  </r>
  <r>
    <n v="2"/>
    <x v="1"/>
    <s v="2*Económica"/>
    <n v="35"/>
    <x v="9"/>
    <s v="35*Comercio, industria y turismo"/>
    <n v="3502"/>
    <s v=" Productividad y competitividad de las empresas colombianas"/>
    <s v="3502* Productividad y competitividad de las empresas colombianas"/>
    <n v="3502006"/>
    <s v="Servicio de apoyo y consolidación de las Comisiones Regionales de Competitividad - CRC"/>
    <s v="3502006*Servicio de apoyo y consolidación de las Comisiones Regionales de Competitividad - CRC"/>
    <n v="350200600"/>
    <s v="Planes de trabajo concertados con las CRC para su consolidación"/>
    <s v="350200600*Planes de trabajo concertados con las CRC para su consolidación"/>
    <s v="Número"/>
    <n v="6"/>
    <s v="2.3.2.02.02.006"/>
    <n v="202500000033935"/>
    <x v="89"/>
    <n v="2"/>
    <s v="ICLD"/>
    <n v="22700000"/>
    <x v="8"/>
  </r>
  <r>
    <n v="2"/>
    <x v="1"/>
    <s v="2*Económica"/>
    <n v="35"/>
    <x v="9"/>
    <s v="35*Comercio, industria y turismo"/>
    <n v="3502"/>
    <s v=" Productividad y competitividad de las empresas colombianas"/>
    <s v="3502* Productividad y competitividad de las empresas colombianas"/>
    <n v="3502008"/>
    <s v="Servicio de asistencia técnica para mejorar la competitividad de los sectores productivos"/>
    <s v="3502008*Servicio de asistencia técnica para mejorar la competitividad de los sectores productivos"/>
    <n v="350200800"/>
    <s v="Proyectos de alto impacto asistidos para el fortalecimiento de cadenas productivas"/>
    <s v="350200800*Proyectos de alto impacto asistidos para el fortalecimiento de cadenas productivas"/>
    <s v="Número"/>
    <n v="9"/>
    <s v="2.3.2.02.02.006"/>
    <n v="202500000035164"/>
    <x v="90"/>
    <n v="3"/>
    <s v="Estampilla pro desarrollo fronterizo"/>
    <n v="300000000"/>
    <x v="8"/>
  </r>
  <r>
    <n v="2"/>
    <x v="1"/>
    <s v="2*Económica"/>
    <n v="36"/>
    <x v="10"/>
    <s v="36*Trabajo"/>
    <n v="3602"/>
    <s v=" Generación y formalización del empleo"/>
    <s v="3602* Generación y formalización del empleo"/>
    <s v=" 3602032"/>
    <s v="Servicio de asesoría técnica para el emprendimiento"/>
    <s v=" 3602032*Servicio de asesoría técnica para el emprendimiento"/>
    <n v="360203200"/>
    <s v="Emprendimientos asesorados"/>
    <s v="360203200*Emprendimientos asesorados"/>
    <s v="Número"/>
    <n v="60"/>
    <s v="2.3.2.02.02.009"/>
    <n v="202500000034407"/>
    <x v="91"/>
    <n v="20"/>
    <s v="Estampilla pro desarrollo fronterizo"/>
    <n v="613620716"/>
    <x v="8"/>
  </r>
  <r>
    <n v="2"/>
    <x v="1"/>
    <s v="2*Económica"/>
    <n v="39"/>
    <x v="11"/>
    <s v="39*Ciencia, tecnología e innovación"/>
    <n v="3905"/>
    <s v=" Fortalecimiento de la gobernanza e institucionalidad multinivel del sector de CTeI"/>
    <s v="3905* Fortalecimiento de la gobernanza e institucionalidad multinivel del sector de CTeI"/>
    <n v="3905005"/>
    <s v="Servicio de asistencia técnica"/>
    <s v="3905005*Servicio de asistencia técnica"/>
    <n v="390500500"/>
    <s v="Asistencias Técnicas Realizadas"/>
    <s v="390500500*Asistencias Técnicas Realizadas"/>
    <s v="Número"/>
    <n v="3"/>
    <s v="2.3.2.02.02.009"/>
    <n v="202500000034395"/>
    <x v="92"/>
    <n v="1"/>
    <s v="ICLD"/>
    <n v="50000000"/>
    <x v="8"/>
  </r>
  <r>
    <n v="2"/>
    <x v="1"/>
    <s v="2*Económica"/>
    <n v="21"/>
    <x v="8"/>
    <s v="21*Minas y Energía"/>
    <n v="2102"/>
    <s v=" Consolidación productiva del sector de energía eléctrica"/>
    <s v="2102* Consolidación productiva del sector de energía eléctrica"/>
    <n v="2102045"/>
    <s v="Redes domiciliarias de energía eléctrica instaladas"/>
    <s v="2102045*Redes domiciliarias de energía eléctrica instaladas"/>
    <n v="210204500"/>
    <s v="Viviendas conectadas a la red del sistema de distribución local de energía eléctrica"/>
    <s v="210204500*Viviendas conectadas a la red del sistema de distribución local de energía eléctrica"/>
    <s v="Número"/>
    <n v="1200"/>
    <s v="2.3.2.01.01.003.04.06"/>
    <n v="202500000034388"/>
    <x v="93"/>
    <n v="46"/>
    <s v="ESTAMPILLA PRO ELECTRIFICACIÓN RURAL"/>
    <n v="1001693216.4152"/>
    <x v="4"/>
  </r>
  <r>
    <n v="2"/>
    <x v="1"/>
    <s v="2*Económica"/>
    <n v="21"/>
    <x v="8"/>
    <s v="21*Minas y Energía"/>
    <n v="2102"/>
    <s v=" Consolidación productiva del sector de energía eléctrica"/>
    <s v="2102* Consolidación productiva del sector de energía eléctrica"/>
    <n v="2102045"/>
    <s v="Redes domiciliarias de energía eléctrica instaladas"/>
    <s v="2102045*Redes domiciliarias de energía eléctrica instaladas"/>
    <n v="210204500"/>
    <s v="Viviendas conectadas a la red del sistema de distribución local de energía eléctrica"/>
    <s v="210204500*Viviendas conectadas a la red del sistema de distribución local de energía eléctrica"/>
    <s v="Número"/>
    <n v="1200"/>
    <s v="2.3.2.01.01.003.04.06"/>
    <n v="202500000034388"/>
    <x v="93"/>
    <n v="46"/>
    <s v="RENDIMIENTOS ESTAMPILLA PRO ELECTRIFICACIÓN RURAL"/>
    <n v="6016230.5199999996"/>
    <x v="4"/>
  </r>
  <r>
    <n v="2"/>
    <x v="1"/>
    <s v="2*Económica"/>
    <n v="24"/>
    <x v="6"/>
    <s v="24*Transporte"/>
    <n v="2402"/>
    <s v=" Infraestructura red vial regional"/>
    <s v="2402* Infraestructura red vial regional"/>
    <n v="2402055"/>
    <s v="Caminos ancestrales mejorados"/>
    <s v="2402055*Caminos ancestrales mejorados"/>
    <n v="240205500"/>
    <s v="Caminos ancestrales mejorados"/>
    <s v="240205500*Caminos ancestrales mejorados"/>
    <s v="Kilómetros"/>
    <n v="3"/>
    <s v="2.3.2.01.01.001.03.19"/>
    <n v="202500000034421"/>
    <x v="94"/>
    <n v="3.47"/>
    <s v="PARTICIPACION DE LA SOBRETASA AL ACPM"/>
    <n v="1024844368"/>
    <x v="4"/>
  </r>
  <r>
    <n v="2"/>
    <x v="1"/>
    <s v="2*Económica"/>
    <n v="24"/>
    <x v="6"/>
    <s v="24*Transporte"/>
    <n v="2402"/>
    <s v=" Infraestructura red vial regional"/>
    <s v="2402* Infraestructura red vial regional"/>
    <n v="2402055"/>
    <s v="Caminos ancestrales mejorados"/>
    <s v="2402055*Caminos ancestrales mejorados"/>
    <n v="240205500"/>
    <s v="Caminos ancestrales mejorados"/>
    <s v="240205500*Caminos ancestrales mejorados"/>
    <s v="Kilómetros"/>
    <n v="3"/>
    <s v="2.3.2.01.01.001.03.19"/>
    <n v="202500000034420"/>
    <x v="95"/>
    <n v="3.67"/>
    <s v="PARTICIPACION DE LA SOBRETASA AL ACPM"/>
    <n v="875029190"/>
    <x v="4"/>
  </r>
  <r>
    <n v="2"/>
    <x v="1"/>
    <s v="2*Económica"/>
    <n v="24"/>
    <x v="6"/>
    <s v="24*Transporte"/>
    <n v="2402"/>
    <s v=" Infraestructura red vial regional"/>
    <s v="2402* Infraestructura red vial regional"/>
    <n v="2402055"/>
    <s v="Caminos ancestrales mejorados"/>
    <s v="2402055*Caminos ancestrales mejorados"/>
    <n v="240205500"/>
    <s v="Caminos ancestrales mejorados"/>
    <s v="240205500*Caminos ancestrales mejorados"/>
    <s v="Kilómetros"/>
    <n v="3"/>
    <s v="2.3.2.01.01.001.03.19"/>
    <n v="202500000034104"/>
    <x v="96"/>
    <n v="0.187"/>
    <s v="PARTICIPACION DE LA SOBRETASA AL ACPM"/>
    <n v="49932215"/>
    <x v="4"/>
  </r>
  <r>
    <n v="2"/>
    <x v="1"/>
    <s v="2*Económica"/>
    <n v="24"/>
    <x v="6"/>
    <s v="24*Transporte"/>
    <n v="2402"/>
    <s v=" Infraestructura red vial regional"/>
    <s v="2402* Infraestructura red vial regional"/>
    <n v="2402055"/>
    <s v="Caminos ancestrales mejorados"/>
    <s v="2402055*Caminos ancestrales mejorados"/>
    <n v="240205500"/>
    <s v="Caminos ancestrales mejorados"/>
    <s v="240205500*Caminos ancestrales mejorados"/>
    <s v="Kilómetros"/>
    <n v="3"/>
    <s v="2.3.2.01.01.001.03.19"/>
    <n v="202500000034141"/>
    <x v="97"/>
    <n v="0.20499999999999999"/>
    <s v="PARTICIPACION DE LA SOBRETASA AL ACPM"/>
    <n v="59073567"/>
    <x v="4"/>
  </r>
  <r>
    <n v="2"/>
    <x v="1"/>
    <s v="2*Económica"/>
    <n v="24"/>
    <x v="6"/>
    <s v="24*Transporte"/>
    <n v="2402"/>
    <s v=" Infraestructura red vial regional"/>
    <s v="2402* Infraestructura red vial regional"/>
    <n v="2402112"/>
    <s v="Vía terciaria con mantenimiento periódico o rutinario"/>
    <s v="2402112*Vía terciaria con mantenimiento periódico o rutinario"/>
    <n v="240211200"/>
    <s v="Vía terciaria con mantenimiento"/>
    <s v="240211200*Vía terciaria con mantenimiento"/>
    <s v="Kilómetros"/>
    <n v="40"/>
    <s v="2.3.2.01.01.001.03.19"/>
    <n v="202500000034770"/>
    <x v="98"/>
    <n v="0.61499999999999999"/>
    <s v="PARTICIPACION DE LA SOBRETASA AL ACPM"/>
    <n v="54676403"/>
    <x v="4"/>
  </r>
  <r>
    <n v="2"/>
    <x v="1"/>
    <s v="2*Económica"/>
    <n v="24"/>
    <x v="6"/>
    <s v="24*Transporte"/>
    <n v="2402"/>
    <s v=" Infraestructura red vial regional"/>
    <s v="2402* Infraestructura red vial regional"/>
    <n v="2402114"/>
    <s v="Vía urbana mejorada"/>
    <s v="2402114*Vía urbana mejorada"/>
    <n v="240211403"/>
    <s v="Vía urbana pavimentada"/>
    <s v="240211403*Vía urbana pavimentada"/>
    <s v="Kilómetros"/>
    <n v="2"/>
    <s v="2.3.2.01.01.001.03.19"/>
    <n v="202500000035004"/>
    <x v="99"/>
    <n v="0.22900000000000001"/>
    <s v="PARTICIPACION DE LA SOBRETASA AL ACPM"/>
    <n v="277397475.24000025"/>
    <x v="4"/>
  </r>
  <r>
    <n v="2"/>
    <x v="1"/>
    <s v="2*Económica"/>
    <n v="24"/>
    <x v="6"/>
    <s v="24*Transporte"/>
    <n v="2402"/>
    <s v=" Infraestructura red vial regional"/>
    <s v="2402* Infraestructura red vial regional"/>
    <n v="2402114"/>
    <s v="Vía urbana mejorada"/>
    <s v="2402114*Vía urbana mejorada"/>
    <n v="240211403"/>
    <s v="Vía urbana pavimentada"/>
    <s v="240211403*Vía urbana pavimentada"/>
    <s v="Kilómetros"/>
    <n v="2"/>
    <s v="2.3.2.01.01.001.03.19"/>
    <n v="202500000035004"/>
    <x v="99"/>
    <n v="0.22900000000000001"/>
    <s v="PARTICIPACION DE LA SOBRETASA AL ACPM"/>
    <n v="510342024"/>
    <x v="4"/>
  </r>
  <r>
    <n v="2"/>
    <x v="1"/>
    <s v="2*Económica"/>
    <n v="24"/>
    <x v="6"/>
    <s v="24*Transporte"/>
    <n v="2402"/>
    <s v=" Infraestructura red vial regional"/>
    <s v="2402* Infraestructura red vial regional"/>
    <n v="2402114"/>
    <s v="Vía urbana mejorada"/>
    <s v="2402114*Vía urbana mejorada"/>
    <n v="240211403"/>
    <s v="Vía urbana pavimentada"/>
    <s v="240211403*Vía urbana pavimentada"/>
    <s v="Kilómetros"/>
    <n v="2"/>
    <s v="2.3.2.01.01.001.03.19"/>
    <n v="202500000035004"/>
    <x v="99"/>
    <n v="0.22900000000000001"/>
    <s v="ICLD"/>
    <n v="311010144.35999966"/>
    <x v="4"/>
  </r>
  <r>
    <n v="2"/>
    <x v="1"/>
    <s v="2*Económica"/>
    <n v="24"/>
    <x v="6"/>
    <s v="24*Transporte"/>
    <n v="2402"/>
    <s v=" Infraestructura red vial regional"/>
    <s v="2402* Infraestructura red vial regional"/>
    <n v="2402114"/>
    <s v="Vía urbana mejorada"/>
    <s v="2402114*Vía urbana mejorada"/>
    <n v="240211403"/>
    <s v="Vía urbana pavimentada"/>
    <s v="240211403*Vía urbana pavimentada"/>
    <s v="Kilómetros"/>
    <n v="2"/>
    <s v="2.3.2.01.01.001.03.19"/>
    <n v="202500000035004"/>
    <x v="99"/>
    <n v="0.22900000000000001"/>
    <s v="RENDIMIENTOS ACPM"/>
    <n v="45957054.399999999"/>
    <x v="4"/>
  </r>
  <r>
    <n v="2"/>
    <x v="1"/>
    <s v="2*Económica"/>
    <n v="24"/>
    <x v="6"/>
    <s v="24*Transporte"/>
    <n v="2406"/>
    <s v=" Infraestructura de transporte fluvial"/>
    <s v="2406* Infraestructura de transporte fluvial"/>
    <n v="2406027"/>
    <s v="Canal navegable mantenido"/>
    <s v="2406027*Canal navegable mantenido"/>
    <n v="240602700"/>
    <s v="Canal navegable mantenido"/>
    <s v="240602700*Canal navegable mantenido"/>
    <s v="Número"/>
    <n v="3"/>
    <s v="2.3.2.01.01.001.03.19"/>
    <n v="202500000035170"/>
    <x v="100"/>
    <n v="1"/>
    <s v="ICLD"/>
    <n v="188989855.64000034"/>
    <x v="4"/>
  </r>
  <r>
    <n v="3"/>
    <x v="2"/>
    <s v="3*Ambiental"/>
    <n v="32"/>
    <x v="12"/>
    <s v="32*Ambiente y desarrollo sostenible"/>
    <n v="3202"/>
    <s v=" Conservación de la biodiversidad y sus servicios ecosistémicos"/>
    <s v="3202* Conservación de la biodiversidad y sus servicios ecosistémicos"/>
    <n v="3202005"/>
    <s v="Servicio de restauración de ecosistemas"/>
    <s v="3202005*Servicio de restauración de ecosistemas"/>
    <n v="320200500"/>
    <s v="Áreas en proceso de restauración"/>
    <s v="320200500*Áreas en proceso de restauración"/>
    <s v="Número"/>
    <n v="200"/>
    <s v="2.3.2.01.01.005.01.02.06"/>
    <m/>
    <x v="101"/>
    <n v="40"/>
    <s v="ICLD 1% MEDIO AMBIENTE"/>
    <n v="787861464.85075796"/>
    <x v="7"/>
  </r>
  <r>
    <n v="3"/>
    <x v="2"/>
    <s v="3*Ambiental"/>
    <n v="32"/>
    <x v="12"/>
    <s v="32*Ambiente y desarrollo sostenible"/>
    <n v="3202"/>
    <s v=" Conservación de la biodiversidad y sus servicios ecosistémicos"/>
    <s v="3202* Conservación de la biodiversidad y sus servicios ecosistémicos"/>
    <n v="3202005"/>
    <s v="Servicio de restauración de ecosistemas"/>
    <s v="3202005*Servicio de restauración de ecosistemas"/>
    <n v="320200500"/>
    <s v="Áreas en proceso de restauración"/>
    <s v="320200500*Áreas en proceso de restauración"/>
    <s v="Número"/>
    <n v="200"/>
    <s v="2.3.2.01.01.005.01.02.06"/>
    <m/>
    <x v="101"/>
    <n v="40"/>
    <s v="IMPUESTO DE REGISTRO 1% MEDIO AMBIENTE"/>
    <n v="22500323.143429801"/>
    <x v="7"/>
  </r>
  <r>
    <n v="3"/>
    <x v="2"/>
    <s v="3*Ambiental"/>
    <n v="32"/>
    <x v="12"/>
    <s v="32*Ambiente y desarrollo sostenible"/>
    <n v="3208"/>
    <s v=" Educación Ambiental "/>
    <s v="3208* Educación Ambiental "/>
    <n v="3208006"/>
    <s v="Servicio de asistencia técnica para la implementación de las estrategias educativo ambientales y de participación"/>
    <s v="3208006*Servicio de asistencia técnica para la implementación de las estrategias educativo ambientales y de participación"/>
    <n v="320800600"/>
    <s v="Estrategias educativo ambientales y de participación implementadas"/>
    <s v="320800600*Estrategias educativo ambientales y de participación implementadas"/>
    <s v="Número"/>
    <n v="13"/>
    <s v="2.3.2.02.02.009"/>
    <n v="202400000005509"/>
    <x v="102"/>
    <n v="3"/>
    <s v="ICLD"/>
    <n v="300000000"/>
    <x v="7"/>
  </r>
  <r>
    <n v="4"/>
    <x v="3"/>
    <s v="4*Institucional"/>
    <n v="45"/>
    <x v="13"/>
    <s v="45*Gobierno territorial"/>
    <n v="4599"/>
    <s v=" Fortalecimiento a la gestión y dirección de la administración pública territorial"/>
    <s v="4599* Fortalecimiento a la gestión y dirección de la administración pública territorial"/>
    <n v="4599031"/>
    <s v="Servicio de asistencia técnica"/>
    <s v="4599031*Servicio de asistencia técnica"/>
    <n v="459903100"/>
    <s v="Entidades, organismos y dependencias asistidos técnicamente"/>
    <s v="459903100*Entidades, organismos y dependencias asistidos técnicamente"/>
    <s v="Número"/>
    <n v="42"/>
    <s v="2.3.2.02.02.006"/>
    <n v="202500000034427"/>
    <x v="103"/>
    <n v="1"/>
    <s v="ICLD"/>
    <n v="70180145.670000002"/>
    <x v="6"/>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1"/>
    <s v="Rendición de cuentas realizadas"/>
    <s v="450200101*Rendición de cuentas realizadas"/>
    <s v="Número"/>
    <n v="4"/>
    <s v="2.3.2.02.02.006"/>
    <n v="202500000034095"/>
    <x v="104"/>
    <n v="2"/>
    <s v="ICLD"/>
    <n v="159985666"/>
    <x v="6"/>
  </r>
  <r>
    <n v="4"/>
    <x v="3"/>
    <s v="4*Institucional"/>
    <n v="45"/>
    <x v="13"/>
    <s v="45*Gobierno territorial"/>
    <n v="4599"/>
    <s v=" Fortalecimiento a la gestión y dirección de la administración pública territorial"/>
    <s v="4599* Fortalecimiento a la gestión y dirección de la administración pública territorial"/>
    <n v="4599023"/>
    <s v="Servicio de Implementación Sistemas de Gestión"/>
    <s v="4599023*Servicio de Implementación Sistemas de Gestión"/>
    <n v="459902300"/>
    <s v="Sistema de gestión implementados"/>
    <s v="459902300*Sistema de gestión implementados"/>
    <s v="Número"/>
    <n v="1"/>
    <s v="2.3.2.02.02.008"/>
    <n v="2024006860333"/>
    <x v="105"/>
    <n v="1"/>
    <s v="ICLD"/>
    <n v="289800000"/>
    <x v="6"/>
  </r>
  <r>
    <n v="4"/>
    <x v="3"/>
    <s v="4*Institucional"/>
    <n v="45"/>
    <x v="13"/>
    <s v="45*Gobierno territorial"/>
    <n v="4599"/>
    <s v=" Fortalecimiento a la gestión y dirección de la administración pública territorial"/>
    <s v="4599* Fortalecimiento a la gestión y dirección de la administración pública territorial"/>
    <n v="4599031"/>
    <s v="Servicio de asistencia técnica"/>
    <s v="4599031*Servicio de asistencia técnica"/>
    <n v="459903100"/>
    <s v="Entidades, organismos y dependencias asistidos técnicamente"/>
    <s v="459903100*Entidades, organismos y dependencias asistidos técnicamente"/>
    <s v="Número"/>
    <n v="42"/>
    <s v="2.3.2.02.02.008"/>
    <n v="2024006860320"/>
    <x v="106"/>
    <n v="38"/>
    <s v="ICLD"/>
    <n v="700244188.33000004"/>
    <x v="6"/>
  </r>
  <r>
    <n v="4"/>
    <x v="3"/>
    <s v="4*Institucional"/>
    <n v="45"/>
    <x v="13"/>
    <s v="45*Gobierno territorial"/>
    <n v="4599"/>
    <s v=" Fortalecimiento a la gestión y dirección de la administración pública territorial"/>
    <s v="4599* Fortalecimiento a la gestión y dirección de la administración pública territorial"/>
    <n v="4599025"/>
    <s v="Servicios de información implementados"/>
    <s v="4599025*Servicios de información implementados"/>
    <n v="459902500"/>
    <s v="Sistemas de información implementados"/>
    <s v="459902500*Sistemas de información implementados"/>
    <s v="Número"/>
    <n v="2"/>
    <s v="2.3.2.02.02.008"/>
    <n v="202500000035143"/>
    <x v="107"/>
    <n v="1"/>
    <s v="ICLD"/>
    <n v="350000000"/>
    <x v="6"/>
  </r>
  <r>
    <n v="4"/>
    <x v="3"/>
    <s v="4*Institucional"/>
    <n v="4"/>
    <x v="14"/>
    <s v="4*Información Estadística"/>
    <s v="0401"/>
    <s v=" Levantamiento y actualización de información estadística de calidad"/>
    <s v="0401* Levantamiento y actualización de información estadística de calidad"/>
    <s v="0401106 "/>
    <s v="Servicio de apoyo a la gestión de conocimiento y consolidación de la cultura estadística"/>
    <s v="0401106 *Servicio de apoyo a la gestión de conocimiento y consolidación de la cultura estadística"/>
    <n v="40110600"/>
    <s v="Estrategias implementadas"/>
    <s v="40110600*Estrategias implementadas"/>
    <s v="Número"/>
    <n v="3"/>
    <s v="2.3.2.02.02.008"/>
    <n v="202500000034019"/>
    <x v="108"/>
    <n v="2"/>
    <s v="ICLD"/>
    <n v="74790000"/>
    <x v="6"/>
  </r>
  <r>
    <n v="4"/>
    <x v="3"/>
    <s v="4*Institucional"/>
    <n v="45"/>
    <x v="13"/>
    <s v="45*Gobierno territorial"/>
    <n v="4502"/>
    <s v=" Fortalecimiento del buen gobierno para el respeto y garantía de los derechos humanos."/>
    <s v="4502* Fortalecimiento del buen gobierno para el respeto y garantía de los derechos humanos."/>
    <n v="4502034"/>
    <s v="Servicio de educación informal"/>
    <s v="4502034*Servicio de educación informal"/>
    <n v="450203407"/>
    <s v="Estrategias de fomento de participación para las mujeres"/>
    <s v="450203407*Estrategias de fomento de participación para las mujeres"/>
    <s v="Número"/>
    <n v="3"/>
    <s v="2.3.2.02.02.009"/>
    <n v="202500000033277"/>
    <x v="109"/>
    <n v="1"/>
    <s v="ICLD"/>
    <n v="70000000"/>
    <x v="0"/>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0"/>
    <s v="Espacios de participación promovidos"/>
    <s v="450200100*Espacios de participación promovidos"/>
    <s v="Número"/>
    <n v="42"/>
    <s v="2.3.2.02.02.009"/>
    <n v="202500000033482"/>
    <x v="110"/>
    <n v="1"/>
    <s v="ICLD"/>
    <n v="100000000"/>
    <x v="0"/>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0"/>
    <s v="Espacios de participación promovidos"/>
    <s v="450200100*Espacios de participación promovidos"/>
    <s v="Número"/>
    <n v="42"/>
    <s v="2.3.2.02.02.009"/>
    <n v="202500000034002"/>
    <x v="111"/>
    <n v="7"/>
    <s v="ICLD"/>
    <n v="477500000"/>
    <x v="0"/>
  </r>
  <r>
    <n v="4"/>
    <x v="3"/>
    <s v="4*Institucional"/>
    <n v="12"/>
    <x v="15"/>
    <s v="12*Justicia y del derecho"/>
    <n v="1206"/>
    <s v=" Sistema penitenciario y carcelario en el marco de los derechos humanos"/>
    <s v="1206* Sistema penitenciario y carcelario en el marco de los derechos humanos"/>
    <n v="1206007"/>
    <s v="Servicio de bienestar a la población privada de libertad"/>
    <s v="1206007*Servicio de bienestar a la población privada de libertad"/>
    <n v="120600700"/>
    <s v="Personas privadas de la libertad con Servicio de bienestar"/>
    <s v="120600700*Personas privadas de la libertad con Servicio de bienestar"/>
    <s v="Número"/>
    <n v="150"/>
    <s v="2.3.2.02.02.009"/>
    <n v="202500000033419"/>
    <x v="112"/>
    <n v="102"/>
    <s v="ICLD"/>
    <n v="65000000"/>
    <x v="0"/>
  </r>
  <r>
    <n v="4"/>
    <x v="3"/>
    <s v="4*Institucional"/>
    <n v="45"/>
    <x v="13"/>
    <s v="45*Gobierno territorial"/>
    <n v="4502"/>
    <s v=" Fortalecimiento del buen gobierno para el respeto y garantía de los derechos humanos."/>
    <s v="4502* Fortalecimiento del buen gobierno para el respeto y garantía de los derechos humanos."/>
    <n v="4502034"/>
    <s v="Servicio de educación informal"/>
    <s v="4502034*Servicio de educación informal"/>
    <n v="450203407"/>
    <s v="Estrategias de fomento de participación para las mujeres"/>
    <s v="450203407*Estrategias de fomento de participación para las mujeres"/>
    <s v="Número"/>
    <n v="3"/>
    <s v="2.3.2.02.02.009"/>
    <n v="202500000035200"/>
    <x v="113"/>
    <n v="3"/>
    <s v="ICLD"/>
    <n v="50000000"/>
    <x v="0"/>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0"/>
    <s v="Espacios de participación promovidos"/>
    <s v="450200100*Espacios de participación promovidos"/>
    <s v="Número"/>
    <n v="42"/>
    <s v="2.3.2.02.02.009"/>
    <n v="202500000033278"/>
    <x v="114"/>
    <n v="1"/>
    <s v="ICLD"/>
    <n v="40000000"/>
    <x v="0"/>
  </r>
  <r>
    <n v="4"/>
    <x v="3"/>
    <s v="4*Institucional"/>
    <n v="45"/>
    <x v="13"/>
    <s v="45*Gobierno territorial"/>
    <n v="4501"/>
    <s v=" Fortalecimiento de la convivencia y la seguridad ciudadana"/>
    <s v="4501* Fortalecimiento de la convivencia y la seguridad ciudadana"/>
    <n v="4501050"/>
    <s v="Servicio de orientación a casos de violencia de género"/>
    <s v="4501050*Servicio de orientación a casos de violencia de género"/>
    <n v="450105001"/>
    <s v="Mujeres atendidas"/>
    <s v="450105001*Mujeres atendidas"/>
    <s v="Número"/>
    <n v="140"/>
    <s v="2.3.2.02.02.009"/>
    <n v="202500000034006"/>
    <x v="115"/>
    <n v="50"/>
    <s v="ICLD"/>
    <n v="60000000"/>
    <x v="0"/>
  </r>
  <r>
    <n v="4"/>
    <x v="3"/>
    <s v="4*Institucional"/>
    <n v="45"/>
    <x v="13"/>
    <s v="45*Gobierno territorial"/>
    <n v="4501"/>
    <s v=" Fortalecimiento de la convivencia y la seguridad ciudadana"/>
    <s v="4501* Fortalecimiento de la convivencia y la seguridad ciudadana"/>
    <n v="4501050"/>
    <s v="Servicio de orientación a casos de violencia de género"/>
    <s v="4501050*Servicio de orientación a casos de violencia de género"/>
    <n v="450105003"/>
    <s v="Personas de la comunidad LGBTIQ atendidos."/>
    <s v="450105003*Personas de la comunidad LGBTIQ atendidos."/>
    <s v="Número"/>
    <n v="30"/>
    <s v="2.3.2.02.02.009"/>
    <n v="202500000034005"/>
    <x v="116"/>
    <n v="15"/>
    <s v="ICLD"/>
    <n v="70000000"/>
    <x v="0"/>
  </r>
  <r>
    <n v="4"/>
    <x v="3"/>
    <s v="4*Institucional"/>
    <n v="45"/>
    <x v="13"/>
    <s v="45*Gobierno territorial"/>
    <n v="4501"/>
    <s v=" Fortalecimiento de la convivencia y la seguridad ciudadana"/>
    <s v="4501* Fortalecimiento de la convivencia y la seguridad ciudadana"/>
    <n v="4501061"/>
    <s v="Servicio de atención integral a la fauna"/>
    <s v="4501061*Servicio de atención integral a la fauna"/>
    <n v="450106100"/>
    <s v="Animales atendidos"/>
    <s v="450106100*Animales atendidos"/>
    <s v="Número"/>
    <n v="427"/>
    <s v="2.3.2.02.02.009"/>
    <n v="202500000033492"/>
    <x v="117"/>
    <n v="450"/>
    <s v="ICLD"/>
    <n v="40000000"/>
    <x v="0"/>
  </r>
  <r>
    <n v="4"/>
    <x v="3"/>
    <s v="4*Institucional"/>
    <n v="45"/>
    <x v="13"/>
    <s v="45*Gobierno territorial"/>
    <n v="4599"/>
    <s v=" Fortalecimiento a la gestión y dirección de la administración pública territorial"/>
    <s v="4599* Fortalecimiento a la gestión y dirección de la administración pública territorial"/>
    <n v="4599023"/>
    <s v="Servicio de Implementación Sistemas de Gestión"/>
    <s v="4599023*Servicio de Implementación Sistemas de Gestión"/>
    <n v="459902300"/>
    <s v="Sistema de gestión implementados"/>
    <s v="459902300*Sistema de gestión implementados"/>
    <s v="Número"/>
    <n v="2"/>
    <s v="2.3.2.02.02.008"/>
    <n v="202500000035013"/>
    <x v="118"/>
    <n v="1"/>
    <s v="ICLD"/>
    <n v="20000000"/>
    <x v="1"/>
  </r>
  <r>
    <n v="4"/>
    <x v="3"/>
    <s v="4*Institucional"/>
    <n v="45"/>
    <x v="13"/>
    <s v="45*Gobierno territorial"/>
    <n v="4502"/>
    <s v=" Fortalecimiento del buen gobierno para el respeto y garantía de los derechos humanos."/>
    <s v="4502* Fortalecimiento del buen gobierno para el respeto y garantía de los derechos humanos."/>
    <n v="4502022"/>
    <s v="Servicio de asistencia técnica"/>
    <s v="4502022*Servicio de asistencia técnica"/>
    <n v="450202201"/>
    <s v="Grupos étnicos asistidos técnicamente"/>
    <s v="450202201*Grupos étnicos asistidos técnicamente"/>
    <s v="Número"/>
    <n v="2"/>
    <s v="2.3.2.02.02.009.01.01"/>
    <n v="202500000033691"/>
    <x v="119"/>
    <n v="1"/>
    <s v="ICLD"/>
    <n v="120000000"/>
    <x v="2"/>
  </r>
  <r>
    <n v="4"/>
    <x v="3"/>
    <s v="4*Institucional"/>
    <n v="45"/>
    <x v="13"/>
    <s v="45*Gobierno territorial"/>
    <n v="4502"/>
    <s v=" Fortalecimiento del buen gobierno para el respeto y garantía de los derechos humanos."/>
    <s v="4502* Fortalecimiento del buen gobierno para el respeto y garantía de los derechos humanos."/>
    <n v="4502022"/>
    <s v="Servicio de asistencia técnica"/>
    <s v="4502022*Servicio de asistencia técnica"/>
    <n v="450202201"/>
    <s v="Grupos étnicos asistidos técnicamente"/>
    <s v="450202201*Grupos étnicos asistidos técnicamente"/>
    <s v="Número"/>
    <n v="2"/>
    <s v="2.3.2.02.02.009.01.01"/>
    <n v="202500000033695"/>
    <x v="120"/>
    <n v="1"/>
    <s v="ICLD"/>
    <n v="140000000"/>
    <x v="2"/>
  </r>
  <r>
    <n v="4"/>
    <x v="3"/>
    <s v="4*Institucional"/>
    <n v="45"/>
    <x v="13"/>
    <s v="45*Gobierno territorial"/>
    <n v="4502"/>
    <s v=" Fortalecimiento del buen gobierno para el respeto y garantía de los derechos humanos."/>
    <s v="4502* Fortalecimiento del buen gobierno para el respeto y garantía de los derechos humanos."/>
    <n v="4502022"/>
    <s v="Servicio de asistencia técnica"/>
    <s v="4502022*Servicio de asistencia técnica"/>
    <n v="450202201"/>
    <s v="Grupos étnicos asistidos técnicamente"/>
    <s v="450202201*Grupos étnicos asistidos técnicamente"/>
    <s v="Número"/>
    <n v="2"/>
    <s v="2.3.2.02.02.009.01.01"/>
    <n v="202500000034266"/>
    <x v="121"/>
    <n v="1"/>
    <s v="ICLD"/>
    <n v="80000000"/>
    <x v="2"/>
  </r>
  <r>
    <n v="4"/>
    <x v="3"/>
    <s v="4*Institucional"/>
    <n v="45"/>
    <x v="13"/>
    <s v="45*Gobierno territorial"/>
    <n v="4502"/>
    <s v=" Fortalecimiento del buen gobierno para el respeto y garantía de los derechos humanos."/>
    <s v="4502* Fortalecimiento del buen gobierno para el respeto y garantía de los derechos humanos."/>
    <n v="4502022"/>
    <s v="Servicio de asistencia técnica"/>
    <s v="4502022*Servicio de asistencia técnica"/>
    <n v="450202200"/>
    <s v="Instancias territoriales de coordinación institucional asistidas y apoyadas"/>
    <s v="450202200*Instancias territoriales de coordinación institucional asistidas y apoyadas"/>
    <s v="Número"/>
    <n v="13"/>
    <s v="2.3.2.02.02.009.01.01"/>
    <n v="202500000033836"/>
    <x v="122"/>
    <n v="4"/>
    <s v="ICLD"/>
    <n v="150072000"/>
    <x v="2"/>
  </r>
  <r>
    <n v="4"/>
    <x v="3"/>
    <s v="4*Institucional"/>
    <n v="45"/>
    <x v="13"/>
    <s v="45*Gobierno territorial"/>
    <n v="4501"/>
    <s v=" Fortalecimiento de la convivencia y la seguridad ciudadana"/>
    <s v="4501* Fortalecimiento de la convivencia y la seguridad ciudadana"/>
    <n v="4501004"/>
    <s v="Servicio de promoción de convivencia y no repetición"/>
    <s v="4501004*Servicio de promoción de convivencia y no repetición"/>
    <n v="450100400"/>
    <s v="Iniciativas para la promoción de la convivencia implementadas"/>
    <s v="450100400*Iniciativas para la promoción de la convivencia implementadas"/>
    <s v="Número"/>
    <n v="5"/>
    <s v="2.3.2.02.02.009.01.01"/>
    <n v="202500000034308"/>
    <x v="123"/>
    <n v="1"/>
    <s v="RENDIMIENTOS CONTRIBUCION ESPECIAL SOBRE CONTRATOS DE OBRAS PÚBLICAS"/>
    <n v="12576211.939999999"/>
    <x v="2"/>
  </r>
  <r>
    <n v="4"/>
    <x v="3"/>
    <s v="4*Institucional"/>
    <n v="45"/>
    <x v="13"/>
    <s v="45*Gobierno territorial"/>
    <n v="4501"/>
    <s v=" Fortalecimiento de la convivencia y la seguridad ciudadana"/>
    <s v="4501* Fortalecimiento de la convivencia y la seguridad ciudadana"/>
    <n v="4501004"/>
    <s v="Servicio de promoción de convivencia y no repetición"/>
    <s v="4501004*Servicio de promoción de convivencia y no repetición"/>
    <n v="450100400"/>
    <s v="Iniciativas para la promoción de la convivencia implementadas"/>
    <s v="450100400*Iniciativas para la promoción de la convivencia implementadas"/>
    <s v="Número"/>
    <n v="5"/>
    <s v="2.3.2.02.02.009.01.01"/>
    <n v="202500000034308"/>
    <x v="123"/>
    <n v="1"/>
    <s v="CONTRIBUCION ESPECIAL SOBRE CONTRATOS DE OBRAS PÚBLICAS"/>
    <n v="125423788.06"/>
    <x v="2"/>
  </r>
  <r>
    <n v="4"/>
    <x v="3"/>
    <s v="4*Institucional"/>
    <n v="45"/>
    <x v="13"/>
    <s v="45*Gobierno territorial"/>
    <n v="4501"/>
    <s v=" Fortalecimiento de la convivencia y la seguridad ciudadana"/>
    <s v="4501* Fortalecimiento de la convivencia y la seguridad ciudadana"/>
    <n v="4501077"/>
    <s v="Servicio de dotación para la movilidad operacional y el apoyo logístico"/>
    <s v="4501077*Servicio de dotación para la movilidad operacional y el apoyo logístico"/>
    <n v="450107700"/>
    <s v="Unidades dotadas"/>
    <s v="450107700*Unidades dotadas"/>
    <s v="Número"/>
    <n v="11"/>
    <s v="2.3.2.02.02.009.01.01"/>
    <n v="202500000034320"/>
    <x v="124"/>
    <n v="1"/>
    <s v="CONTRIBUCION ESPECIAL SOBRE CONTRATOS DE OBRAS PÚBLICAS"/>
    <n v="1479191526.6800001"/>
    <x v="2"/>
  </r>
  <r>
    <n v="4"/>
    <x v="3"/>
    <s v="4*Institucional"/>
    <n v="45"/>
    <x v="13"/>
    <s v="45*Gobierno territorial"/>
    <n v="4501"/>
    <s v=" Fortalecimiento de la convivencia y la seguridad ciudadana"/>
    <s v="4501* Fortalecimiento de la convivencia y la seguridad ciudadana"/>
    <n v="4501066"/>
    <s v="Estaciones de policía construidas y dotadas"/>
    <s v="4501066*Estaciones de policía construidas y dotadas"/>
    <n v="450106600"/>
    <s v="Estaciones de policía construidas y dotadas"/>
    <s v="450106600*Estaciones de policía construidas y dotadas"/>
    <s v="Número"/>
    <n v="1"/>
    <s v="2.3.2.01.01.001.03.19"/>
    <n v="2022006860217"/>
    <x v="125"/>
    <n v="1"/>
    <s v="CONDICIONADAS A LA ADQUISICIÓN DE UN ACTIVO"/>
    <n v="2377625630.1999998"/>
    <x v="2"/>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0"/>
    <s v="Espacios de participación promovidos"/>
    <s v="450200100*Espacios de participación promovidos"/>
    <s v="Número"/>
    <n v="42"/>
    <s v="2.3.2.02.02.009.01.01"/>
    <n v="202500000034091"/>
    <x v="126"/>
    <n v="1"/>
    <s v="IMPUESTO DE REGISTRO 40% ACCION COMUNAL"/>
    <n v="328945000"/>
    <x v="2"/>
  </r>
  <r>
    <n v="4"/>
    <x v="3"/>
    <s v="4*Institucional"/>
    <n v="45"/>
    <x v="13"/>
    <s v="45*Gobierno territorial"/>
    <n v="4502"/>
    <s v=" Fortalecimiento del buen gobierno para el respeto y garantía de los derechos humanos."/>
    <s v="4502* Fortalecimiento del buen gobierno para el respeto y garantía de los derechos humanos."/>
    <n v="4502001"/>
    <s v="Servicio de promoción a la participación ciudadana"/>
    <s v="4502001*Servicio de promoción a la participación ciudadana"/>
    <n v="450200100"/>
    <s v="Espacios de participación promovidos"/>
    <s v="450200100*Espacios de participación promovidos"/>
    <s v="Número"/>
    <n v="42"/>
    <s v="2.3.2.02.02.009.01.01"/>
    <n v="202500000034089"/>
    <x v="127"/>
    <n v="1"/>
    <s v="IMPUESTO DE REGISTRO 40% ACCION COMUNAL"/>
    <n v="384966516.82999998"/>
    <x v="2"/>
  </r>
  <r>
    <n v="4"/>
    <x v="3"/>
    <s v="4*Institucional"/>
    <n v="45"/>
    <x v="13"/>
    <s v="45*Gobierno territorial"/>
    <n v="4502"/>
    <s v=" Fortalecimiento del buen gobierno para el respeto y garantía de los derechos humanos."/>
    <s v="4502* Fortalecimiento del buen gobierno para el respeto y garantía de los derechos humanos."/>
    <n v="4502022"/>
    <s v="Servicio de asistencia técnica"/>
    <s v="4502022*Servicio de asistencia técnica"/>
    <n v="450200100"/>
    <s v="Espacios de participación promovidos"/>
    <s v="450200100*Espacios de participación promovidos"/>
    <s v="Número"/>
    <n v="13"/>
    <s v="2.3.2.02.02.009.01.01"/>
    <n v="202500000034315"/>
    <x v="128"/>
    <n v="1"/>
    <s v="IMPUESTO DE REGISTRO 40% ACCION COMUNAL"/>
    <n v="88000000"/>
    <x v="2"/>
  </r>
  <r>
    <n v="4"/>
    <x v="3"/>
    <s v="4*Institucional"/>
    <n v="45"/>
    <x v="13"/>
    <s v="45*Gobierno territorial"/>
    <n v="4503"/>
    <s v=" Gestión del riesgo de desastres y emergencias"/>
    <s v="4503* Gestión del riesgo de desastres y emergencias"/>
    <n v="4503003"/>
    <s v="Servicio de asistencia técnica"/>
    <s v="4503003*Servicio de asistencia técnica"/>
    <n v="450300300"/>
    <s v="Instancias territoriales asistidas"/>
    <s v="450300300*Instancias territoriales asistidas"/>
    <s v="Número"/>
    <n v="26"/>
    <s v="2.3.2.02.02.006"/>
    <s v="202500000033704 "/>
    <x v="129"/>
    <n v="13"/>
    <s v="Fondo de Riesgo - Simulacros ORD 749/2017"/>
    <n v="35000000"/>
    <x v="2"/>
  </r>
  <r>
    <n v="4"/>
    <x v="3"/>
    <s v="4*Institucional"/>
    <n v="45"/>
    <x v="13"/>
    <s v="45*Gobierno territorial"/>
    <n v="4503"/>
    <s v=" Gestión del riesgo de desastres y emergencias"/>
    <s v="4503* Gestión del riesgo de desastres y emergencias"/>
    <n v="4503004"/>
    <s v="Servicio de atención a emergencias y desastres"/>
    <s v="4503004*Servicio de atención a emergencias y desastres"/>
    <n v="450300401"/>
    <s v="Organismos de atención de emergencias equipados"/>
    <s v="450300401*Organismos de atención de emergencias equipados"/>
    <s v="Número"/>
    <n v="3"/>
    <s v="2.3.2.02.02.008.01"/>
    <s v="202500000033698"/>
    <x v="130"/>
    <n v="3"/>
    <s v="ICLD"/>
    <n v="80091640"/>
    <x v="2"/>
  </r>
  <r>
    <n v="4"/>
    <x v="3"/>
    <s v="4*Institucional"/>
    <n v="45"/>
    <x v="13"/>
    <s v="45*Gobierno territorial"/>
    <n v="4503"/>
    <s v=" Gestión del riesgo de desastres y emergencias"/>
    <s v="4503* Gestión del riesgo de desastres y emergencias"/>
    <n v="4503016"/>
    <s v="Servicio de fortalecimiento a las salas de crisis territorial"/>
    <s v="4503016*Servicio de fortalecimiento a las salas de crisis territorial"/>
    <n v="450301600"/>
    <s v="Organismos de atención de emergencias fortalecidos"/>
    <s v="450301600*Organismos de atención de emergencias fortalecidos"/>
    <s v="Número"/>
    <n v="2"/>
    <s v="2.3.2.01.01.004.01.01.06"/>
    <s v="202500000034410"/>
    <x v="131"/>
    <n v="1"/>
    <s v="Fondo de Riesgo ORD-745/2017"/>
    <n v="90000000"/>
    <x v="2"/>
  </r>
  <r>
    <n v="4"/>
    <x v="3"/>
    <s v="4*Institucional"/>
    <n v="45"/>
    <x v="13"/>
    <s v="45*Gobierno territorial"/>
    <n v="4503"/>
    <s v=" Gestión del riesgo de desastres y emergencias"/>
    <s v="4503* Gestión del riesgo de desastres y emergencias"/>
    <n v="4503018"/>
    <s v="Servicio de monitoreo y seguimiento para la gestión del riesgo"/>
    <s v="4503018*Servicio de monitoreo y seguimiento para la gestión del riesgo"/>
    <n v="450301800"/>
    <s v="Sistemas de Alerta Temprana implementados"/>
    <s v="450301800*Sistemas de Alerta Temprana implementados"/>
    <s v="Número"/>
    <n v="3"/>
    <s v="2.3.2.02.02.008.01"/>
    <s v="202500000033694"/>
    <x v="132"/>
    <n v="1"/>
    <s v="Fondo de Riesgo ORD-745/2017"/>
    <n v="40000000"/>
    <x v="2"/>
  </r>
  <r>
    <n v="4"/>
    <x v="3"/>
    <s v="4*Institucional"/>
    <n v="45"/>
    <x v="13"/>
    <s v="45*Gobierno territorial"/>
    <n v="4503"/>
    <s v=" Gestión del riesgo de desastres y emergencias"/>
    <s v="4503* Gestión del riesgo de desastres y emergencias"/>
    <n v="4503028"/>
    <s v="Servicios de apoyo para atención de población afectada por situaciones de emergencia, desastre o declaratorias de calamidad pública"/>
    <s v="4503028*Servicios de apoyo para atención de población afectada por situaciones de emergencia, desastre o declaratorias de calamidad pública"/>
    <n v="450302802"/>
    <s v="Hogares apoyados con ayudas humanitarias"/>
    <s v="450302802*Hogares apoyados con ayudas humanitarias"/>
    <s v="Número"/>
    <n v="450"/>
    <s v="2.3.2.02.02.009.01.01"/>
    <s v="202500000033697"/>
    <x v="133"/>
    <n v="150"/>
    <s v="Fondo de Riesgo ORD-745/2017"/>
    <n v="99834699.530000001"/>
    <x v="2"/>
  </r>
  <r>
    <n v="4"/>
    <x v="3"/>
    <s v="4*Institucional"/>
    <n v="45"/>
    <x v="13"/>
    <s v="45*Gobierno territorial"/>
    <n v="4503"/>
    <s v=" Gestión del riesgo de desastres y emergencias"/>
    <s v="4503* Gestión del riesgo de desastres y emergencias"/>
    <n v="4503028"/>
    <s v="Servicios de apoyo para atención de población afectada por situaciones de emergencia, desastre o declaratorias de calamidad pública"/>
    <s v="4503028*Servicios de apoyo para atención de población afectada por situaciones de emergencia, desastre o declaratorias de calamidad pública"/>
    <n v="450302802"/>
    <s v="Hogares apoyados con ayudas humanitarias"/>
    <s v="450302802*Hogares apoyados con ayudas humanitarias"/>
    <s v="Número"/>
    <n v="450"/>
    <s v="2.3.2.02.02.009.01.01"/>
    <s v="202500000033697"/>
    <x v="133"/>
    <n v="150"/>
    <s v="RENDIMIENTOS FONDO GESTION DEL RIESGO"/>
    <n v="8314823.3200000003"/>
    <x v="2"/>
  </r>
  <r>
    <n v="4"/>
    <x v="3"/>
    <s v="4*Institucional"/>
    <n v="45"/>
    <x v="13"/>
    <s v="45*Gobierno territorial"/>
    <n v="4503"/>
    <s v=" Gestión del riesgo de desastres y emergencias"/>
    <s v="4503* Gestión del riesgo de desastres y emergencias"/>
    <n v="4503036"/>
    <s v="Servicio prevención y control de incendios"/>
    <s v="4503036*Servicio prevención y control de incendios"/>
    <n v="450303500"/>
    <s v="Cuerpos de bomberos disponibles para la prevención y control de incendios en la entidad territorial"/>
    <s v="450303500*Cuerpos de bomberos disponibles para la prevención y control de incendios en la entidad territorial"/>
    <s v="Número"/>
    <n v="15"/>
    <s v="2.3.2.02.02.009.01.01"/>
    <s v="202500000033846"/>
    <x v="134"/>
    <n v="5"/>
    <s v="ESTAMPILLA BOMBERIL"/>
    <n v="983434556.23000002"/>
    <x v="2"/>
  </r>
  <r>
    <n v="4"/>
    <x v="3"/>
    <s v="4*Institucional"/>
    <n v="45"/>
    <x v="13"/>
    <s v="45*Gobierno territorial"/>
    <n v="4503"/>
    <s v=" Gestión del riesgo de desastres y emergencias"/>
    <s v="4503* Gestión del riesgo de desastres y emergencias"/>
    <n v="4503036"/>
    <s v="Servicio prevención y control de incendios"/>
    <s v="4503036*Servicio prevención y control de incendios"/>
    <n v="450303500"/>
    <s v="Cuerpos de bomberos disponibles para la prevención y control de incendios en la entidad territorial"/>
    <s v="450303500*Cuerpos de bomberos disponibles para la prevención y control de incendios en la entidad territorial"/>
    <s v="Número"/>
    <n v="15"/>
    <s v="2.3.2.02.02.009.01.01"/>
    <s v="202500000033846"/>
    <x v="134"/>
    <n v="5"/>
    <s v="RENDIMIENTOS ESTAMPILLA BOMBERIL"/>
    <n v="10126338.91"/>
    <x v="2"/>
  </r>
  <r>
    <n v="4"/>
    <x v="3"/>
    <s v="4*Institucional"/>
    <n v="45"/>
    <x v="13"/>
    <s v="45*Gobierno territorial"/>
    <n v="4503"/>
    <s v=" Gestión del riesgo de desastres y emergencias"/>
    <s v="4503* Gestión del riesgo de desastres y emergencias"/>
    <n v="4503036"/>
    <s v="Servicio prevención y control de incendios"/>
    <s v="4503036*Servicio prevención y control de incendios"/>
    <n v="450303500"/>
    <s v="Cuerpos de bomberos disponibles para la prevención y control de incendios en la entidad territorial"/>
    <s v="450303500*Cuerpos de bomberos disponibles para la prevención y control de incendios en la entidad territorial"/>
    <s v="Número"/>
    <n v="15"/>
    <s v="2.3.2.02.02.009.01.01"/>
    <s v="202500000033846"/>
    <x v="134"/>
    <n v="5"/>
    <s v="RENDIMIENTOS FONDO BOMBEROS"/>
    <n v="45459238.490000002"/>
    <x v="2"/>
  </r>
  <r>
    <n v="4"/>
    <x v="3"/>
    <s v="4*Institucional"/>
    <n v="45"/>
    <x v="13"/>
    <s v="45*Gobierno territorial"/>
    <n v="4503"/>
    <s v=" Gestión del riesgo de desastres y emergencias"/>
    <s v="4503* Gestión del riesgo de desastres y emergencias"/>
    <n v="4503036"/>
    <s v="Servicio prevención y control de incendios"/>
    <s v="4503036*Servicio prevención y control de incendios"/>
    <n v="450303500"/>
    <s v="Cuerpos de bomberos disponibles para la prevención y control de incendios en la entidad territorial"/>
    <s v="450303500*Cuerpos de bomberos disponibles para la prevención y control de incendios en la entidad territorial"/>
    <s v="Número"/>
    <n v="15"/>
    <s v="2.3.2.02.02.009.01.01"/>
    <s v="202500000033846"/>
    <x v="134"/>
    <n v="5"/>
    <s v="ICLD"/>
    <n v="500000000"/>
    <x v="2"/>
  </r>
  <r>
    <n v="4"/>
    <x v="3"/>
    <s v="4*Institucional"/>
    <n v="45"/>
    <x v="13"/>
    <s v="45*Gobierno territorial"/>
    <n v="4599"/>
    <s v=" Fortalecimiento a la gestión y dirección de la administración pública territorial"/>
    <s v="4599* Fortalecimiento a la gestión y dirección de la administración pública territorial"/>
    <n v="4599031"/>
    <s v="Servicio de asistencia técnica"/>
    <s v="4599031*Servicio de asistencia técnica"/>
    <n v="459903100"/>
    <s v="Entidades, organismos y dependencias asistidos técnicamente"/>
    <s v="459903100*Entidades, organismos y dependencias asistidos técnicamente"/>
    <s v="unidad"/>
    <n v="4"/>
    <s v="2.3.2.02.02.009.01.01"/>
    <n v="202500000011336"/>
    <x v="135"/>
    <n v="4"/>
    <s v="ICLD"/>
    <n v="325004000"/>
    <x v="9"/>
  </r>
  <r>
    <n v="4"/>
    <x v="3"/>
    <s v="4*Institucional"/>
    <n v="45"/>
    <x v="13"/>
    <s v="45*Gobierno territorial"/>
    <n v="4599"/>
    <s v=" Fortalecimiento a la gestión y dirección de la administración pública territorial"/>
    <s v="4599* Fortalecimiento a la gestión y dirección de la administración pública territorial"/>
    <n v="4599030"/>
    <s v="Servicio de educación informal"/>
    <s v="4599030*Servicio de educación informal"/>
    <n v="459903000"/>
    <s v="Personas capacitadas"/>
    <s v="459903000*Personas capacitadas"/>
    <s v="unidad"/>
    <n v="2500"/>
    <s v="2.3.2.02.02.009.01.01"/>
    <n v="202500000011336"/>
    <x v="135"/>
    <n v="2500"/>
    <s v="ICLD"/>
    <n v="274996000"/>
    <x v="9"/>
  </r>
  <r>
    <n v="4"/>
    <x v="3"/>
    <s v="4*Institucional"/>
    <n v="45"/>
    <x v="13"/>
    <s v="45*Gobierno territorial"/>
    <n v="4599"/>
    <s v=" Fortalecimiento a la gestión y dirección de la administración pública territorial"/>
    <s v="4599* Fortalecimiento a la gestión y dirección de la administración pública territorial"/>
    <n v="4599007"/>
    <s v="Servicios tecnológicos"/>
    <s v="4599007*Servicios tecnológicos"/>
    <n v="459900700"/>
    <s v="Índice de capacidad en la prestación de servicios de tecnología"/>
    <s v="459900700*Índice de capacidad en la prestación de servicios de tecnología"/>
    <s v="Porcentaje"/>
    <n v="100"/>
    <s v="2.3.2.02.01.004"/>
    <n v="202500000011557"/>
    <x v="136"/>
    <n v="100"/>
    <s v="ICLD"/>
    <n v="719817977.99000001"/>
    <x v="10"/>
  </r>
  <r>
    <n v="4"/>
    <x v="3"/>
    <s v="4*Institucional"/>
    <n v="45"/>
    <x v="13"/>
    <s v="45*Gobierno territorial"/>
    <n v="4599"/>
    <s v=" Fortalecimiento a la gestión y dirección de la administración pública territorial"/>
    <s v="4599* Fortalecimiento a la gestión y dirección de la administración pública territorial"/>
    <n v="4599034"/>
    <s v="Sedes dotadas"/>
    <s v="4599034*Sedes dotadas"/>
    <n v="459903400"/>
    <s v="Sedes dotadas"/>
    <s v="459903400*Sedes dotadas"/>
    <s v="Número"/>
    <n v="17"/>
    <s v="2.3.2.02.01.004"/>
    <n v="202500000018580"/>
    <x v="137"/>
    <n v="2"/>
    <s v="ICLD"/>
    <n v="1636607657.2"/>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B2:B152" firstHeaderRow="1" firstDataRow="1" firstDataCol="1"/>
  <pivotFields count="24">
    <pivotField showAll="0"/>
    <pivotField showAll="0"/>
    <pivotField showAll="0" defaultSubtotal="0"/>
    <pivotField showAll="0"/>
    <pivotField showAll="0"/>
    <pivotField showAll="0" defaultSubtotal="0"/>
    <pivotField showAll="0"/>
    <pivotField showAll="0"/>
    <pivotField showAll="0" defaultSubtotal="0"/>
    <pivotField showAll="0"/>
    <pivotField showAll="0"/>
    <pivotField showAll="0" defaultSubtotal="0"/>
    <pivotField numFmtId="1" showAll="0"/>
    <pivotField showAll="0"/>
    <pivotField showAll="0" defaultSubtotal="0"/>
    <pivotField showAll="0"/>
    <pivotField showAll="0"/>
    <pivotField showAll="0"/>
    <pivotField showAll="0"/>
    <pivotField axis="axisRow" showAll="0">
      <items count="140">
        <item x="124"/>
        <item x="37"/>
        <item x="128"/>
        <item x="29"/>
        <item x="28"/>
        <item x="31"/>
        <item x="25"/>
        <item x="32"/>
        <item x="26"/>
        <item x="27"/>
        <item x="97"/>
        <item x="109"/>
        <item x="4"/>
        <item x="136"/>
        <item x="65"/>
        <item x="35"/>
        <item x="33"/>
        <item x="12"/>
        <item x="88"/>
        <item x="85"/>
        <item x="132"/>
        <item x="0"/>
        <item x="87"/>
        <item x="83"/>
        <item x="2"/>
        <item x="67"/>
        <item x="80"/>
        <item x="133"/>
        <item x="134"/>
        <item x="117"/>
        <item x="16"/>
        <item x="15"/>
        <item x="36"/>
        <item x="66"/>
        <item x="3"/>
        <item x="129"/>
        <item x="76"/>
        <item x="73"/>
        <item x="101"/>
        <item x="118"/>
        <item x="13"/>
        <item x="64"/>
        <item x="93"/>
        <item x="102"/>
        <item x="75"/>
        <item x="1"/>
        <item x="14"/>
        <item x="10"/>
        <item x="125"/>
        <item x="70"/>
        <item x="72"/>
        <item x="92"/>
        <item x="50"/>
        <item x="6"/>
        <item x="18"/>
        <item x="90"/>
        <item x="86"/>
        <item x="91"/>
        <item x="74"/>
        <item x="111"/>
        <item x="40"/>
        <item x="135"/>
        <item x="82"/>
        <item x="84"/>
        <item x="43"/>
        <item x="44"/>
        <item x="54"/>
        <item x="45"/>
        <item x="5"/>
        <item x="108"/>
        <item x="106"/>
        <item x="9"/>
        <item x="104"/>
        <item x="105"/>
        <item x="119"/>
        <item x="89"/>
        <item x="114"/>
        <item x="79"/>
        <item x="110"/>
        <item x="120"/>
        <item x="77"/>
        <item x="69"/>
        <item x="131"/>
        <item x="46"/>
        <item x="47"/>
        <item x="78"/>
        <item x="55"/>
        <item x="56"/>
        <item x="38"/>
        <item x="113"/>
        <item x="122"/>
        <item x="126"/>
        <item x="48"/>
        <item x="116"/>
        <item x="115"/>
        <item x="22"/>
        <item x="103"/>
        <item x="51"/>
        <item x="17"/>
        <item x="58"/>
        <item x="59"/>
        <item x="123"/>
        <item x="39"/>
        <item x="57"/>
        <item x="60"/>
        <item x="61"/>
        <item x="62"/>
        <item x="63"/>
        <item x="8"/>
        <item x="49"/>
        <item x="41"/>
        <item x="53"/>
        <item x="130"/>
        <item x="52"/>
        <item x="137"/>
        <item x="42"/>
        <item x="20"/>
        <item x="127"/>
        <item x="21"/>
        <item x="30"/>
        <item x="107"/>
        <item x="7"/>
        <item x="24"/>
        <item x="98"/>
        <item m="1" x="138"/>
        <item x="95"/>
        <item x="96"/>
        <item x="94"/>
        <item x="112"/>
        <item x="68"/>
        <item x="81"/>
        <item x="71"/>
        <item x="99"/>
        <item x="23"/>
        <item x="100"/>
        <item x="11"/>
        <item x="34"/>
        <item x="19"/>
        <item x="121"/>
        <item t="default"/>
      </items>
    </pivotField>
    <pivotField showAll="0"/>
    <pivotField showAll="0"/>
    <pivotField showAll="0"/>
    <pivotField axis="axisRow" showAll="0">
      <items count="12">
        <item x="7"/>
        <item x="0"/>
        <item x="1"/>
        <item x="2"/>
        <item x="9"/>
        <item x="5"/>
        <item x="4"/>
        <item x="6"/>
        <item x="8"/>
        <item x="3"/>
        <item x="10"/>
        <item t="default"/>
      </items>
    </pivotField>
  </pivotFields>
  <rowFields count="2">
    <field x="23"/>
    <field x="19"/>
  </rowFields>
  <rowItems count="150">
    <i>
      <x/>
    </i>
    <i r="1">
      <x v="26"/>
    </i>
    <i r="1">
      <x v="36"/>
    </i>
    <i r="1">
      <x v="37"/>
    </i>
    <i r="1">
      <x v="38"/>
    </i>
    <i r="1">
      <x v="43"/>
    </i>
    <i r="1">
      <x v="44"/>
    </i>
    <i r="1">
      <x v="58"/>
    </i>
    <i r="1">
      <x v="77"/>
    </i>
    <i r="1">
      <x v="80"/>
    </i>
    <i r="1">
      <x v="85"/>
    </i>
    <i>
      <x v="1"/>
    </i>
    <i r="1">
      <x v="11"/>
    </i>
    <i r="1">
      <x v="12"/>
    </i>
    <i r="1">
      <x v="21"/>
    </i>
    <i r="1">
      <x v="24"/>
    </i>
    <i r="1">
      <x v="29"/>
    </i>
    <i r="1">
      <x v="34"/>
    </i>
    <i r="1">
      <x v="45"/>
    </i>
    <i r="1">
      <x v="53"/>
    </i>
    <i r="1">
      <x v="59"/>
    </i>
    <i r="1">
      <x v="68"/>
    </i>
    <i r="1">
      <x v="76"/>
    </i>
    <i r="1">
      <x v="78"/>
    </i>
    <i r="1">
      <x v="89"/>
    </i>
    <i r="1">
      <x v="93"/>
    </i>
    <i r="1">
      <x v="94"/>
    </i>
    <i r="1">
      <x v="128"/>
    </i>
    <i>
      <x v="2"/>
    </i>
    <i r="1">
      <x v="3"/>
    </i>
    <i r="1">
      <x v="4"/>
    </i>
    <i r="1">
      <x v="5"/>
    </i>
    <i r="1">
      <x v="6"/>
    </i>
    <i r="1">
      <x v="7"/>
    </i>
    <i r="1">
      <x v="8"/>
    </i>
    <i r="1">
      <x v="9"/>
    </i>
    <i r="1">
      <x v="16"/>
    </i>
    <i r="1">
      <x v="17"/>
    </i>
    <i r="1">
      <x v="30"/>
    </i>
    <i r="1">
      <x v="31"/>
    </i>
    <i r="1">
      <x v="39"/>
    </i>
    <i r="1">
      <x v="40"/>
    </i>
    <i r="1">
      <x v="46"/>
    </i>
    <i r="1">
      <x v="47"/>
    </i>
    <i r="1">
      <x v="54"/>
    </i>
    <i r="1">
      <x v="71"/>
    </i>
    <i r="1">
      <x v="95"/>
    </i>
    <i r="1">
      <x v="98"/>
    </i>
    <i r="1">
      <x v="108"/>
    </i>
    <i r="1">
      <x v="116"/>
    </i>
    <i r="1">
      <x v="118"/>
    </i>
    <i r="1">
      <x v="119"/>
    </i>
    <i r="1">
      <x v="121"/>
    </i>
    <i r="1">
      <x v="122"/>
    </i>
    <i r="1">
      <x v="133"/>
    </i>
    <i r="1">
      <x v="135"/>
    </i>
    <i r="1">
      <x v="136"/>
    </i>
    <i r="1">
      <x v="137"/>
    </i>
    <i>
      <x v="3"/>
    </i>
    <i r="1">
      <x/>
    </i>
    <i r="1">
      <x v="1"/>
    </i>
    <i r="1">
      <x v="2"/>
    </i>
    <i r="1">
      <x v="15"/>
    </i>
    <i r="1">
      <x v="20"/>
    </i>
    <i r="1">
      <x v="27"/>
    </i>
    <i r="1">
      <x v="28"/>
    </i>
    <i r="1">
      <x v="32"/>
    </i>
    <i r="1">
      <x v="35"/>
    </i>
    <i r="1">
      <x v="48"/>
    </i>
    <i r="1">
      <x v="74"/>
    </i>
    <i r="1">
      <x v="79"/>
    </i>
    <i r="1">
      <x v="82"/>
    </i>
    <i r="1">
      <x v="90"/>
    </i>
    <i r="1">
      <x v="91"/>
    </i>
    <i r="1">
      <x v="101"/>
    </i>
    <i r="1">
      <x v="112"/>
    </i>
    <i r="1">
      <x v="117"/>
    </i>
    <i r="1">
      <x v="138"/>
    </i>
    <i>
      <x v="4"/>
    </i>
    <i r="1">
      <x v="61"/>
    </i>
    <i>
      <x v="5"/>
    </i>
    <i r="1">
      <x v="25"/>
    </i>
    <i r="1">
      <x v="33"/>
    </i>
    <i r="1">
      <x v="49"/>
    </i>
    <i r="1">
      <x v="81"/>
    </i>
    <i r="1">
      <x v="129"/>
    </i>
    <i r="1">
      <x v="131"/>
    </i>
    <i>
      <x v="6"/>
    </i>
    <i r="1">
      <x v="10"/>
    </i>
    <i r="1">
      <x v="14"/>
    </i>
    <i r="1">
      <x v="41"/>
    </i>
    <i r="1">
      <x v="42"/>
    </i>
    <i r="1">
      <x v="123"/>
    </i>
    <i r="1">
      <x v="125"/>
    </i>
    <i r="1">
      <x v="126"/>
    </i>
    <i r="1">
      <x v="127"/>
    </i>
    <i r="1">
      <x v="132"/>
    </i>
    <i r="1">
      <x v="134"/>
    </i>
    <i>
      <x v="7"/>
    </i>
    <i r="1">
      <x v="50"/>
    </i>
    <i r="1">
      <x v="69"/>
    </i>
    <i r="1">
      <x v="70"/>
    </i>
    <i r="1">
      <x v="72"/>
    </i>
    <i r="1">
      <x v="73"/>
    </i>
    <i r="1">
      <x v="96"/>
    </i>
    <i r="1">
      <x v="120"/>
    </i>
    <i>
      <x v="8"/>
    </i>
    <i r="1">
      <x v="18"/>
    </i>
    <i r="1">
      <x v="19"/>
    </i>
    <i r="1">
      <x v="22"/>
    </i>
    <i r="1">
      <x v="23"/>
    </i>
    <i r="1">
      <x v="51"/>
    </i>
    <i r="1">
      <x v="55"/>
    </i>
    <i r="1">
      <x v="56"/>
    </i>
    <i r="1">
      <x v="57"/>
    </i>
    <i r="1">
      <x v="62"/>
    </i>
    <i r="1">
      <x v="63"/>
    </i>
    <i r="1">
      <x v="75"/>
    </i>
    <i r="1">
      <x v="130"/>
    </i>
    <i>
      <x v="9"/>
    </i>
    <i r="1">
      <x v="52"/>
    </i>
    <i r="1">
      <x v="60"/>
    </i>
    <i r="1">
      <x v="64"/>
    </i>
    <i r="1">
      <x v="65"/>
    </i>
    <i r="1">
      <x v="66"/>
    </i>
    <i r="1">
      <x v="67"/>
    </i>
    <i r="1">
      <x v="83"/>
    </i>
    <i r="1">
      <x v="84"/>
    </i>
    <i r="1">
      <x v="86"/>
    </i>
    <i r="1">
      <x v="87"/>
    </i>
    <i r="1">
      <x v="88"/>
    </i>
    <i r="1">
      <x v="92"/>
    </i>
    <i r="1">
      <x v="97"/>
    </i>
    <i r="1">
      <x v="99"/>
    </i>
    <i r="1">
      <x v="100"/>
    </i>
    <i r="1">
      <x v="102"/>
    </i>
    <i r="1">
      <x v="103"/>
    </i>
    <i r="1">
      <x v="104"/>
    </i>
    <i r="1">
      <x v="105"/>
    </i>
    <i r="1">
      <x v="106"/>
    </i>
    <i r="1">
      <x v="107"/>
    </i>
    <i r="1">
      <x v="109"/>
    </i>
    <i r="1">
      <x v="110"/>
    </i>
    <i r="1">
      <x v="111"/>
    </i>
    <i r="1">
      <x v="113"/>
    </i>
    <i r="1">
      <x v="115"/>
    </i>
    <i>
      <x v="10"/>
    </i>
    <i r="1">
      <x v="13"/>
    </i>
    <i r="1">
      <x v="11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B2:C14" firstHeaderRow="1" firstDataRow="1" firstDataCol="1"/>
  <pivotFields count="24">
    <pivotField showAll="0"/>
    <pivotField showAll="0"/>
    <pivotField showAll="0" defaultSubtotal="0"/>
    <pivotField showAll="0"/>
    <pivotField showAll="0"/>
    <pivotField showAll="0" defaultSubtotal="0"/>
    <pivotField showAll="0"/>
    <pivotField showAll="0"/>
    <pivotField showAll="0" defaultSubtotal="0"/>
    <pivotField showAll="0"/>
    <pivotField showAll="0"/>
    <pivotField showAll="0" defaultSubtotal="0"/>
    <pivotField numFmtId="1" showAll="0"/>
    <pivotField showAll="0"/>
    <pivotField showAll="0" defaultSubtotal="0"/>
    <pivotField showAll="0"/>
    <pivotField showAll="0"/>
    <pivotField showAll="0"/>
    <pivotField showAll="0"/>
    <pivotField showAll="0"/>
    <pivotField showAll="0"/>
    <pivotField showAll="0"/>
    <pivotField dataField="1" showAll="0"/>
    <pivotField axis="axisRow" showAll="0">
      <items count="12">
        <item x="7"/>
        <item x="0"/>
        <item x="1"/>
        <item x="2"/>
        <item x="9"/>
        <item x="5"/>
        <item x="4"/>
        <item x="6"/>
        <item x="8"/>
        <item x="3"/>
        <item x="10"/>
        <item t="default"/>
      </items>
    </pivotField>
  </pivotFields>
  <rowFields count="1">
    <field x="23"/>
  </rowFields>
  <rowItems count="12">
    <i>
      <x/>
    </i>
    <i>
      <x v="1"/>
    </i>
    <i>
      <x v="2"/>
    </i>
    <i>
      <x v="3"/>
    </i>
    <i>
      <x v="4"/>
    </i>
    <i>
      <x v="5"/>
    </i>
    <i>
      <x v="6"/>
    </i>
    <i>
      <x v="7"/>
    </i>
    <i>
      <x v="8"/>
    </i>
    <i>
      <x v="9"/>
    </i>
    <i>
      <x v="10"/>
    </i>
    <i t="grand">
      <x/>
    </i>
  </rowItems>
  <colItems count="1">
    <i/>
  </colItems>
  <dataFields count="1">
    <dataField name="Suma de VALOR ASIGNADO 2026"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4"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B2:C23" firstHeaderRow="1" firstDataRow="1" firstDataCol="1"/>
  <pivotFields count="24">
    <pivotField showAll="0"/>
    <pivotField axis="axisRow" showAll="0">
      <items count="5">
        <item x="2"/>
        <item x="1"/>
        <item x="3"/>
        <item x="0"/>
        <item t="default"/>
      </items>
    </pivotField>
    <pivotField showAll="0" defaultSubtotal="0"/>
    <pivotField showAll="0"/>
    <pivotField axis="axisRow" showAll="0">
      <items count="17">
        <item x="7"/>
        <item x="12"/>
        <item x="11"/>
        <item x="9"/>
        <item x="4"/>
        <item x="5"/>
        <item x="1"/>
        <item x="13"/>
        <item x="0"/>
        <item x="14"/>
        <item x="15"/>
        <item x="8"/>
        <item x="2"/>
        <item x="10"/>
        <item x="6"/>
        <item x="3"/>
        <item t="default"/>
      </items>
    </pivotField>
    <pivotField showAll="0" defaultSubtotal="0"/>
    <pivotField showAll="0"/>
    <pivotField showAll="0"/>
    <pivotField showAll="0" defaultSubtotal="0"/>
    <pivotField showAll="0"/>
    <pivotField showAll="0"/>
    <pivotField showAll="0" defaultSubtotal="0"/>
    <pivotField numFmtId="1" showAll="0"/>
    <pivotField showAll="0"/>
    <pivotField showAll="0" defaultSubtotal="0"/>
    <pivotField showAll="0"/>
    <pivotField showAll="0"/>
    <pivotField showAll="0"/>
    <pivotField showAll="0"/>
    <pivotField showAll="0"/>
    <pivotField showAll="0"/>
    <pivotField showAll="0"/>
    <pivotField dataField="1" showAll="0"/>
    <pivotField showAll="0"/>
  </pivotFields>
  <rowFields count="2">
    <field x="1"/>
    <field x="4"/>
  </rowFields>
  <rowItems count="21">
    <i>
      <x/>
    </i>
    <i r="1">
      <x v="1"/>
    </i>
    <i>
      <x v="1"/>
    </i>
    <i r="1">
      <x/>
    </i>
    <i r="1">
      <x v="2"/>
    </i>
    <i r="1">
      <x v="3"/>
    </i>
    <i r="1">
      <x v="11"/>
    </i>
    <i r="1">
      <x v="13"/>
    </i>
    <i r="1">
      <x v="14"/>
    </i>
    <i>
      <x v="2"/>
    </i>
    <i r="1">
      <x v="7"/>
    </i>
    <i r="1">
      <x v="9"/>
    </i>
    <i r="1">
      <x v="10"/>
    </i>
    <i>
      <x v="3"/>
    </i>
    <i r="1">
      <x v="4"/>
    </i>
    <i r="1">
      <x v="5"/>
    </i>
    <i r="1">
      <x v="6"/>
    </i>
    <i r="1">
      <x v="8"/>
    </i>
    <i r="1">
      <x v="12"/>
    </i>
    <i r="1">
      <x v="15"/>
    </i>
    <i t="grand">
      <x/>
    </i>
  </rowItems>
  <colItems count="1">
    <i/>
  </colItems>
  <dataFields count="1">
    <dataField name="Suma de VALOR ASIGNADO 2026"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1" cacheId="1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B2:C604" firstHeaderRow="1" firstDataRow="1" firstDataCol="1"/>
  <pivotFields count="25">
    <pivotField showAll="0"/>
    <pivotField showAll="0"/>
    <pivotField axis="axisRow" showAll="0">
      <items count="5">
        <item x="0"/>
        <item x="1"/>
        <item x="2"/>
        <item x="3"/>
        <item t="default"/>
      </items>
    </pivotField>
    <pivotField showAll="0"/>
    <pivotField showAll="0"/>
    <pivotField axis="axisRow" showAll="0">
      <items count="17">
        <item x="15"/>
        <item x="7"/>
        <item x="2"/>
        <item x="8"/>
        <item x="1"/>
        <item x="6"/>
        <item x="12"/>
        <item x="4"/>
        <item x="9"/>
        <item x="10"/>
        <item x="11"/>
        <item x="14"/>
        <item x="3"/>
        <item x="0"/>
        <item x="5"/>
        <item x="13"/>
        <item t="default"/>
      </items>
    </pivotField>
    <pivotField showAll="0"/>
    <pivotField showAll="0"/>
    <pivotField axis="axisRow" showAll="0" defaultSubtotal="0">
      <items count="31">
        <item x="27"/>
        <item x="28"/>
        <item x="14"/>
        <item x="15"/>
        <item x="6"/>
        <item x="5"/>
        <item x="7"/>
        <item x="20"/>
        <item x="16"/>
        <item x="2"/>
        <item x="3"/>
        <item x="21"/>
        <item x="22"/>
        <item x="13"/>
        <item x="23"/>
        <item x="24"/>
        <item x="9"/>
        <item x="10"/>
        <item x="17"/>
        <item x="18"/>
        <item x="19"/>
        <item x="8"/>
        <item x="4"/>
        <item x="0"/>
        <item x="1"/>
        <item x="11"/>
        <item x="12"/>
        <item x="29"/>
        <item x="26"/>
        <item x="30"/>
        <item x="25"/>
      </items>
    </pivotField>
    <pivotField showAll="0"/>
    <pivotField showAll="0"/>
    <pivotField axis="axisRow" showAll="0">
      <items count="107">
        <item x="75"/>
        <item x="88"/>
        <item x="90"/>
        <item x="67"/>
        <item x="65"/>
        <item x="64"/>
        <item x="69"/>
        <item x="66"/>
        <item x="68"/>
        <item x="21"/>
        <item x="29"/>
        <item x="30"/>
        <item x="31"/>
        <item x="40"/>
        <item x="37"/>
        <item x="36"/>
        <item x="41"/>
        <item x="38"/>
        <item x="26"/>
        <item x="28"/>
        <item x="32"/>
        <item x="20"/>
        <item x="27"/>
        <item x="25"/>
        <item x="39"/>
        <item x="24"/>
        <item x="23"/>
        <item x="33"/>
        <item x="35"/>
        <item x="34"/>
        <item x="22"/>
        <item x="77"/>
        <item x="70"/>
        <item x="10"/>
        <item x="11"/>
        <item x="7"/>
        <item x="12"/>
        <item x="16"/>
        <item x="14"/>
        <item x="6"/>
        <item x="15"/>
        <item x="13"/>
        <item x="8"/>
        <item x="9"/>
        <item x="17"/>
        <item x="78"/>
        <item x="79"/>
        <item x="80"/>
        <item x="81"/>
        <item x="63"/>
        <item x="82"/>
        <item x="83"/>
        <item x="47"/>
        <item x="49"/>
        <item x="45"/>
        <item x="46"/>
        <item x="48"/>
        <item x="44"/>
        <item x="50"/>
        <item x="51"/>
        <item x="71"/>
        <item x="73"/>
        <item x="74"/>
        <item x="72"/>
        <item x="76"/>
        <item x="43"/>
        <item x="42"/>
        <item x="18"/>
        <item x="19"/>
        <item x="5"/>
        <item x="0"/>
        <item x="1"/>
        <item x="3"/>
        <item x="4"/>
        <item x="2"/>
        <item x="54"/>
        <item x="53"/>
        <item x="52"/>
        <item x="55"/>
        <item x="56"/>
        <item x="61"/>
        <item x="59"/>
        <item x="57"/>
        <item x="60"/>
        <item x="58"/>
        <item x="62"/>
        <item x="94"/>
        <item x="91"/>
        <item x="92"/>
        <item x="96"/>
        <item x="95"/>
        <item x="85"/>
        <item x="93"/>
        <item x="89"/>
        <item x="97"/>
        <item x="98"/>
        <item x="99"/>
        <item x="100"/>
        <item x="101"/>
        <item x="102"/>
        <item x="104"/>
        <item x="86"/>
        <item x="87"/>
        <item x="103"/>
        <item x="84"/>
        <item x="105"/>
        <item t="default"/>
      </items>
    </pivotField>
    <pivotField numFmtId="1"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276">
        <item x="229"/>
        <item x="230"/>
        <item x="255"/>
        <item x="59"/>
        <item x="60"/>
        <item x="67"/>
        <item x="68"/>
        <item x="78"/>
        <item x="80"/>
        <item x="82"/>
        <item x="84"/>
        <item x="86"/>
        <item x="87"/>
        <item x="100"/>
        <item x="101"/>
        <item x="102"/>
        <item x="104"/>
        <item x="120"/>
        <item x="72"/>
        <item x="231"/>
        <item x="202"/>
        <item x="201"/>
        <item x="203"/>
        <item x="235"/>
        <item x="234"/>
        <item x="93"/>
        <item x="270"/>
        <item x="269"/>
        <item x="58"/>
        <item x="57"/>
        <item x="106"/>
        <item x="105"/>
        <item x="271"/>
        <item x="91"/>
        <item x="89"/>
        <item x="90"/>
        <item x="92"/>
        <item x="94"/>
        <item x="61"/>
        <item x="63"/>
        <item x="65"/>
        <item x="88"/>
        <item x="95"/>
        <item x="97"/>
        <item x="272"/>
        <item x="192"/>
        <item x="191"/>
        <item x="5"/>
        <item x="2"/>
        <item x="238"/>
        <item x="243"/>
        <item x="241"/>
        <item x="239"/>
        <item x="246"/>
        <item x="1"/>
        <item x="41"/>
        <item x="40"/>
        <item x="39"/>
        <item x="38"/>
        <item x="248"/>
        <item x="262"/>
        <item x="249"/>
        <item x="263"/>
        <item x="264"/>
        <item x="260"/>
        <item x="259"/>
        <item x="0"/>
        <item x="27"/>
        <item x="16"/>
        <item x="54"/>
        <item m="1" x="274"/>
        <item x="251"/>
        <item x="13"/>
        <item x="265"/>
        <item x="268"/>
        <item x="266"/>
        <item x="267"/>
        <item x="10"/>
        <item x="9"/>
        <item x="11"/>
        <item x="18"/>
        <item x="24"/>
        <item x="23"/>
        <item x="22"/>
        <item x="19"/>
        <item x="26"/>
        <item x="25"/>
        <item x="20"/>
        <item x="21"/>
        <item x="17"/>
        <item x="213"/>
        <item x="204"/>
        <item x="7"/>
        <item x="240"/>
        <item x="6"/>
        <item x="245"/>
        <item x="244"/>
        <item x="237"/>
        <item x="257"/>
        <item x="256"/>
        <item x="233"/>
        <item x="221"/>
        <item x="222"/>
        <item x="44"/>
        <item x="37"/>
        <item x="253"/>
        <item x="252"/>
        <item x="258"/>
        <item x="254"/>
        <item x="48"/>
        <item x="15"/>
        <item x="14"/>
        <item x="28"/>
        <item x="45"/>
        <item x="12"/>
        <item x="190"/>
        <item x="189"/>
        <item x="200"/>
        <item x="199"/>
        <item x="217"/>
        <item x="218"/>
        <item x="216"/>
        <item x="205"/>
        <item x="206"/>
        <item x="208"/>
        <item x="215"/>
        <item x="261"/>
        <item x="187"/>
        <item x="185"/>
        <item x="178"/>
        <item x="177"/>
        <item x="183"/>
        <item x="184"/>
        <item x="186"/>
        <item x="182"/>
        <item m="1" x="273"/>
        <item x="198"/>
        <item x="197"/>
        <item x="209"/>
        <item x="207"/>
        <item x="152"/>
        <item x="149"/>
        <item x="159"/>
        <item x="151"/>
        <item x="160"/>
        <item x="153"/>
        <item x="154"/>
        <item x="150"/>
        <item x="155"/>
        <item x="157"/>
        <item x="158"/>
        <item x="156"/>
        <item x="188"/>
        <item x="220"/>
        <item x="219"/>
        <item x="232"/>
        <item x="146"/>
        <item x="147"/>
        <item x="144"/>
        <item x="145"/>
        <item x="43"/>
        <item x="46"/>
        <item x="51"/>
        <item x="50"/>
        <item x="42"/>
        <item x="49"/>
        <item x="109"/>
        <item x="108"/>
        <item x="107"/>
        <item x="31"/>
        <item x="32"/>
        <item x="30"/>
        <item x="47"/>
        <item x="223"/>
        <item x="195"/>
        <item x="193"/>
        <item x="194"/>
        <item x="33"/>
        <item x="174"/>
        <item x="173"/>
        <item x="175"/>
        <item x="168"/>
        <item x="169"/>
        <item x="171"/>
        <item x="176"/>
        <item x="172"/>
        <item x="170"/>
        <item x="167"/>
        <item x="161"/>
        <item x="162"/>
        <item x="3"/>
        <item x="4"/>
        <item x="133"/>
        <item x="134"/>
        <item x="132"/>
        <item x="135"/>
        <item x="70"/>
        <item x="75"/>
        <item x="137"/>
        <item x="139"/>
        <item x="138"/>
        <item x="136"/>
        <item x="36"/>
        <item x="129"/>
        <item x="131"/>
        <item x="128"/>
        <item x="130"/>
        <item x="74"/>
        <item x="73"/>
        <item x="126"/>
        <item x="127"/>
        <item x="124"/>
        <item x="125"/>
        <item x="179"/>
        <item x="180"/>
        <item x="181"/>
        <item x="110"/>
        <item x="112"/>
        <item x="111"/>
        <item x="71"/>
        <item x="122"/>
        <item x="121"/>
        <item x="123"/>
        <item x="226"/>
        <item x="224"/>
        <item x="225"/>
        <item x="227"/>
        <item x="247"/>
        <item x="77"/>
        <item x="76"/>
        <item x="148"/>
        <item x="62"/>
        <item x="64"/>
        <item x="66"/>
        <item x="79"/>
        <item x="81"/>
        <item x="83"/>
        <item x="85"/>
        <item x="96"/>
        <item x="99"/>
        <item x="98"/>
        <item x="8"/>
        <item x="142"/>
        <item x="143"/>
        <item x="140"/>
        <item x="141"/>
        <item x="52"/>
        <item x="211"/>
        <item x="210"/>
        <item x="212"/>
        <item x="29"/>
        <item x="236"/>
        <item x="196"/>
        <item x="69"/>
        <item x="56"/>
        <item x="103"/>
        <item x="117"/>
        <item x="118"/>
        <item x="119"/>
        <item x="214"/>
        <item x="113"/>
        <item x="115"/>
        <item x="116"/>
        <item x="114"/>
        <item x="228"/>
        <item x="163"/>
        <item x="165"/>
        <item x="164"/>
        <item x="166"/>
        <item x="242"/>
        <item x="34"/>
        <item x="35"/>
        <item x="53"/>
        <item x="55"/>
        <item x="250"/>
        <item t="default"/>
      </items>
    </pivotField>
  </pivotFields>
  <rowFields count="5">
    <field x="2"/>
    <field x="5"/>
    <field x="8"/>
    <field x="24"/>
    <field x="11"/>
  </rowFields>
  <rowItems count="602">
    <i>
      <x/>
    </i>
    <i r="1">
      <x v="2"/>
    </i>
    <i r="2">
      <x v="4"/>
    </i>
    <i r="3">
      <x v="17"/>
    </i>
    <i r="4">
      <x v="13"/>
    </i>
    <i r="3">
      <x v="28"/>
    </i>
    <i r="4">
      <x v="9"/>
    </i>
    <i r="3">
      <x v="29"/>
    </i>
    <i r="4">
      <x v="9"/>
    </i>
    <i r="3">
      <x v="30"/>
    </i>
    <i r="4">
      <x v="9"/>
    </i>
    <i r="3">
      <x v="31"/>
    </i>
    <i r="4">
      <x v="9"/>
    </i>
    <i r="3">
      <x v="33"/>
    </i>
    <i r="4">
      <x v="12"/>
    </i>
    <i r="3">
      <x v="34"/>
    </i>
    <i r="4">
      <x v="10"/>
    </i>
    <i r="3">
      <x v="35"/>
    </i>
    <i r="4">
      <x v="11"/>
    </i>
    <i r="2">
      <x v="5"/>
    </i>
    <i r="3">
      <x v="18"/>
    </i>
    <i r="4">
      <x v="23"/>
    </i>
    <i r="3">
      <x v="36"/>
    </i>
    <i r="4">
      <x v="20"/>
    </i>
    <i r="3">
      <x v="166"/>
    </i>
    <i r="4">
      <x v="14"/>
    </i>
    <i r="3">
      <x v="167"/>
    </i>
    <i r="4">
      <x v="15"/>
    </i>
    <i r="3">
      <x v="168"/>
    </i>
    <i r="4">
      <x v="23"/>
    </i>
    <i r="3">
      <x v="192"/>
    </i>
    <i r="4">
      <x v="23"/>
    </i>
    <i r="3">
      <x v="193"/>
    </i>
    <i r="4">
      <x v="23"/>
    </i>
    <i r="3">
      <x v="194"/>
    </i>
    <i r="4">
      <x v="24"/>
    </i>
    <i r="3">
      <x v="195"/>
    </i>
    <i r="4">
      <x v="14"/>
    </i>
    <i r="3">
      <x v="196"/>
    </i>
    <i r="4">
      <x v="23"/>
    </i>
    <i r="3">
      <x v="197"/>
    </i>
    <i r="4">
      <x v="22"/>
    </i>
    <i r="4">
      <x v="23"/>
    </i>
    <i r="3">
      <x v="198"/>
    </i>
    <i r="4">
      <x v="23"/>
    </i>
    <i r="3">
      <x v="199"/>
    </i>
    <i r="4">
      <x v="23"/>
    </i>
    <i r="3">
      <x v="200"/>
    </i>
    <i r="4">
      <x v="14"/>
    </i>
    <i r="3">
      <x v="201"/>
    </i>
    <i r="4">
      <x v="24"/>
    </i>
    <i r="3">
      <x v="203"/>
    </i>
    <i r="4">
      <x v="23"/>
    </i>
    <i r="3">
      <x v="204"/>
    </i>
    <i r="4">
      <x v="14"/>
    </i>
    <i r="3">
      <x v="205"/>
    </i>
    <i r="4">
      <x v="24"/>
    </i>
    <i r="3">
      <x v="206"/>
    </i>
    <i r="4">
      <x v="23"/>
    </i>
    <i r="3">
      <x v="207"/>
    </i>
    <i r="4">
      <x v="23"/>
    </i>
    <i r="3">
      <x v="208"/>
    </i>
    <i r="4">
      <x v="22"/>
    </i>
    <i r="3">
      <x v="209"/>
    </i>
    <i r="4">
      <x v="23"/>
    </i>
    <i r="3">
      <x v="210"/>
    </i>
    <i r="4">
      <x v="14"/>
    </i>
    <i r="3">
      <x v="211"/>
    </i>
    <i r="4">
      <x v="24"/>
    </i>
    <i r="3">
      <x v="212"/>
    </i>
    <i r="4">
      <x v="23"/>
    </i>
    <i r="3">
      <x v="216"/>
    </i>
    <i r="4">
      <x v="17"/>
    </i>
    <i r="3">
      <x v="217"/>
    </i>
    <i r="4">
      <x v="23"/>
    </i>
    <i r="3">
      <x v="218"/>
    </i>
    <i r="4">
      <x v="23"/>
    </i>
    <i r="3">
      <x v="219"/>
    </i>
    <i r="4">
      <x v="18"/>
    </i>
    <i r="4">
      <x v="23"/>
    </i>
    <i r="3">
      <x v="220"/>
    </i>
    <i r="4">
      <x v="16"/>
    </i>
    <i r="3">
      <x v="221"/>
    </i>
    <i r="4">
      <x v="16"/>
    </i>
    <i r="3">
      <x v="222"/>
    </i>
    <i r="4">
      <x v="14"/>
    </i>
    <i r="3">
      <x v="228"/>
    </i>
    <i r="4">
      <x v="23"/>
    </i>
    <i r="3">
      <x v="229"/>
    </i>
    <i r="4">
      <x v="19"/>
    </i>
    <i r="3">
      <x v="242"/>
    </i>
    <i r="4">
      <x v="23"/>
    </i>
    <i r="3">
      <x v="243"/>
    </i>
    <i r="4">
      <x v="14"/>
    </i>
    <i r="3">
      <x v="244"/>
    </i>
    <i r="4">
      <x v="24"/>
    </i>
    <i r="3">
      <x v="245"/>
    </i>
    <i r="4">
      <x v="23"/>
    </i>
    <i r="3">
      <x v="253"/>
    </i>
    <i r="4">
      <x v="21"/>
    </i>
    <i r="3">
      <x v="254"/>
    </i>
    <i r="4">
      <x v="21"/>
    </i>
    <i r="3">
      <x v="255"/>
    </i>
    <i r="4">
      <x v="21"/>
    </i>
    <i r="3">
      <x v="256"/>
    </i>
    <i r="4">
      <x v="21"/>
    </i>
    <i r="3">
      <x v="257"/>
    </i>
    <i r="4">
      <x v="21"/>
    </i>
    <i r="3">
      <x v="258"/>
    </i>
    <i r="4">
      <x v="14"/>
    </i>
    <i r="3">
      <x v="260"/>
    </i>
    <i r="4">
      <x v="14"/>
    </i>
    <i r="3">
      <x v="261"/>
    </i>
    <i r="4">
      <x v="24"/>
    </i>
    <i r="3">
      <x v="262"/>
    </i>
    <i r="4">
      <x v="24"/>
    </i>
    <i r="3">
      <x v="263"/>
    </i>
    <i r="4">
      <x v="15"/>
    </i>
    <i r="2">
      <x v="6"/>
    </i>
    <i r="3">
      <x v="3"/>
    </i>
    <i r="4">
      <x v="30"/>
    </i>
    <i r="3">
      <x v="4"/>
    </i>
    <i r="4">
      <x v="30"/>
    </i>
    <i r="3">
      <x v="5"/>
    </i>
    <i r="4">
      <x v="30"/>
    </i>
    <i r="3">
      <x v="6"/>
    </i>
    <i r="4">
      <x v="30"/>
    </i>
    <i r="3">
      <x v="7"/>
    </i>
    <i r="4">
      <x v="30"/>
    </i>
    <i r="3">
      <x v="8"/>
    </i>
    <i r="4">
      <x v="30"/>
    </i>
    <i r="3">
      <x v="9"/>
    </i>
    <i r="4">
      <x v="30"/>
    </i>
    <i r="3">
      <x v="10"/>
    </i>
    <i r="4">
      <x v="30"/>
    </i>
    <i r="3">
      <x v="11"/>
    </i>
    <i r="4">
      <x v="30"/>
    </i>
    <i r="3">
      <x v="12"/>
    </i>
    <i r="4">
      <x v="30"/>
    </i>
    <i r="3">
      <x v="13"/>
    </i>
    <i r="4">
      <x v="30"/>
    </i>
    <i r="3">
      <x v="14"/>
    </i>
    <i r="4">
      <x v="30"/>
    </i>
    <i r="3">
      <x v="15"/>
    </i>
    <i r="4">
      <x v="28"/>
    </i>
    <i r="3">
      <x v="16"/>
    </i>
    <i r="4">
      <x v="28"/>
    </i>
    <i r="3">
      <x v="25"/>
    </i>
    <i r="4">
      <x v="27"/>
    </i>
    <i r="3">
      <x v="37"/>
    </i>
    <i r="4">
      <x v="29"/>
    </i>
    <i r="3">
      <x v="38"/>
    </i>
    <i r="4">
      <x v="26"/>
    </i>
    <i r="3">
      <x v="39"/>
    </i>
    <i r="4">
      <x v="26"/>
    </i>
    <i r="3">
      <x v="40"/>
    </i>
    <i r="4">
      <x v="26"/>
    </i>
    <i r="3">
      <x v="41"/>
    </i>
    <i r="4">
      <x v="26"/>
    </i>
    <i r="3">
      <x v="42"/>
    </i>
    <i r="4">
      <x v="26"/>
    </i>
    <i r="3">
      <x v="43"/>
    </i>
    <i r="4">
      <x v="26"/>
    </i>
    <i r="3">
      <x v="231"/>
    </i>
    <i r="4">
      <x v="25"/>
    </i>
    <i r="3">
      <x v="232"/>
    </i>
    <i r="4">
      <x v="25"/>
    </i>
    <i r="3">
      <x v="233"/>
    </i>
    <i r="4">
      <x v="25"/>
    </i>
    <i r="3">
      <x v="234"/>
    </i>
    <i r="4">
      <x v="25"/>
    </i>
    <i r="3">
      <x v="235"/>
    </i>
    <i r="4">
      <x v="25"/>
    </i>
    <i r="3">
      <x v="236"/>
    </i>
    <i r="4">
      <x v="25"/>
    </i>
    <i r="3">
      <x v="237"/>
    </i>
    <i r="4">
      <x v="25"/>
    </i>
    <i r="3">
      <x v="238"/>
    </i>
    <i r="4">
      <x v="25"/>
    </i>
    <i r="3">
      <x v="239"/>
    </i>
    <i r="4">
      <x v="25"/>
    </i>
    <i r="3">
      <x v="240"/>
    </i>
    <i r="4">
      <x v="25"/>
    </i>
    <i r="1">
      <x v="4"/>
    </i>
    <i r="2">
      <x v="9"/>
    </i>
    <i r="3">
      <x v="55"/>
    </i>
    <i r="4">
      <x v="40"/>
    </i>
    <i r="3">
      <x v="56"/>
    </i>
    <i r="4">
      <x v="40"/>
    </i>
    <i r="3">
      <x v="57"/>
    </i>
    <i r="4">
      <x v="40"/>
    </i>
    <i r="3">
      <x v="58"/>
    </i>
    <i r="4">
      <x v="40"/>
    </i>
    <i r="3">
      <x v="67"/>
    </i>
    <i r="4">
      <x v="33"/>
    </i>
    <i r="3">
      <x v="68"/>
    </i>
    <i r="4">
      <x v="43"/>
    </i>
    <i r="3">
      <x v="72"/>
    </i>
    <i r="4">
      <x v="35"/>
    </i>
    <i r="3">
      <x v="77"/>
    </i>
    <i r="4">
      <x v="39"/>
    </i>
    <i r="3">
      <x v="78"/>
    </i>
    <i r="4">
      <x v="39"/>
    </i>
    <i r="3">
      <x v="79"/>
    </i>
    <i r="4">
      <x v="39"/>
    </i>
    <i r="3">
      <x v="80"/>
    </i>
    <i r="4">
      <x v="33"/>
    </i>
    <i r="3">
      <x v="81"/>
    </i>
    <i r="4">
      <x v="33"/>
    </i>
    <i r="3">
      <x v="82"/>
    </i>
    <i r="4">
      <x v="33"/>
    </i>
    <i r="3">
      <x v="83"/>
    </i>
    <i r="4">
      <x v="33"/>
    </i>
    <i r="3">
      <x v="84"/>
    </i>
    <i r="4">
      <x v="33"/>
    </i>
    <i r="3">
      <x v="85"/>
    </i>
    <i r="4">
      <x v="33"/>
    </i>
    <i r="3">
      <x v="86"/>
    </i>
    <i r="4">
      <x v="33"/>
    </i>
    <i r="3">
      <x v="87"/>
    </i>
    <i r="4">
      <x v="33"/>
    </i>
    <i r="3">
      <x v="88"/>
    </i>
    <i r="4">
      <x v="33"/>
    </i>
    <i r="3">
      <x v="89"/>
    </i>
    <i r="4">
      <x v="33"/>
    </i>
    <i r="3">
      <x v="103"/>
    </i>
    <i r="4">
      <x v="37"/>
    </i>
    <i r="3">
      <x v="104"/>
    </i>
    <i r="4">
      <x v="38"/>
    </i>
    <i r="3">
      <x v="109"/>
    </i>
    <i r="4">
      <x v="37"/>
    </i>
    <i r="3">
      <x v="110"/>
    </i>
    <i r="4">
      <x v="42"/>
    </i>
    <i r="3">
      <x v="111"/>
    </i>
    <i r="4">
      <x v="42"/>
    </i>
    <i r="3">
      <x v="112"/>
    </i>
    <i r="4">
      <x v="34"/>
    </i>
    <i r="3">
      <x v="113"/>
    </i>
    <i r="4">
      <x v="37"/>
    </i>
    <i r="3">
      <x v="114"/>
    </i>
    <i r="4">
      <x v="39"/>
    </i>
    <i r="3">
      <x v="160"/>
    </i>
    <i r="4">
      <x v="37"/>
    </i>
    <i r="3">
      <x v="161"/>
    </i>
    <i r="4">
      <x v="37"/>
    </i>
    <i r="3">
      <x v="163"/>
    </i>
    <i r="4">
      <x v="37"/>
    </i>
    <i r="3">
      <x v="164"/>
    </i>
    <i r="4">
      <x v="37"/>
    </i>
    <i r="3">
      <x v="165"/>
    </i>
    <i r="4">
      <x v="37"/>
    </i>
    <i r="3">
      <x v="169"/>
    </i>
    <i r="4">
      <x v="34"/>
    </i>
    <i r="3">
      <x v="170"/>
    </i>
    <i r="4">
      <x v="34"/>
    </i>
    <i r="3">
      <x v="171"/>
    </i>
    <i r="4">
      <x v="34"/>
    </i>
    <i r="3">
      <x v="172"/>
    </i>
    <i r="4">
      <x v="37"/>
    </i>
    <i r="3">
      <x v="177"/>
    </i>
    <i r="4">
      <x v="34"/>
    </i>
    <i r="3">
      <x v="202"/>
    </i>
    <i r="4">
      <x v="41"/>
    </i>
    <i r="3">
      <x v="241"/>
    </i>
    <i r="4">
      <x v="39"/>
    </i>
    <i r="3">
      <x v="250"/>
    </i>
    <i r="4">
      <x v="34"/>
    </i>
    <i r="3">
      <x v="270"/>
    </i>
    <i r="4">
      <x v="36"/>
    </i>
    <i r="3">
      <x v="271"/>
    </i>
    <i r="4">
      <x v="36"/>
    </i>
    <i r="2">
      <x v="10"/>
    </i>
    <i r="3">
      <x v="162"/>
    </i>
    <i r="4">
      <x v="44"/>
    </i>
    <i r="3">
      <x v="246"/>
    </i>
    <i r="4">
      <x v="44"/>
    </i>
    <i r="1">
      <x v="7"/>
    </i>
    <i r="2">
      <x v="16"/>
    </i>
    <i r="3">
      <x v="140"/>
    </i>
    <i r="4">
      <x v="55"/>
    </i>
    <i r="3">
      <x v="141"/>
    </i>
    <i r="4">
      <x v="57"/>
    </i>
    <i r="3">
      <x v="142"/>
    </i>
    <i r="4">
      <x v="53"/>
    </i>
    <i r="3">
      <x v="143"/>
    </i>
    <i r="4">
      <x v="54"/>
    </i>
    <i r="4">
      <x v="56"/>
    </i>
    <i r="3">
      <x v="144"/>
    </i>
    <i r="4">
      <x v="58"/>
    </i>
    <i r="3">
      <x v="145"/>
    </i>
    <i r="4">
      <x v="52"/>
    </i>
    <i r="3">
      <x v="146"/>
    </i>
    <i r="4">
      <x v="52"/>
    </i>
    <i r="3">
      <x v="147"/>
    </i>
    <i r="4">
      <x v="55"/>
    </i>
    <i r="4">
      <x v="57"/>
    </i>
    <i r="3">
      <x v="148"/>
    </i>
    <i r="4">
      <x v="56"/>
    </i>
    <i r="3">
      <x v="149"/>
    </i>
    <i r="4">
      <x v="53"/>
    </i>
    <i r="3">
      <x v="150"/>
    </i>
    <i r="4">
      <x v="53"/>
    </i>
    <i r="3">
      <x v="151"/>
    </i>
    <i r="4">
      <x v="53"/>
    </i>
    <i r="2">
      <x v="17"/>
    </i>
    <i r="3">
      <x v="188"/>
    </i>
    <i r="4">
      <x v="59"/>
    </i>
    <i r="3">
      <x v="189"/>
    </i>
    <i r="4">
      <x v="59"/>
    </i>
    <i r="1">
      <x v="12"/>
    </i>
    <i r="2">
      <x v="21"/>
    </i>
    <i r="3">
      <x v="156"/>
    </i>
    <i r="4">
      <x v="66"/>
    </i>
    <i r="3">
      <x v="157"/>
    </i>
    <i r="4">
      <x v="66"/>
    </i>
    <i r="3">
      <x v="158"/>
    </i>
    <i r="4">
      <x v="66"/>
    </i>
    <i r="3">
      <x v="159"/>
    </i>
    <i r="4">
      <x v="66"/>
    </i>
    <i r="3">
      <x v="230"/>
    </i>
    <i r="4">
      <x v="65"/>
    </i>
    <i r="1">
      <x v="13"/>
    </i>
    <i r="2">
      <x v="22"/>
    </i>
    <i r="3">
      <x v="69"/>
    </i>
    <i r="4">
      <x v="68"/>
    </i>
    <i r="3">
      <x v="272"/>
    </i>
    <i r="4">
      <x v="67"/>
    </i>
    <i r="3">
      <x v="273"/>
    </i>
    <i r="4">
      <x v="68"/>
    </i>
    <i r="2">
      <x v="23"/>
    </i>
    <i r="3">
      <x v="54"/>
    </i>
    <i r="4">
      <x v="71"/>
    </i>
    <i r="3">
      <x v="66"/>
    </i>
    <i r="4">
      <x v="70"/>
    </i>
    <i r="3">
      <x v="92"/>
    </i>
    <i r="4">
      <x v="69"/>
    </i>
    <i r="2">
      <x v="24"/>
    </i>
    <i r="3">
      <x v="47"/>
    </i>
    <i r="4">
      <x v="72"/>
    </i>
    <i r="3">
      <x v="48"/>
    </i>
    <i r="4">
      <x v="74"/>
    </i>
    <i r="3">
      <x v="94"/>
    </i>
    <i r="4">
      <x v="73"/>
    </i>
    <i r="3">
      <x v="190"/>
    </i>
    <i r="4">
      <x v="72"/>
    </i>
    <i r="3">
      <x v="191"/>
    </i>
    <i r="4">
      <x v="72"/>
    </i>
    <i r="1">
      <x v="14"/>
    </i>
    <i r="2">
      <x v="25"/>
    </i>
    <i r="3">
      <x v="178"/>
    </i>
    <i r="4">
      <x v="79"/>
    </i>
    <i r="3">
      <x v="179"/>
    </i>
    <i r="4">
      <x v="79"/>
    </i>
    <i r="3">
      <x v="180"/>
    </i>
    <i r="4">
      <x v="79"/>
    </i>
    <i r="3">
      <x v="181"/>
    </i>
    <i r="4">
      <x v="75"/>
    </i>
    <i r="3">
      <x v="182"/>
    </i>
    <i r="4">
      <x v="78"/>
    </i>
    <i r="3">
      <x v="183"/>
    </i>
    <i r="4">
      <x v="78"/>
    </i>
    <i r="3">
      <x v="184"/>
    </i>
    <i r="4">
      <x v="79"/>
    </i>
    <i r="3">
      <x v="185"/>
    </i>
    <i r="4">
      <x v="79"/>
    </i>
    <i r="3">
      <x v="186"/>
    </i>
    <i r="4">
      <x v="78"/>
    </i>
    <i r="3">
      <x v="187"/>
    </i>
    <i r="4">
      <x v="75"/>
    </i>
    <i r="3">
      <x v="265"/>
    </i>
    <i r="4">
      <x v="77"/>
    </i>
    <i r="3">
      <x v="266"/>
    </i>
    <i r="4">
      <x v="76"/>
    </i>
    <i r="3">
      <x v="267"/>
    </i>
    <i r="4">
      <x v="77"/>
    </i>
    <i r="3">
      <x v="268"/>
    </i>
    <i r="4">
      <x v="76"/>
    </i>
    <i r="2">
      <x v="26"/>
    </i>
    <i r="3">
      <x v="127"/>
    </i>
    <i r="4">
      <x v="85"/>
    </i>
    <i r="3">
      <x v="128"/>
    </i>
    <i r="4">
      <x v="80"/>
    </i>
    <i r="3">
      <x v="129"/>
    </i>
    <i r="4">
      <x v="82"/>
    </i>
    <i r="3">
      <x v="130"/>
    </i>
    <i r="4">
      <x v="82"/>
    </i>
    <i r="3">
      <x v="131"/>
    </i>
    <i r="4">
      <x v="83"/>
    </i>
    <i r="3">
      <x v="132"/>
    </i>
    <i r="4">
      <x v="80"/>
    </i>
    <i r="3">
      <x v="133"/>
    </i>
    <i r="4">
      <x v="85"/>
    </i>
    <i r="3">
      <x v="134"/>
    </i>
    <i r="4">
      <x v="81"/>
    </i>
    <i r="3">
      <x v="213"/>
    </i>
    <i r="4">
      <x v="84"/>
    </i>
    <i r="3">
      <x v="214"/>
    </i>
    <i r="4">
      <x v="84"/>
    </i>
    <i r="3">
      <x v="215"/>
    </i>
    <i r="4">
      <x v="84"/>
    </i>
    <i>
      <x v="1"/>
    </i>
    <i r="1">
      <x v="1"/>
    </i>
    <i r="2">
      <x v="2"/>
    </i>
    <i r="3">
      <x v="20"/>
    </i>
    <i r="4">
      <x v="6"/>
    </i>
    <i r="3">
      <x v="21"/>
    </i>
    <i r="4">
      <x v="6"/>
    </i>
    <i r="3">
      <x v="46"/>
    </i>
    <i r="4">
      <x v="5"/>
    </i>
    <i r="3">
      <x v="115"/>
    </i>
    <i r="4">
      <x v="4"/>
    </i>
    <i r="3">
      <x v="116"/>
    </i>
    <i r="4">
      <x v="5"/>
    </i>
    <i r="3">
      <x v="117"/>
    </i>
    <i r="4">
      <x v="4"/>
    </i>
    <i r="3">
      <x v="118"/>
    </i>
    <i r="4">
      <x v="5"/>
    </i>
    <i r="3">
      <x v="136"/>
    </i>
    <i r="4">
      <x v="4"/>
    </i>
    <i r="3">
      <x v="137"/>
    </i>
    <i r="4">
      <x v="3"/>
    </i>
    <i r="3">
      <x v="174"/>
    </i>
    <i r="4">
      <x v="3"/>
    </i>
    <i r="3">
      <x v="175"/>
    </i>
    <i r="4">
      <x v="5"/>
    </i>
    <i r="3">
      <x v="176"/>
    </i>
    <i r="4">
      <x v="5"/>
    </i>
    <i r="2">
      <x v="3"/>
    </i>
    <i r="3">
      <x v="45"/>
    </i>
    <i r="4">
      <x v="7"/>
    </i>
    <i r="3">
      <x v="252"/>
    </i>
    <i r="4">
      <x v="8"/>
    </i>
    <i r="1">
      <x v="3"/>
    </i>
    <i r="2">
      <x v="7"/>
    </i>
    <i r="3">
      <x v="119"/>
    </i>
    <i r="4">
      <x v="31"/>
    </i>
    <i r="3">
      <x v="120"/>
    </i>
    <i r="4">
      <x v="31"/>
    </i>
    <i r="2">
      <x v="8"/>
    </i>
    <i r="3">
      <x v="22"/>
    </i>
    <i r="4">
      <x v="32"/>
    </i>
    <i r="1">
      <x v="5"/>
    </i>
    <i r="2">
      <x v="11"/>
    </i>
    <i r="3">
      <x v="101"/>
    </i>
    <i r="4">
      <x v="45"/>
    </i>
    <i r="3">
      <x v="102"/>
    </i>
    <i r="4">
      <x v="45"/>
    </i>
    <i r="3">
      <x v="153"/>
    </i>
    <i r="4">
      <x v="45"/>
    </i>
    <i r="3">
      <x v="154"/>
    </i>
    <i r="4">
      <x v="45"/>
    </i>
    <i r="3">
      <x v="173"/>
    </i>
    <i r="4">
      <x v="46"/>
    </i>
    <i r="3">
      <x v="223"/>
    </i>
    <i r="4">
      <x v="47"/>
    </i>
    <i r="3">
      <x v="224"/>
    </i>
    <i r="4">
      <x v="47"/>
    </i>
    <i r="3">
      <x v="225"/>
    </i>
    <i r="4">
      <x v="47"/>
    </i>
    <i r="3">
      <x v="226"/>
    </i>
    <i r="4">
      <x v="47"/>
    </i>
    <i r="2">
      <x v="12"/>
    </i>
    <i r="3">
      <x v="264"/>
    </i>
    <i r="4">
      <x v="48"/>
    </i>
    <i r="2">
      <x v="13"/>
    </i>
    <i r="3">
      <x v="152"/>
    </i>
    <i r="4">
      <x v="49"/>
    </i>
    <i r="1">
      <x v="8"/>
    </i>
    <i r="2">
      <x v="18"/>
    </i>
    <i r="3">
      <x v="90"/>
    </i>
    <i r="4">
      <x v="61"/>
    </i>
    <i r="3">
      <x v="91"/>
    </i>
    <i r="4">
      <x v="60"/>
    </i>
    <i r="3">
      <x v="122"/>
    </i>
    <i r="4">
      <x v="63"/>
    </i>
    <i r="3">
      <x v="123"/>
    </i>
    <i r="4">
      <x v="63"/>
    </i>
    <i r="3">
      <x v="124"/>
    </i>
    <i r="4">
      <x v="63"/>
    </i>
    <i r="3">
      <x v="138"/>
    </i>
    <i r="4">
      <x v="63"/>
    </i>
    <i r="3">
      <x v="139"/>
    </i>
    <i r="4">
      <x v="63"/>
    </i>
    <i r="3">
      <x v="247"/>
    </i>
    <i r="4">
      <x v="63"/>
    </i>
    <i r="3">
      <x v="248"/>
    </i>
    <i r="4">
      <x v="63"/>
    </i>
    <i r="3">
      <x v="249"/>
    </i>
    <i r="4">
      <x v="63"/>
    </i>
    <i r="3">
      <x v="259"/>
    </i>
    <i r="4">
      <x v="62"/>
    </i>
    <i r="1">
      <x v="9"/>
    </i>
    <i r="2">
      <x v="19"/>
    </i>
    <i r="3">
      <x v="125"/>
    </i>
    <i r="4">
      <x/>
    </i>
    <i r="1">
      <x v="10"/>
    </i>
    <i r="2">
      <x v="20"/>
    </i>
    <i r="3">
      <x v="121"/>
    </i>
    <i r="4">
      <x v="64"/>
    </i>
    <i>
      <x v="2"/>
    </i>
    <i r="1">
      <x v="6"/>
    </i>
    <i r="2">
      <x v="14"/>
    </i>
    <i r="3">
      <x/>
    </i>
    <i r="4">
      <x v="50"/>
    </i>
    <i r="3">
      <x v="1"/>
    </i>
    <i r="4">
      <x v="50"/>
    </i>
    <i r="2">
      <x v="15"/>
    </i>
    <i r="3">
      <x v="19"/>
    </i>
    <i r="4">
      <x v="51"/>
    </i>
    <i>
      <x v="3"/>
    </i>
    <i r="1">
      <x/>
    </i>
    <i r="2">
      <x v="1"/>
    </i>
    <i r="3">
      <x v="51"/>
    </i>
    <i r="4">
      <x v="2"/>
    </i>
    <i r="1">
      <x v="11"/>
    </i>
    <i r="2">
      <x/>
    </i>
    <i r="3">
      <x v="97"/>
    </i>
    <i r="4">
      <x v="1"/>
    </i>
    <i r="1">
      <x v="15"/>
    </i>
    <i r="2">
      <x v="27"/>
    </i>
    <i r="3">
      <x v="2"/>
    </i>
    <i r="4">
      <x v="89"/>
    </i>
    <i r="3">
      <x v="53"/>
    </i>
    <i r="4">
      <x v="88"/>
    </i>
    <i r="3">
      <x v="95"/>
    </i>
    <i r="4">
      <x v="87"/>
    </i>
    <i r="3">
      <x v="96"/>
    </i>
    <i r="4">
      <x v="87"/>
    </i>
    <i r="3">
      <x v="105"/>
    </i>
    <i r="4">
      <x v="86"/>
    </i>
    <i r="3">
      <x v="106"/>
    </i>
    <i r="4">
      <x v="86"/>
    </i>
    <i r="3">
      <x v="108"/>
    </i>
    <i r="4">
      <x v="90"/>
    </i>
    <i r="2">
      <x v="28"/>
    </i>
    <i r="3">
      <x v="49"/>
    </i>
    <i r="4">
      <x v="93"/>
    </i>
    <i r="3">
      <x v="50"/>
    </i>
    <i r="4">
      <x v="91"/>
    </i>
    <i r="3">
      <x v="52"/>
    </i>
    <i r="4">
      <x v="91"/>
    </i>
    <i r="3">
      <x v="59"/>
    </i>
    <i r="4">
      <x v="92"/>
    </i>
    <i r="3">
      <x v="61"/>
    </i>
    <i r="4">
      <x v="92"/>
    </i>
    <i r="3">
      <x v="71"/>
    </i>
    <i r="4">
      <x v="92"/>
    </i>
    <i r="3">
      <x v="93"/>
    </i>
    <i r="4">
      <x v="91"/>
    </i>
    <i r="3">
      <x v="98"/>
    </i>
    <i r="4">
      <x v="91"/>
    </i>
    <i r="3">
      <x v="99"/>
    </i>
    <i r="4">
      <x v="91"/>
    </i>
    <i r="3">
      <x v="100"/>
    </i>
    <i r="4">
      <x v="91"/>
    </i>
    <i r="3">
      <x v="107"/>
    </i>
    <i r="4">
      <x v="92"/>
    </i>
    <i r="3">
      <x v="269"/>
    </i>
    <i r="4">
      <x v="93"/>
    </i>
    <i r="3">
      <x v="274"/>
    </i>
    <i r="4">
      <x v="92"/>
    </i>
    <i r="2">
      <x v="29"/>
    </i>
    <i r="3">
      <x v="60"/>
    </i>
    <i r="4">
      <x v="97"/>
    </i>
    <i r="3">
      <x v="62"/>
    </i>
    <i r="4">
      <x v="98"/>
    </i>
    <i r="3">
      <x v="63"/>
    </i>
    <i r="4">
      <x v="98"/>
    </i>
    <i r="3">
      <x v="64"/>
    </i>
    <i r="4">
      <x v="95"/>
    </i>
    <i r="3">
      <x v="65"/>
    </i>
    <i r="4">
      <x v="94"/>
    </i>
    <i r="3">
      <x v="73"/>
    </i>
    <i r="4">
      <x v="99"/>
    </i>
    <i r="3">
      <x v="74"/>
    </i>
    <i r="4">
      <x v="99"/>
    </i>
    <i r="3">
      <x v="75"/>
    </i>
    <i r="4">
      <x v="99"/>
    </i>
    <i r="3">
      <x v="76"/>
    </i>
    <i r="4">
      <x v="99"/>
    </i>
    <i r="3">
      <x v="126"/>
    </i>
    <i r="4">
      <x v="96"/>
    </i>
    <i r="2">
      <x v="30"/>
    </i>
    <i r="3">
      <x v="23"/>
    </i>
    <i r="4">
      <x v="104"/>
    </i>
    <i r="3">
      <x v="24"/>
    </i>
    <i r="4">
      <x v="101"/>
    </i>
    <i r="3">
      <x v="26"/>
    </i>
    <i r="4">
      <x v="103"/>
    </i>
    <i r="3">
      <x v="27"/>
    </i>
    <i r="4">
      <x v="104"/>
    </i>
    <i r="3">
      <x v="32"/>
    </i>
    <i r="4">
      <x v="100"/>
    </i>
    <i r="3">
      <x v="44"/>
    </i>
    <i r="4">
      <x v="105"/>
    </i>
    <i r="3">
      <x v="155"/>
    </i>
    <i r="4">
      <x v="104"/>
    </i>
    <i r="3">
      <x v="227"/>
    </i>
    <i r="4">
      <x v="101"/>
    </i>
    <i r="3">
      <x v="251"/>
    </i>
    <i r="4">
      <x v="102"/>
    </i>
    <i t="grand">
      <x/>
    </i>
  </rowItems>
  <colItems count="1">
    <i/>
  </colItems>
  <dataFields count="1">
    <dataField name="Suma de VALOR ASIGNADO 2026"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F2:I14" totalsRowShown="0" headerRowDxfId="13">
  <tableColumns count="4">
    <tableColumn id="1" name="SECRETARIA" dataDxfId="12"/>
    <tableColumn id="2" name="VALOR ASIGNADO 2026" dataDxfId="11" dataCellStyle="Millares"/>
    <tableColumn id="3" name="# PROYECTOS" dataDxfId="10"/>
    <tableColumn id="4" name="%" dataDxfId="9" dataCellStyle="Porcentaje">
      <calculatedColumnFormula>+(G3/$G$14)</calculatedColumnFormula>
    </tableColumn>
  </tableColumns>
  <tableStyleInfo name="TableStyleMedium6" showFirstColumn="0" showLastColumn="0" showRowStripes="1" showColumnStripes="0"/>
</table>
</file>

<file path=xl/tables/table2.xml><?xml version="1.0" encoding="utf-8"?>
<table xmlns="http://schemas.openxmlformats.org/spreadsheetml/2006/main" id="2" name="Tabla2" displayName="Tabla2" ref="E25:J46" totalsRowShown="0">
  <tableColumns count="6">
    <tableColumn id="1" name="Estructura"/>
    <tableColumn id="2" name="Descripcion"/>
    <tableColumn id="3" name="Valor" dataDxfId="8" dataCellStyle="Millares"/>
    <tableColumn id="4" name="%" dataDxfId="7" dataCellStyle="Millares"/>
    <tableColumn id="5" name="Columna1" dataDxfId="6"/>
    <tableColumn id="6" name="Columna2" dataDxfId="5"/>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0"/>
  <sheetViews>
    <sheetView tabSelected="1" zoomScale="70" zoomScaleNormal="70" workbookViewId="0">
      <pane ySplit="1" topLeftCell="A2" activePane="bottomLeft" state="frozen"/>
      <selection pane="bottomLeft" activeCell="B1" sqref="B1"/>
    </sheetView>
  </sheetViews>
  <sheetFormatPr baseColWidth="10" defaultRowHeight="15"/>
  <cols>
    <col min="1" max="1" width="3.42578125" customWidth="1"/>
    <col min="2" max="2" width="11.42578125" style="85"/>
    <col min="3" max="3" width="13.42578125" style="85" customWidth="1"/>
    <col min="4" max="5" width="11.42578125" style="85"/>
    <col min="6" max="6" width="14.28515625" style="85" customWidth="1"/>
    <col min="7" max="7" width="25.85546875" style="85" customWidth="1"/>
    <col min="8" max="8" width="11.42578125" style="85"/>
    <col min="9" max="9" width="25" style="85" customWidth="1"/>
    <col min="10" max="10" width="17.85546875" style="86" customWidth="1"/>
    <col min="11" max="11" width="28.5703125" style="85" customWidth="1"/>
    <col min="12" max="12" width="11.42578125" style="85"/>
    <col min="13" max="13" width="12.85546875" style="85" customWidth="1"/>
    <col min="14" max="14" width="22.5703125" style="87" customWidth="1"/>
    <col min="15" max="15" width="28.140625" style="86" customWidth="1"/>
    <col min="16" max="16" width="28.85546875" style="85" customWidth="1"/>
    <col min="17" max="17" width="11.42578125" style="85"/>
    <col min="18" max="18" width="16.85546875" style="85" customWidth="1"/>
    <col min="19" max="19" width="26.85546875" style="88" customWidth="1"/>
    <col min="20" max="20" width="21.85546875" customWidth="1"/>
  </cols>
  <sheetData>
    <row r="1" spans="1:20" s="3" customFormat="1" ht="59.25" customHeight="1">
      <c r="A1" s="2"/>
      <c r="B1" s="9" t="s">
        <v>7</v>
      </c>
      <c r="C1" s="9" t="s">
        <v>8</v>
      </c>
      <c r="D1" s="9" t="s">
        <v>1</v>
      </c>
      <c r="E1" s="9" t="s">
        <v>9</v>
      </c>
      <c r="F1" s="9" t="s">
        <v>3</v>
      </c>
      <c r="G1" s="9" t="s">
        <v>10</v>
      </c>
      <c r="H1" s="9" t="s">
        <v>2</v>
      </c>
      <c r="I1" s="9" t="s">
        <v>4</v>
      </c>
      <c r="J1" s="14" t="s">
        <v>5</v>
      </c>
      <c r="K1" s="9" t="s">
        <v>11</v>
      </c>
      <c r="L1" s="9" t="s">
        <v>12</v>
      </c>
      <c r="M1" s="9" t="s">
        <v>16</v>
      </c>
      <c r="N1" s="17" t="s">
        <v>14</v>
      </c>
      <c r="O1" s="14" t="s">
        <v>6</v>
      </c>
      <c r="P1" s="9" t="s">
        <v>13</v>
      </c>
      <c r="Q1" s="9" t="s">
        <v>15</v>
      </c>
      <c r="R1" s="9" t="s">
        <v>17</v>
      </c>
      <c r="S1" s="10" t="s">
        <v>18</v>
      </c>
      <c r="T1" s="9" t="s">
        <v>0</v>
      </c>
    </row>
    <row r="2" spans="1:20" s="5" customFormat="1" ht="76.5">
      <c r="A2"/>
      <c r="B2" s="80">
        <v>1</v>
      </c>
      <c r="C2" s="80" t="s">
        <v>129</v>
      </c>
      <c r="D2" s="80">
        <v>41</v>
      </c>
      <c r="E2" s="80" t="s">
        <v>130</v>
      </c>
      <c r="F2" s="80">
        <v>4102</v>
      </c>
      <c r="G2" s="80" t="s">
        <v>723</v>
      </c>
      <c r="H2" s="80">
        <v>4102046</v>
      </c>
      <c r="I2" s="80" t="s">
        <v>131</v>
      </c>
      <c r="J2" s="81">
        <v>410204600</v>
      </c>
      <c r="K2" s="80" t="s">
        <v>132</v>
      </c>
      <c r="L2" s="80" t="s">
        <v>24</v>
      </c>
      <c r="M2" s="80">
        <v>9</v>
      </c>
      <c r="N2" s="83" t="s">
        <v>58</v>
      </c>
      <c r="O2" s="81">
        <v>202500000033719</v>
      </c>
      <c r="P2" s="80" t="s">
        <v>133</v>
      </c>
      <c r="Q2" s="80">
        <v>3</v>
      </c>
      <c r="R2" s="80" t="s">
        <v>26</v>
      </c>
      <c r="S2" s="84">
        <v>80000000</v>
      </c>
      <c r="T2" s="15" t="s">
        <v>889</v>
      </c>
    </row>
    <row r="3" spans="1:20" ht="140.25">
      <c r="B3" s="80">
        <v>1</v>
      </c>
      <c r="C3" s="80" t="s">
        <v>129</v>
      </c>
      <c r="D3" s="80">
        <v>41</v>
      </c>
      <c r="E3" s="80" t="s">
        <v>130</v>
      </c>
      <c r="F3" s="80">
        <v>4102</v>
      </c>
      <c r="G3" s="80" t="s">
        <v>723</v>
      </c>
      <c r="H3" s="80">
        <v>4102052</v>
      </c>
      <c r="I3" s="80" t="s">
        <v>134</v>
      </c>
      <c r="J3" s="81">
        <v>410205200</v>
      </c>
      <c r="K3" s="80" t="s">
        <v>135</v>
      </c>
      <c r="L3" s="80" t="s">
        <v>24</v>
      </c>
      <c r="M3" s="80">
        <v>329</v>
      </c>
      <c r="N3" s="83" t="s">
        <v>58</v>
      </c>
      <c r="O3" s="81">
        <v>202500000033575</v>
      </c>
      <c r="P3" s="80" t="s">
        <v>136</v>
      </c>
      <c r="Q3" s="80">
        <v>135</v>
      </c>
      <c r="R3" s="80" t="s">
        <v>26</v>
      </c>
      <c r="S3" s="84">
        <v>87500000</v>
      </c>
      <c r="T3" s="15" t="s">
        <v>889</v>
      </c>
    </row>
    <row r="4" spans="1:20" ht="105.75" customHeight="1">
      <c r="B4" s="80">
        <v>1</v>
      </c>
      <c r="C4" s="80" t="s">
        <v>129</v>
      </c>
      <c r="D4" s="80">
        <v>41</v>
      </c>
      <c r="E4" s="80" t="s">
        <v>130</v>
      </c>
      <c r="F4" s="80">
        <v>4104</v>
      </c>
      <c r="G4" s="80" t="s">
        <v>744</v>
      </c>
      <c r="H4" s="80">
        <v>4104020</v>
      </c>
      <c r="I4" s="80" t="s">
        <v>745</v>
      </c>
      <c r="J4" s="81">
        <v>410402000</v>
      </c>
      <c r="K4" s="80" t="s">
        <v>746</v>
      </c>
      <c r="L4" s="80" t="s">
        <v>24</v>
      </c>
      <c r="M4" s="80">
        <v>600</v>
      </c>
      <c r="N4" s="83" t="s">
        <v>58</v>
      </c>
      <c r="O4" s="81">
        <v>202500000033252</v>
      </c>
      <c r="P4" s="80" t="s">
        <v>509</v>
      </c>
      <c r="Q4" s="80">
        <v>200</v>
      </c>
      <c r="R4" s="80" t="s">
        <v>26</v>
      </c>
      <c r="S4" s="84">
        <v>260000000</v>
      </c>
      <c r="T4" s="15" t="s">
        <v>889</v>
      </c>
    </row>
    <row r="5" spans="1:20" s="4" customFormat="1" ht="89.25">
      <c r="A5"/>
      <c r="B5" s="80">
        <v>1</v>
      </c>
      <c r="C5" s="80" t="s">
        <v>129</v>
      </c>
      <c r="D5" s="80">
        <v>41</v>
      </c>
      <c r="E5" s="80" t="s">
        <v>130</v>
      </c>
      <c r="F5" s="80">
        <v>4104</v>
      </c>
      <c r="G5" s="80" t="s">
        <v>744</v>
      </c>
      <c r="H5" s="80">
        <v>4104008</v>
      </c>
      <c r="I5" s="80" t="s">
        <v>148</v>
      </c>
      <c r="J5" s="81">
        <v>410400800</v>
      </c>
      <c r="K5" s="80" t="s">
        <v>149</v>
      </c>
      <c r="L5" s="80" t="s">
        <v>24</v>
      </c>
      <c r="M5" s="80">
        <v>7500</v>
      </c>
      <c r="N5" s="83" t="s">
        <v>58</v>
      </c>
      <c r="O5" s="81">
        <v>202500000034803</v>
      </c>
      <c r="P5" s="80" t="s">
        <v>150</v>
      </c>
      <c r="Q5" s="80">
        <v>1644</v>
      </c>
      <c r="R5" s="80" t="s">
        <v>151</v>
      </c>
      <c r="S5" s="84">
        <v>5530861444.6199999</v>
      </c>
      <c r="T5" s="15" t="s">
        <v>889</v>
      </c>
    </row>
    <row r="6" spans="1:20" ht="93.75" customHeight="1">
      <c r="B6" s="80">
        <v>1</v>
      </c>
      <c r="C6" s="80" t="s">
        <v>129</v>
      </c>
      <c r="D6" s="80">
        <v>41</v>
      </c>
      <c r="E6" s="80" t="s">
        <v>130</v>
      </c>
      <c r="F6" s="80">
        <v>4104</v>
      </c>
      <c r="G6" s="80" t="s">
        <v>744</v>
      </c>
      <c r="H6" s="80">
        <v>4104008</v>
      </c>
      <c r="I6" s="80" t="s">
        <v>148</v>
      </c>
      <c r="J6" s="81">
        <v>410400800</v>
      </c>
      <c r="K6" s="80" t="s">
        <v>149</v>
      </c>
      <c r="L6" s="80" t="s">
        <v>24</v>
      </c>
      <c r="M6" s="80">
        <v>7500</v>
      </c>
      <c r="N6" s="83" t="s">
        <v>58</v>
      </c>
      <c r="O6" s="81">
        <v>202500000034803</v>
      </c>
      <c r="P6" s="80" t="s">
        <v>150</v>
      </c>
      <c r="Q6" s="80">
        <v>1644</v>
      </c>
      <c r="R6" s="80" t="s">
        <v>152</v>
      </c>
      <c r="S6" s="84">
        <v>35825726.259999998</v>
      </c>
      <c r="T6" s="15" t="s">
        <v>889</v>
      </c>
    </row>
    <row r="7" spans="1:20" ht="96" customHeight="1">
      <c r="B7" s="80">
        <v>1</v>
      </c>
      <c r="C7" s="80" t="s">
        <v>129</v>
      </c>
      <c r="D7" s="80">
        <v>41</v>
      </c>
      <c r="E7" s="80" t="s">
        <v>130</v>
      </c>
      <c r="F7" s="80">
        <v>4104</v>
      </c>
      <c r="G7" s="80" t="s">
        <v>744</v>
      </c>
      <c r="H7" s="80">
        <v>4104008</v>
      </c>
      <c r="I7" s="80" t="s">
        <v>148</v>
      </c>
      <c r="J7" s="81">
        <v>410400800</v>
      </c>
      <c r="K7" s="80" t="s">
        <v>149</v>
      </c>
      <c r="L7" s="80" t="s">
        <v>24</v>
      </c>
      <c r="M7" s="80">
        <v>7500</v>
      </c>
      <c r="N7" s="83" t="s">
        <v>58</v>
      </c>
      <c r="O7" s="81">
        <v>202500000033240</v>
      </c>
      <c r="P7" s="80" t="s">
        <v>153</v>
      </c>
      <c r="Q7" s="80">
        <v>169</v>
      </c>
      <c r="R7" s="80" t="s">
        <v>151</v>
      </c>
      <c r="S7" s="84">
        <v>758054824</v>
      </c>
      <c r="T7" s="15" t="s">
        <v>889</v>
      </c>
    </row>
    <row r="8" spans="1:20" ht="89.25">
      <c r="B8" s="80">
        <v>1</v>
      </c>
      <c r="C8" s="80" t="s">
        <v>129</v>
      </c>
      <c r="D8" s="80">
        <v>41</v>
      </c>
      <c r="E8" s="80" t="s">
        <v>130</v>
      </c>
      <c r="F8" s="80">
        <v>4104</v>
      </c>
      <c r="G8" s="80" t="s">
        <v>744</v>
      </c>
      <c r="H8" s="80">
        <v>4104010</v>
      </c>
      <c r="I8" s="80" t="s">
        <v>154</v>
      </c>
      <c r="J8" s="81">
        <v>410401000</v>
      </c>
      <c r="K8" s="80" t="s">
        <v>155</v>
      </c>
      <c r="L8" s="80" t="s">
        <v>24</v>
      </c>
      <c r="M8" s="80">
        <v>100</v>
      </c>
      <c r="N8" s="83" t="s">
        <v>58</v>
      </c>
      <c r="O8" s="81">
        <v>202500000034003</v>
      </c>
      <c r="P8" s="80" t="s">
        <v>156</v>
      </c>
      <c r="Q8" s="80">
        <v>50</v>
      </c>
      <c r="R8" s="80" t="s">
        <v>151</v>
      </c>
      <c r="S8" s="84">
        <v>100309496</v>
      </c>
      <c r="T8" s="15" t="s">
        <v>889</v>
      </c>
    </row>
    <row r="9" spans="1:20" ht="89.25">
      <c r="B9" s="80">
        <v>1</v>
      </c>
      <c r="C9" s="80" t="s">
        <v>129</v>
      </c>
      <c r="D9" s="80">
        <v>41</v>
      </c>
      <c r="E9" s="80" t="s">
        <v>130</v>
      </c>
      <c r="F9" s="80">
        <v>4102</v>
      </c>
      <c r="G9" s="80" t="s">
        <v>723</v>
      </c>
      <c r="H9" s="80">
        <v>4102045</v>
      </c>
      <c r="I9" s="80" t="s">
        <v>735</v>
      </c>
      <c r="J9" s="81">
        <v>410204500</v>
      </c>
      <c r="K9" s="80" t="s">
        <v>157</v>
      </c>
      <c r="L9" s="80" t="s">
        <v>24</v>
      </c>
      <c r="M9" s="80">
        <v>80</v>
      </c>
      <c r="N9" s="83" t="s">
        <v>58</v>
      </c>
      <c r="O9" s="81">
        <v>202500000033999</v>
      </c>
      <c r="P9" s="80" t="s">
        <v>158</v>
      </c>
      <c r="Q9" s="80">
        <v>120</v>
      </c>
      <c r="R9" s="80" t="s">
        <v>26</v>
      </c>
      <c r="S9" s="84">
        <v>100000000</v>
      </c>
      <c r="T9" s="15" t="s">
        <v>889</v>
      </c>
    </row>
    <row r="10" spans="1:20" ht="102">
      <c r="B10" s="80">
        <v>1</v>
      </c>
      <c r="C10" s="80" t="s">
        <v>129</v>
      </c>
      <c r="D10" s="80">
        <v>22</v>
      </c>
      <c r="E10" s="80" t="s">
        <v>161</v>
      </c>
      <c r="F10" s="80">
        <v>2201</v>
      </c>
      <c r="G10" s="80" t="s">
        <v>498</v>
      </c>
      <c r="H10" s="80">
        <v>2201028</v>
      </c>
      <c r="I10" s="80" t="s">
        <v>599</v>
      </c>
      <c r="J10" s="81">
        <v>220102805</v>
      </c>
      <c r="K10" s="80" t="s">
        <v>600</v>
      </c>
      <c r="L10" s="80" t="s">
        <v>24</v>
      </c>
      <c r="M10" s="80">
        <v>57162</v>
      </c>
      <c r="N10" s="83" t="s">
        <v>104</v>
      </c>
      <c r="O10" s="81">
        <v>202400000041007</v>
      </c>
      <c r="P10" s="80" t="s">
        <v>1356</v>
      </c>
      <c r="Q10" s="80">
        <v>50156</v>
      </c>
      <c r="R10" s="80" t="s">
        <v>1358</v>
      </c>
      <c r="S10" s="84">
        <v>38036386000.349998</v>
      </c>
      <c r="T10" s="15" t="s">
        <v>890</v>
      </c>
    </row>
    <row r="11" spans="1:20" ht="102">
      <c r="B11" s="80">
        <v>1</v>
      </c>
      <c r="C11" s="80" t="s">
        <v>129</v>
      </c>
      <c r="D11" s="80">
        <v>22</v>
      </c>
      <c r="E11" s="80" t="s">
        <v>161</v>
      </c>
      <c r="F11" s="80">
        <v>2201</v>
      </c>
      <c r="G11" s="80" t="s">
        <v>498</v>
      </c>
      <c r="H11" s="80">
        <v>2201028</v>
      </c>
      <c r="I11" s="80" t="s">
        <v>599</v>
      </c>
      <c r="J11" s="81">
        <v>220102805</v>
      </c>
      <c r="K11" s="80" t="s">
        <v>600</v>
      </c>
      <c r="L11" s="80" t="s">
        <v>24</v>
      </c>
      <c r="M11" s="80">
        <v>57162</v>
      </c>
      <c r="N11" s="83" t="s">
        <v>104</v>
      </c>
      <c r="O11" s="81">
        <v>202500000041760</v>
      </c>
      <c r="P11" s="80" t="s">
        <v>1357</v>
      </c>
      <c r="Q11" s="80">
        <v>5758</v>
      </c>
      <c r="R11" s="80" t="s">
        <v>1358</v>
      </c>
      <c r="S11" s="84">
        <v>12384604534.559999</v>
      </c>
      <c r="T11" s="15" t="s">
        <v>890</v>
      </c>
    </row>
    <row r="12" spans="1:20" ht="102">
      <c r="B12" s="80">
        <v>1</v>
      </c>
      <c r="C12" s="80" t="s">
        <v>129</v>
      </c>
      <c r="D12" s="80">
        <v>22</v>
      </c>
      <c r="E12" s="80" t="s">
        <v>161</v>
      </c>
      <c r="F12" s="80">
        <v>2201</v>
      </c>
      <c r="G12" s="80" t="s">
        <v>498</v>
      </c>
      <c r="H12" s="80">
        <v>2201069</v>
      </c>
      <c r="I12" s="80" t="s">
        <v>162</v>
      </c>
      <c r="J12" s="81">
        <v>220106900</v>
      </c>
      <c r="K12" s="80" t="s">
        <v>163</v>
      </c>
      <c r="L12" s="80" t="s">
        <v>24</v>
      </c>
      <c r="M12" s="80">
        <v>300</v>
      </c>
      <c r="N12" s="83" t="s">
        <v>164</v>
      </c>
      <c r="O12" s="81">
        <v>202500000035043</v>
      </c>
      <c r="P12" s="80" t="s">
        <v>165</v>
      </c>
      <c r="Q12" s="80">
        <v>33</v>
      </c>
      <c r="R12" s="80" t="s">
        <v>166</v>
      </c>
      <c r="S12" s="84">
        <v>124916271.48999999</v>
      </c>
      <c r="T12" s="15" t="s">
        <v>890</v>
      </c>
    </row>
    <row r="13" spans="1:20" ht="102">
      <c r="B13" s="80">
        <v>1</v>
      </c>
      <c r="C13" s="80" t="s">
        <v>129</v>
      </c>
      <c r="D13" s="80">
        <v>22</v>
      </c>
      <c r="E13" s="80" t="s">
        <v>161</v>
      </c>
      <c r="F13" s="80">
        <v>2201</v>
      </c>
      <c r="G13" s="80" t="s">
        <v>498</v>
      </c>
      <c r="H13" s="80">
        <v>2201069</v>
      </c>
      <c r="I13" s="80" t="s">
        <v>162</v>
      </c>
      <c r="J13" s="81">
        <v>220106900</v>
      </c>
      <c r="K13" s="80" t="s">
        <v>163</v>
      </c>
      <c r="L13" s="80" t="s">
        <v>24</v>
      </c>
      <c r="M13" s="80">
        <v>300</v>
      </c>
      <c r="N13" s="83" t="s">
        <v>167</v>
      </c>
      <c r="O13" s="81">
        <v>202500000033864</v>
      </c>
      <c r="P13" s="80" t="s">
        <v>168</v>
      </c>
      <c r="Q13" s="80">
        <v>12</v>
      </c>
      <c r="R13" s="80" t="s">
        <v>166</v>
      </c>
      <c r="S13" s="84">
        <v>155850844.02000001</v>
      </c>
      <c r="T13" s="15" t="s">
        <v>890</v>
      </c>
    </row>
    <row r="14" spans="1:20" ht="76.5">
      <c r="B14" s="80">
        <v>1</v>
      </c>
      <c r="C14" s="80" t="s">
        <v>129</v>
      </c>
      <c r="D14" s="80">
        <v>22</v>
      </c>
      <c r="E14" s="80" t="s">
        <v>161</v>
      </c>
      <c r="F14" s="80">
        <v>2201</v>
      </c>
      <c r="G14" s="80" t="s">
        <v>498</v>
      </c>
      <c r="H14" s="80">
        <v>2201069</v>
      </c>
      <c r="I14" s="80" t="s">
        <v>162</v>
      </c>
      <c r="J14" s="81">
        <v>220106900</v>
      </c>
      <c r="K14" s="80" t="s">
        <v>163</v>
      </c>
      <c r="L14" s="80" t="s">
        <v>24</v>
      </c>
      <c r="M14" s="80">
        <v>300</v>
      </c>
      <c r="N14" s="83" t="s">
        <v>167</v>
      </c>
      <c r="O14" s="81">
        <v>202500000033864</v>
      </c>
      <c r="P14" s="80" t="s">
        <v>168</v>
      </c>
      <c r="Q14" s="80">
        <v>12</v>
      </c>
      <c r="R14" s="80" t="s">
        <v>26</v>
      </c>
      <c r="S14" s="84">
        <v>139881561.33060545</v>
      </c>
      <c r="T14" s="15" t="s">
        <v>890</v>
      </c>
    </row>
    <row r="15" spans="1:20" ht="76.5">
      <c r="B15" s="80">
        <v>1</v>
      </c>
      <c r="C15" s="80" t="s">
        <v>129</v>
      </c>
      <c r="D15" s="80">
        <v>22</v>
      </c>
      <c r="E15" s="80" t="s">
        <v>161</v>
      </c>
      <c r="F15" s="80">
        <v>2201</v>
      </c>
      <c r="G15" s="80" t="s">
        <v>498</v>
      </c>
      <c r="H15" s="80">
        <v>2201069</v>
      </c>
      <c r="I15" s="80" t="s">
        <v>162</v>
      </c>
      <c r="J15" s="81">
        <v>220106900</v>
      </c>
      <c r="K15" s="80" t="s">
        <v>163</v>
      </c>
      <c r="L15" s="80" t="s">
        <v>24</v>
      </c>
      <c r="M15" s="80">
        <v>300</v>
      </c>
      <c r="N15" s="83" t="s">
        <v>167</v>
      </c>
      <c r="O15" s="81">
        <v>202500000033864</v>
      </c>
      <c r="P15" s="80" t="s">
        <v>168</v>
      </c>
      <c r="Q15" s="80">
        <v>12</v>
      </c>
      <c r="R15" s="80" t="s">
        <v>170</v>
      </c>
      <c r="S15" s="84">
        <v>108315275.12</v>
      </c>
      <c r="T15" s="15" t="s">
        <v>890</v>
      </c>
    </row>
    <row r="16" spans="1:20" ht="102">
      <c r="B16" s="80">
        <v>1</v>
      </c>
      <c r="C16" s="80" t="s">
        <v>129</v>
      </c>
      <c r="D16" s="80">
        <v>22</v>
      </c>
      <c r="E16" s="80" t="s">
        <v>161</v>
      </c>
      <c r="F16" s="80">
        <v>2201</v>
      </c>
      <c r="G16" s="80" t="s">
        <v>498</v>
      </c>
      <c r="H16" s="80">
        <v>2201069</v>
      </c>
      <c r="I16" s="80" t="s">
        <v>162</v>
      </c>
      <c r="J16" s="81">
        <v>220106900</v>
      </c>
      <c r="K16" s="80" t="s">
        <v>163</v>
      </c>
      <c r="L16" s="80" t="s">
        <v>24</v>
      </c>
      <c r="M16" s="80">
        <v>300</v>
      </c>
      <c r="N16" s="83" t="s">
        <v>164</v>
      </c>
      <c r="O16" s="81">
        <v>202500000034378</v>
      </c>
      <c r="P16" s="80" t="s">
        <v>171</v>
      </c>
      <c r="Q16" s="80">
        <v>100</v>
      </c>
      <c r="R16" s="80" t="s">
        <v>172</v>
      </c>
      <c r="S16" s="84">
        <v>292798500</v>
      </c>
      <c r="T16" s="15" t="s">
        <v>890</v>
      </c>
    </row>
    <row r="17" spans="2:20" ht="76.5">
      <c r="B17" s="80">
        <v>1</v>
      </c>
      <c r="C17" s="80" t="s">
        <v>129</v>
      </c>
      <c r="D17" s="80">
        <v>22</v>
      </c>
      <c r="E17" s="80" t="s">
        <v>161</v>
      </c>
      <c r="F17" s="80">
        <v>2201</v>
      </c>
      <c r="G17" s="80" t="s">
        <v>498</v>
      </c>
      <c r="H17" s="80">
        <v>2201050</v>
      </c>
      <c r="I17" s="80" t="s">
        <v>173</v>
      </c>
      <c r="J17" s="81">
        <v>220105001</v>
      </c>
      <c r="K17" s="80" t="s">
        <v>174</v>
      </c>
      <c r="L17" s="80" t="s">
        <v>24</v>
      </c>
      <c r="M17" s="80">
        <v>40</v>
      </c>
      <c r="N17" s="83" t="s">
        <v>175</v>
      </c>
      <c r="O17" s="81">
        <v>202500000033837</v>
      </c>
      <c r="P17" s="80" t="s">
        <v>176</v>
      </c>
      <c r="Q17" s="80">
        <v>43</v>
      </c>
      <c r="R17" s="80" t="s">
        <v>177</v>
      </c>
      <c r="S17" s="84">
        <v>1232363608.72</v>
      </c>
      <c r="T17" s="15" t="s">
        <v>890</v>
      </c>
    </row>
    <row r="18" spans="2:20" ht="63.75">
      <c r="B18" s="80">
        <v>1</v>
      </c>
      <c r="C18" s="80" t="s">
        <v>129</v>
      </c>
      <c r="D18" s="80">
        <v>22</v>
      </c>
      <c r="E18" s="80" t="s">
        <v>161</v>
      </c>
      <c r="F18" s="80">
        <v>2201</v>
      </c>
      <c r="G18" s="80" t="s">
        <v>498</v>
      </c>
      <c r="H18" s="80">
        <v>2201082</v>
      </c>
      <c r="I18" s="80" t="s">
        <v>178</v>
      </c>
      <c r="J18" s="81">
        <v>220108200</v>
      </c>
      <c r="K18" s="80" t="s">
        <v>179</v>
      </c>
      <c r="L18" s="80" t="s">
        <v>24</v>
      </c>
      <c r="M18" s="80">
        <v>63</v>
      </c>
      <c r="N18" s="83" t="s">
        <v>104</v>
      </c>
      <c r="O18" s="81">
        <v>202500000034348</v>
      </c>
      <c r="P18" s="80" t="s">
        <v>180</v>
      </c>
      <c r="Q18" s="80">
        <v>65</v>
      </c>
      <c r="R18" s="80" t="s">
        <v>177</v>
      </c>
      <c r="S18" s="84">
        <v>6374172728</v>
      </c>
      <c r="T18" s="15" t="s">
        <v>890</v>
      </c>
    </row>
    <row r="19" spans="2:20" ht="51">
      <c r="B19" s="80">
        <v>1</v>
      </c>
      <c r="C19" s="80" t="s">
        <v>129</v>
      </c>
      <c r="D19" s="80">
        <v>22</v>
      </c>
      <c r="E19" s="80" t="s">
        <v>161</v>
      </c>
      <c r="F19" s="80">
        <v>2201</v>
      </c>
      <c r="G19" s="80" t="s">
        <v>498</v>
      </c>
      <c r="H19" s="80">
        <v>2201082</v>
      </c>
      <c r="I19" s="80" t="s">
        <v>178</v>
      </c>
      <c r="J19" s="81">
        <v>220108200</v>
      </c>
      <c r="K19" s="80" t="s">
        <v>179</v>
      </c>
      <c r="L19" s="80" t="s">
        <v>24</v>
      </c>
      <c r="M19" s="80">
        <v>63</v>
      </c>
      <c r="N19" s="90" t="s">
        <v>104</v>
      </c>
      <c r="O19" s="81">
        <v>202500000034348</v>
      </c>
      <c r="P19" s="80" t="s">
        <v>180</v>
      </c>
      <c r="Q19" s="80">
        <v>65</v>
      </c>
      <c r="R19" s="80" t="s">
        <v>511</v>
      </c>
      <c r="S19" s="91">
        <v>200661182.97999999</v>
      </c>
      <c r="T19" s="15" t="s">
        <v>890</v>
      </c>
    </row>
    <row r="20" spans="2:20" ht="89.25">
      <c r="B20" s="80">
        <v>1</v>
      </c>
      <c r="C20" s="80" t="s">
        <v>129</v>
      </c>
      <c r="D20" s="80">
        <v>22</v>
      </c>
      <c r="E20" s="80" t="s">
        <v>161</v>
      </c>
      <c r="F20" s="80">
        <v>2201</v>
      </c>
      <c r="G20" s="80" t="s">
        <v>498</v>
      </c>
      <c r="H20" s="80">
        <v>2201084</v>
      </c>
      <c r="I20" s="80" t="s">
        <v>181</v>
      </c>
      <c r="J20" s="81">
        <v>220108400</v>
      </c>
      <c r="K20" s="80" t="s">
        <v>182</v>
      </c>
      <c r="L20" s="80" t="s">
        <v>24</v>
      </c>
      <c r="M20" s="80">
        <v>156</v>
      </c>
      <c r="N20" s="83" t="s">
        <v>58</v>
      </c>
      <c r="O20" s="81">
        <v>202500000033819</v>
      </c>
      <c r="P20" s="80" t="s">
        <v>183</v>
      </c>
      <c r="Q20" s="80">
        <v>154</v>
      </c>
      <c r="R20" s="80" t="s">
        <v>177</v>
      </c>
      <c r="S20" s="84">
        <v>1796685410</v>
      </c>
      <c r="T20" s="15" t="s">
        <v>890</v>
      </c>
    </row>
    <row r="21" spans="2:20" ht="102">
      <c r="B21" s="80">
        <v>1</v>
      </c>
      <c r="C21" s="80" t="s">
        <v>129</v>
      </c>
      <c r="D21" s="80">
        <v>22</v>
      </c>
      <c r="E21" s="80" t="s">
        <v>161</v>
      </c>
      <c r="F21" s="80">
        <v>2201</v>
      </c>
      <c r="G21" s="80" t="s">
        <v>498</v>
      </c>
      <c r="H21" s="80">
        <v>2201038</v>
      </c>
      <c r="I21" s="80" t="s">
        <v>184</v>
      </c>
      <c r="J21" s="81">
        <v>220103800</v>
      </c>
      <c r="K21" s="80" t="s">
        <v>185</v>
      </c>
      <c r="L21" s="80" t="s">
        <v>24</v>
      </c>
      <c r="M21" s="80">
        <v>4277</v>
      </c>
      <c r="N21" s="83" t="s">
        <v>186</v>
      </c>
      <c r="O21" s="81">
        <v>202500000033865</v>
      </c>
      <c r="P21" s="80" t="s">
        <v>187</v>
      </c>
      <c r="Q21" s="80">
        <v>4338</v>
      </c>
      <c r="R21" s="80" t="s">
        <v>177</v>
      </c>
      <c r="S21" s="84">
        <v>484683599263.75</v>
      </c>
      <c r="T21" s="15" t="s">
        <v>890</v>
      </c>
    </row>
    <row r="22" spans="2:20" ht="102">
      <c r="B22" s="80">
        <v>1</v>
      </c>
      <c r="C22" s="80" t="s">
        <v>129</v>
      </c>
      <c r="D22" s="80">
        <v>22</v>
      </c>
      <c r="E22" s="80" t="s">
        <v>161</v>
      </c>
      <c r="F22" s="80">
        <v>2201</v>
      </c>
      <c r="G22" s="80" t="s">
        <v>498</v>
      </c>
      <c r="H22" s="80">
        <v>2201038</v>
      </c>
      <c r="I22" s="80" t="s">
        <v>184</v>
      </c>
      <c r="J22" s="81">
        <v>220103800</v>
      </c>
      <c r="K22" s="80" t="s">
        <v>185</v>
      </c>
      <c r="L22" s="80" t="s">
        <v>24</v>
      </c>
      <c r="M22" s="80">
        <v>4277</v>
      </c>
      <c r="N22" s="83" t="s">
        <v>186</v>
      </c>
      <c r="O22" s="81">
        <v>202500000033865</v>
      </c>
      <c r="P22" s="80" t="s">
        <v>187</v>
      </c>
      <c r="Q22" s="80">
        <v>4338</v>
      </c>
      <c r="R22" s="80" t="s">
        <v>188</v>
      </c>
      <c r="S22" s="84">
        <v>1995862865</v>
      </c>
      <c r="T22" s="15" t="s">
        <v>890</v>
      </c>
    </row>
    <row r="23" spans="2:20" ht="102">
      <c r="B23" s="80">
        <v>1</v>
      </c>
      <c r="C23" s="80" t="s">
        <v>129</v>
      </c>
      <c r="D23" s="80">
        <v>22</v>
      </c>
      <c r="E23" s="80" t="s">
        <v>161</v>
      </c>
      <c r="F23" s="80">
        <v>2201</v>
      </c>
      <c r="G23" s="80" t="s">
        <v>498</v>
      </c>
      <c r="H23" s="80">
        <v>2201038</v>
      </c>
      <c r="I23" s="80" t="s">
        <v>184</v>
      </c>
      <c r="J23" s="81">
        <v>220103800</v>
      </c>
      <c r="K23" s="80" t="s">
        <v>185</v>
      </c>
      <c r="L23" s="80" t="s">
        <v>24</v>
      </c>
      <c r="M23" s="80">
        <v>4277</v>
      </c>
      <c r="N23" s="83" t="s">
        <v>186</v>
      </c>
      <c r="O23" s="81">
        <v>202500000033865</v>
      </c>
      <c r="P23" s="80" t="s">
        <v>187</v>
      </c>
      <c r="Q23" s="80">
        <v>4338</v>
      </c>
      <c r="R23" s="80" t="s">
        <v>26</v>
      </c>
      <c r="S23" s="84">
        <v>82185671.189394474</v>
      </c>
      <c r="T23" s="15" t="s">
        <v>890</v>
      </c>
    </row>
    <row r="24" spans="2:20" ht="102">
      <c r="B24" s="80">
        <v>1</v>
      </c>
      <c r="C24" s="80" t="s">
        <v>129</v>
      </c>
      <c r="D24" s="80">
        <v>22</v>
      </c>
      <c r="E24" s="80" t="s">
        <v>161</v>
      </c>
      <c r="F24" s="80">
        <v>2201</v>
      </c>
      <c r="G24" s="80" t="s">
        <v>498</v>
      </c>
      <c r="H24" s="80">
        <v>2201038</v>
      </c>
      <c r="I24" s="80" t="s">
        <v>184</v>
      </c>
      <c r="J24" s="81">
        <v>220103800</v>
      </c>
      <c r="K24" s="80" t="s">
        <v>185</v>
      </c>
      <c r="L24" s="80" t="s">
        <v>24</v>
      </c>
      <c r="M24" s="80">
        <v>4277</v>
      </c>
      <c r="N24" s="83" t="s">
        <v>186</v>
      </c>
      <c r="O24" s="81">
        <v>202500000033865</v>
      </c>
      <c r="P24" s="80" t="s">
        <v>187</v>
      </c>
      <c r="Q24" s="80">
        <v>4338</v>
      </c>
      <c r="R24" s="80" t="s">
        <v>170</v>
      </c>
      <c r="S24" s="84">
        <v>732529852.59000003</v>
      </c>
      <c r="T24" s="15" t="s">
        <v>890</v>
      </c>
    </row>
    <row r="25" spans="2:20" ht="102">
      <c r="B25" s="80">
        <v>1</v>
      </c>
      <c r="C25" s="80" t="s">
        <v>129</v>
      </c>
      <c r="D25" s="80">
        <v>22</v>
      </c>
      <c r="E25" s="80" t="s">
        <v>161</v>
      </c>
      <c r="F25" s="80">
        <v>2201</v>
      </c>
      <c r="G25" s="80" t="s">
        <v>498</v>
      </c>
      <c r="H25" s="80">
        <v>2201038</v>
      </c>
      <c r="I25" s="80" t="s">
        <v>184</v>
      </c>
      <c r="J25" s="81">
        <v>220103800</v>
      </c>
      <c r="K25" s="80" t="s">
        <v>185</v>
      </c>
      <c r="L25" s="80" t="s">
        <v>24</v>
      </c>
      <c r="M25" s="80">
        <v>4277</v>
      </c>
      <c r="N25" s="83" t="s">
        <v>186</v>
      </c>
      <c r="O25" s="81">
        <v>202500000033865</v>
      </c>
      <c r="P25" s="80" t="s">
        <v>187</v>
      </c>
      <c r="Q25" s="80">
        <v>4338</v>
      </c>
      <c r="R25" s="80" t="s">
        <v>189</v>
      </c>
      <c r="S25" s="84">
        <v>541416000</v>
      </c>
      <c r="T25" s="15" t="s">
        <v>890</v>
      </c>
    </row>
    <row r="26" spans="2:20" ht="102">
      <c r="B26" s="80">
        <v>1</v>
      </c>
      <c r="C26" s="80" t="s">
        <v>129</v>
      </c>
      <c r="D26" s="80">
        <v>22</v>
      </c>
      <c r="E26" s="80" t="s">
        <v>161</v>
      </c>
      <c r="F26" s="80">
        <v>2201</v>
      </c>
      <c r="G26" s="80" t="s">
        <v>498</v>
      </c>
      <c r="H26" s="80">
        <v>2201038</v>
      </c>
      <c r="I26" s="80" t="s">
        <v>184</v>
      </c>
      <c r="J26" s="81">
        <v>220103800</v>
      </c>
      <c r="K26" s="80" t="s">
        <v>185</v>
      </c>
      <c r="L26" s="80" t="s">
        <v>24</v>
      </c>
      <c r="M26" s="80">
        <v>4277</v>
      </c>
      <c r="N26" s="83" t="s">
        <v>186</v>
      </c>
      <c r="O26" s="81">
        <v>202500000033865</v>
      </c>
      <c r="P26" s="80" t="s">
        <v>187</v>
      </c>
      <c r="Q26" s="80">
        <v>4338</v>
      </c>
      <c r="R26" s="80" t="s">
        <v>191</v>
      </c>
      <c r="S26" s="84">
        <v>137399679.03395295</v>
      </c>
      <c r="T26" s="15" t="s">
        <v>890</v>
      </c>
    </row>
    <row r="27" spans="2:20" ht="102">
      <c r="B27" s="80">
        <v>1</v>
      </c>
      <c r="C27" s="80" t="s">
        <v>129</v>
      </c>
      <c r="D27" s="80">
        <v>22</v>
      </c>
      <c r="E27" s="80" t="s">
        <v>161</v>
      </c>
      <c r="F27" s="80">
        <v>2201</v>
      </c>
      <c r="G27" s="80" t="s">
        <v>498</v>
      </c>
      <c r="H27" s="80">
        <v>2201038</v>
      </c>
      <c r="I27" s="80" t="s">
        <v>184</v>
      </c>
      <c r="J27" s="81">
        <v>220103800</v>
      </c>
      <c r="K27" s="80" t="s">
        <v>185</v>
      </c>
      <c r="L27" s="80" t="s">
        <v>24</v>
      </c>
      <c r="M27" s="80">
        <v>4277</v>
      </c>
      <c r="N27" s="83" t="s">
        <v>186</v>
      </c>
      <c r="O27" s="81">
        <v>202500000033865</v>
      </c>
      <c r="P27" s="80" t="s">
        <v>187</v>
      </c>
      <c r="Q27" s="80">
        <v>4338</v>
      </c>
      <c r="R27" s="80" t="s">
        <v>192</v>
      </c>
      <c r="S27" s="84">
        <v>10666741.800000001</v>
      </c>
      <c r="T27" s="15" t="s">
        <v>890</v>
      </c>
    </row>
    <row r="28" spans="2:20" ht="102">
      <c r="B28" s="80">
        <v>1</v>
      </c>
      <c r="C28" s="80" t="s">
        <v>129</v>
      </c>
      <c r="D28" s="80">
        <v>22</v>
      </c>
      <c r="E28" s="80" t="s">
        <v>161</v>
      </c>
      <c r="F28" s="80">
        <v>2201</v>
      </c>
      <c r="G28" s="80" t="s">
        <v>498</v>
      </c>
      <c r="H28" s="80">
        <v>2201038</v>
      </c>
      <c r="I28" s="80" t="s">
        <v>184</v>
      </c>
      <c r="J28" s="81">
        <v>220103800</v>
      </c>
      <c r="K28" s="80" t="s">
        <v>185</v>
      </c>
      <c r="L28" s="80" t="s">
        <v>24</v>
      </c>
      <c r="M28" s="80">
        <v>4277</v>
      </c>
      <c r="N28" s="83" t="s">
        <v>186</v>
      </c>
      <c r="O28" s="81">
        <v>202500000033865</v>
      </c>
      <c r="P28" s="80" t="s">
        <v>187</v>
      </c>
      <c r="Q28" s="80">
        <v>4338</v>
      </c>
      <c r="R28" s="80" t="s">
        <v>193</v>
      </c>
      <c r="S28" s="84">
        <v>19526348.600000001</v>
      </c>
      <c r="T28" s="15" t="s">
        <v>890</v>
      </c>
    </row>
    <row r="29" spans="2:20" ht="102">
      <c r="B29" s="80">
        <v>1</v>
      </c>
      <c r="C29" s="80" t="s">
        <v>129</v>
      </c>
      <c r="D29" s="80">
        <v>22</v>
      </c>
      <c r="E29" s="80" t="s">
        <v>161</v>
      </c>
      <c r="F29" s="80">
        <v>2201</v>
      </c>
      <c r="G29" s="80" t="s">
        <v>498</v>
      </c>
      <c r="H29" s="80">
        <v>2201038</v>
      </c>
      <c r="I29" s="80" t="s">
        <v>184</v>
      </c>
      <c r="J29" s="81">
        <v>220103800</v>
      </c>
      <c r="K29" s="80" t="s">
        <v>185</v>
      </c>
      <c r="L29" s="80" t="s">
        <v>24</v>
      </c>
      <c r="M29" s="80">
        <v>4277</v>
      </c>
      <c r="N29" s="83" t="s">
        <v>186</v>
      </c>
      <c r="O29" s="81">
        <v>202500000033865</v>
      </c>
      <c r="P29" s="80" t="s">
        <v>187</v>
      </c>
      <c r="Q29" s="80">
        <v>4338</v>
      </c>
      <c r="R29" s="80" t="s">
        <v>172</v>
      </c>
      <c r="S29" s="84">
        <v>178586110.57839799</v>
      </c>
      <c r="T29" s="15" t="s">
        <v>890</v>
      </c>
    </row>
    <row r="30" spans="2:20" ht="102">
      <c r="B30" s="80">
        <v>1</v>
      </c>
      <c r="C30" s="80" t="s">
        <v>129</v>
      </c>
      <c r="D30" s="80">
        <v>22</v>
      </c>
      <c r="E30" s="80" t="s">
        <v>161</v>
      </c>
      <c r="F30" s="80">
        <v>2201</v>
      </c>
      <c r="G30" s="80" t="s">
        <v>498</v>
      </c>
      <c r="H30" s="80">
        <v>2201038</v>
      </c>
      <c r="I30" s="80" t="s">
        <v>184</v>
      </c>
      <c r="J30" s="81">
        <v>220103800</v>
      </c>
      <c r="K30" s="80" t="s">
        <v>185</v>
      </c>
      <c r="L30" s="80" t="s">
        <v>24</v>
      </c>
      <c r="M30" s="80">
        <v>4277</v>
      </c>
      <c r="N30" s="83" t="s">
        <v>186</v>
      </c>
      <c r="O30" s="81">
        <v>202500000033865</v>
      </c>
      <c r="P30" s="80" t="s">
        <v>187</v>
      </c>
      <c r="Q30" s="80">
        <v>4338</v>
      </c>
      <c r="R30" s="80" t="s">
        <v>166</v>
      </c>
      <c r="S30" s="84">
        <v>61891333.229999997</v>
      </c>
      <c r="T30" s="15" t="s">
        <v>890</v>
      </c>
    </row>
    <row r="31" spans="2:20" ht="63.75">
      <c r="B31" s="80">
        <v>1</v>
      </c>
      <c r="C31" s="80" t="s">
        <v>129</v>
      </c>
      <c r="D31" s="80">
        <v>22</v>
      </c>
      <c r="E31" s="80" t="s">
        <v>161</v>
      </c>
      <c r="F31" s="80">
        <v>2201</v>
      </c>
      <c r="G31" s="80" t="s">
        <v>498</v>
      </c>
      <c r="H31" s="80">
        <v>2201038</v>
      </c>
      <c r="I31" s="80" t="s">
        <v>184</v>
      </c>
      <c r="J31" s="81">
        <v>220103800</v>
      </c>
      <c r="K31" s="80" t="s">
        <v>185</v>
      </c>
      <c r="L31" s="80" t="s">
        <v>24</v>
      </c>
      <c r="M31" s="80">
        <v>4277</v>
      </c>
      <c r="N31" s="83" t="s">
        <v>196</v>
      </c>
      <c r="O31" s="81">
        <v>202500000033812</v>
      </c>
      <c r="P31" s="80" t="s">
        <v>197</v>
      </c>
      <c r="Q31" s="80">
        <v>248</v>
      </c>
      <c r="R31" s="80" t="s">
        <v>177</v>
      </c>
      <c r="S31" s="84">
        <v>315957605.75999999</v>
      </c>
      <c r="T31" s="15" t="s">
        <v>890</v>
      </c>
    </row>
    <row r="32" spans="2:20" ht="63.75">
      <c r="B32" s="80">
        <v>1</v>
      </c>
      <c r="C32" s="80" t="s">
        <v>129</v>
      </c>
      <c r="D32" s="80">
        <v>22</v>
      </c>
      <c r="E32" s="80" t="s">
        <v>161</v>
      </c>
      <c r="F32" s="80">
        <v>2201</v>
      </c>
      <c r="G32" s="80" t="s">
        <v>498</v>
      </c>
      <c r="H32" s="80">
        <v>2201049</v>
      </c>
      <c r="I32" s="80" t="s">
        <v>141</v>
      </c>
      <c r="J32" s="81">
        <v>220104900</v>
      </c>
      <c r="K32" s="80" t="s">
        <v>198</v>
      </c>
      <c r="L32" s="80" t="s">
        <v>24</v>
      </c>
      <c r="M32" s="80">
        <v>4250</v>
      </c>
      <c r="N32" s="83" t="s">
        <v>58</v>
      </c>
      <c r="O32" s="81">
        <v>202500000034352</v>
      </c>
      <c r="P32" s="80" t="s">
        <v>199</v>
      </c>
      <c r="Q32" s="80">
        <v>864</v>
      </c>
      <c r="R32" s="80" t="s">
        <v>26</v>
      </c>
      <c r="S32" s="84">
        <v>69988667.480000004</v>
      </c>
      <c r="T32" s="15" t="s">
        <v>890</v>
      </c>
    </row>
    <row r="33" spans="2:20" ht="76.5">
      <c r="B33" s="80">
        <v>1</v>
      </c>
      <c r="C33" s="80" t="s">
        <v>129</v>
      </c>
      <c r="D33" s="80">
        <v>22</v>
      </c>
      <c r="E33" s="80" t="s">
        <v>161</v>
      </c>
      <c r="F33" s="80">
        <v>2201</v>
      </c>
      <c r="G33" s="80" t="s">
        <v>498</v>
      </c>
      <c r="H33" s="80">
        <v>2201049</v>
      </c>
      <c r="I33" s="80" t="s">
        <v>141</v>
      </c>
      <c r="J33" s="81">
        <v>220104900</v>
      </c>
      <c r="K33" s="80" t="s">
        <v>198</v>
      </c>
      <c r="L33" s="80" t="s">
        <v>24</v>
      </c>
      <c r="M33" s="80">
        <v>4250</v>
      </c>
      <c r="N33" s="83" t="s">
        <v>58</v>
      </c>
      <c r="O33" s="81">
        <v>202500000035140</v>
      </c>
      <c r="P33" s="80" t="s">
        <v>200</v>
      </c>
      <c r="Q33" s="80">
        <v>242</v>
      </c>
      <c r="R33" s="80" t="s">
        <v>26</v>
      </c>
      <c r="S33" s="84">
        <v>30000000</v>
      </c>
      <c r="T33" s="15" t="s">
        <v>890</v>
      </c>
    </row>
    <row r="34" spans="2:20" ht="76.5">
      <c r="B34" s="80">
        <v>1</v>
      </c>
      <c r="C34" s="80" t="s">
        <v>129</v>
      </c>
      <c r="D34" s="80">
        <v>22</v>
      </c>
      <c r="E34" s="80" t="s">
        <v>161</v>
      </c>
      <c r="F34" s="80">
        <v>2201</v>
      </c>
      <c r="G34" s="80" t="s">
        <v>498</v>
      </c>
      <c r="H34" s="80">
        <v>2201049</v>
      </c>
      <c r="I34" s="80" t="s">
        <v>141</v>
      </c>
      <c r="J34" s="81">
        <v>220104900</v>
      </c>
      <c r="K34" s="80" t="s">
        <v>198</v>
      </c>
      <c r="L34" s="80" t="s">
        <v>24</v>
      </c>
      <c r="M34" s="80">
        <v>4250</v>
      </c>
      <c r="N34" s="83" t="s">
        <v>58</v>
      </c>
      <c r="O34" s="81">
        <v>202500000034714</v>
      </c>
      <c r="P34" s="80" t="s">
        <v>201</v>
      </c>
      <c r="Q34" s="80">
        <v>989</v>
      </c>
      <c r="R34" s="80" t="s">
        <v>202</v>
      </c>
      <c r="S34" s="84">
        <v>439525895.38999999</v>
      </c>
      <c r="T34" s="15" t="s">
        <v>890</v>
      </c>
    </row>
    <row r="35" spans="2:20" ht="102">
      <c r="B35" s="80">
        <v>1</v>
      </c>
      <c r="C35" s="80" t="s">
        <v>129</v>
      </c>
      <c r="D35" s="80">
        <v>22</v>
      </c>
      <c r="E35" s="80" t="s">
        <v>161</v>
      </c>
      <c r="F35" s="80">
        <v>2201</v>
      </c>
      <c r="G35" s="80" t="s">
        <v>498</v>
      </c>
      <c r="H35" s="80">
        <v>2201049</v>
      </c>
      <c r="I35" s="80" t="s">
        <v>141</v>
      </c>
      <c r="J35" s="81">
        <v>220104900</v>
      </c>
      <c r="K35" s="80" t="s">
        <v>198</v>
      </c>
      <c r="L35" s="80" t="s">
        <v>24</v>
      </c>
      <c r="M35" s="80">
        <v>4250</v>
      </c>
      <c r="N35" s="83" t="s">
        <v>58</v>
      </c>
      <c r="O35" s="81">
        <v>202500000034714</v>
      </c>
      <c r="P35" s="80" t="s">
        <v>201</v>
      </c>
      <c r="Q35" s="80">
        <v>989</v>
      </c>
      <c r="R35" s="80" t="s">
        <v>166</v>
      </c>
      <c r="S35" s="84">
        <v>30000000</v>
      </c>
      <c r="T35" s="15" t="s">
        <v>890</v>
      </c>
    </row>
    <row r="36" spans="2:20" ht="76.5">
      <c r="B36" s="80">
        <v>1</v>
      </c>
      <c r="C36" s="80" t="s">
        <v>129</v>
      </c>
      <c r="D36" s="80">
        <v>22</v>
      </c>
      <c r="E36" s="80" t="s">
        <v>161</v>
      </c>
      <c r="F36" s="80">
        <v>2201</v>
      </c>
      <c r="G36" s="80" t="s">
        <v>498</v>
      </c>
      <c r="H36" s="80">
        <v>2201049</v>
      </c>
      <c r="I36" s="80" t="s">
        <v>141</v>
      </c>
      <c r="J36" s="81">
        <v>220104900</v>
      </c>
      <c r="K36" s="80" t="s">
        <v>198</v>
      </c>
      <c r="L36" s="80" t="s">
        <v>24</v>
      </c>
      <c r="M36" s="80">
        <v>4250</v>
      </c>
      <c r="N36" s="83" t="s">
        <v>58</v>
      </c>
      <c r="O36" s="81">
        <v>202500000034714</v>
      </c>
      <c r="P36" s="80" t="s">
        <v>201</v>
      </c>
      <c r="Q36" s="80">
        <v>989</v>
      </c>
      <c r="R36" s="80" t="s">
        <v>170</v>
      </c>
      <c r="S36" s="84">
        <v>9736087.1099999994</v>
      </c>
      <c r="T36" s="15" t="s">
        <v>890</v>
      </c>
    </row>
    <row r="37" spans="2:20" ht="63.75">
      <c r="B37" s="80">
        <v>1</v>
      </c>
      <c r="C37" s="80" t="s">
        <v>129</v>
      </c>
      <c r="D37" s="80">
        <v>22</v>
      </c>
      <c r="E37" s="80" t="s">
        <v>161</v>
      </c>
      <c r="F37" s="80">
        <v>2201</v>
      </c>
      <c r="G37" s="80" t="s">
        <v>498</v>
      </c>
      <c r="H37" s="80">
        <v>2201049</v>
      </c>
      <c r="I37" s="80" t="s">
        <v>141</v>
      </c>
      <c r="J37" s="81">
        <v>220104900</v>
      </c>
      <c r="K37" s="80" t="s">
        <v>198</v>
      </c>
      <c r="L37" s="80" t="s">
        <v>24</v>
      </c>
      <c r="M37" s="80">
        <v>4250</v>
      </c>
      <c r="N37" s="83" t="s">
        <v>58</v>
      </c>
      <c r="O37" s="81">
        <v>202500000034782</v>
      </c>
      <c r="P37" s="80" t="s">
        <v>203</v>
      </c>
      <c r="Q37" s="80">
        <v>50</v>
      </c>
      <c r="R37" s="80" t="s">
        <v>26</v>
      </c>
      <c r="S37" s="84">
        <v>80000000</v>
      </c>
      <c r="T37" s="15" t="s">
        <v>890</v>
      </c>
    </row>
    <row r="38" spans="2:20" ht="90">
      <c r="B38" s="80">
        <v>1</v>
      </c>
      <c r="C38" s="80" t="s">
        <v>129</v>
      </c>
      <c r="D38" s="80">
        <v>22</v>
      </c>
      <c r="E38" s="80" t="s">
        <v>161</v>
      </c>
      <c r="F38" s="80">
        <v>2201</v>
      </c>
      <c r="G38" s="80" t="s">
        <v>498</v>
      </c>
      <c r="H38" s="80">
        <v>2201052</v>
      </c>
      <c r="I38" s="80" t="s">
        <v>499</v>
      </c>
      <c r="J38" s="81">
        <v>220105200</v>
      </c>
      <c r="K38" s="80" t="s">
        <v>500</v>
      </c>
      <c r="L38" s="80" t="s">
        <v>24</v>
      </c>
      <c r="M38" s="80">
        <v>105</v>
      </c>
      <c r="N38" s="83" t="s">
        <v>501</v>
      </c>
      <c r="O38" s="81">
        <v>2025006860037</v>
      </c>
      <c r="P38" s="109" t="s">
        <v>905</v>
      </c>
      <c r="Q38" s="80">
        <v>1</v>
      </c>
      <c r="R38" s="80" t="s">
        <v>190</v>
      </c>
      <c r="S38" s="84">
        <v>300507964.92456001</v>
      </c>
      <c r="T38" s="15" t="s">
        <v>890</v>
      </c>
    </row>
    <row r="39" spans="2:20" ht="90">
      <c r="B39" s="80">
        <v>1</v>
      </c>
      <c r="C39" s="80" t="s">
        <v>129</v>
      </c>
      <c r="D39" s="80">
        <v>22</v>
      </c>
      <c r="E39" s="80" t="s">
        <v>161</v>
      </c>
      <c r="F39" s="80">
        <v>2201</v>
      </c>
      <c r="G39" s="80" t="s">
        <v>498</v>
      </c>
      <c r="H39" s="80">
        <v>2201052</v>
      </c>
      <c r="I39" s="80" t="s">
        <v>499</v>
      </c>
      <c r="J39" s="81">
        <v>220105200</v>
      </c>
      <c r="K39" s="80" t="s">
        <v>500</v>
      </c>
      <c r="L39" s="80" t="s">
        <v>24</v>
      </c>
      <c r="M39" s="80">
        <v>105</v>
      </c>
      <c r="N39" s="83" t="s">
        <v>501</v>
      </c>
      <c r="O39" s="81">
        <v>2025006860037</v>
      </c>
      <c r="P39" s="109" t="s">
        <v>905</v>
      </c>
      <c r="Q39" s="80">
        <v>1</v>
      </c>
      <c r="R39" s="80" t="s">
        <v>195</v>
      </c>
      <c r="S39" s="84">
        <v>2329009.48</v>
      </c>
      <c r="T39" s="15" t="s">
        <v>890</v>
      </c>
    </row>
    <row r="40" spans="2:20" ht="89.25">
      <c r="B40" s="80">
        <v>1</v>
      </c>
      <c r="C40" s="80" t="s">
        <v>129</v>
      </c>
      <c r="D40" s="80">
        <v>22</v>
      </c>
      <c r="E40" s="80" t="s">
        <v>161</v>
      </c>
      <c r="F40" s="80">
        <v>2201</v>
      </c>
      <c r="G40" s="80" t="s">
        <v>498</v>
      </c>
      <c r="H40" s="80">
        <v>2201073</v>
      </c>
      <c r="I40" s="80" t="s">
        <v>204</v>
      </c>
      <c r="J40" s="81">
        <v>220107300</v>
      </c>
      <c r="K40" s="80" t="s">
        <v>205</v>
      </c>
      <c r="L40" s="80" t="s">
        <v>24</v>
      </c>
      <c r="M40" s="80">
        <v>7500</v>
      </c>
      <c r="N40" s="83" t="s">
        <v>58</v>
      </c>
      <c r="O40" s="81">
        <v>202500000034827</v>
      </c>
      <c r="P40" s="80" t="s">
        <v>206</v>
      </c>
      <c r="Q40" s="80">
        <v>3393</v>
      </c>
      <c r="R40" s="80" t="s">
        <v>26</v>
      </c>
      <c r="S40" s="84">
        <v>549944100</v>
      </c>
      <c r="T40" s="15" t="s">
        <v>890</v>
      </c>
    </row>
    <row r="41" spans="2:20" ht="76.5">
      <c r="B41" s="80">
        <v>1</v>
      </c>
      <c r="C41" s="80" t="s">
        <v>129</v>
      </c>
      <c r="D41" s="80">
        <v>22</v>
      </c>
      <c r="E41" s="80" t="s">
        <v>161</v>
      </c>
      <c r="F41" s="80">
        <v>2201</v>
      </c>
      <c r="G41" s="80" t="s">
        <v>498</v>
      </c>
      <c r="H41" s="80">
        <v>2201068</v>
      </c>
      <c r="I41" s="80" t="s">
        <v>207</v>
      </c>
      <c r="J41" s="81">
        <v>220106800</v>
      </c>
      <c r="K41" s="80" t="s">
        <v>208</v>
      </c>
      <c r="L41" s="80" t="s">
        <v>24</v>
      </c>
      <c r="M41" s="80">
        <v>146</v>
      </c>
      <c r="N41" s="83" t="s">
        <v>58</v>
      </c>
      <c r="O41" s="81">
        <v>202500000034189</v>
      </c>
      <c r="P41" s="80" t="s">
        <v>209</v>
      </c>
      <c r="Q41" s="80">
        <v>30</v>
      </c>
      <c r="R41" s="80" t="s">
        <v>170</v>
      </c>
      <c r="S41" s="84">
        <v>74439656</v>
      </c>
      <c r="T41" s="15" t="s">
        <v>890</v>
      </c>
    </row>
    <row r="42" spans="2:20" ht="191.25">
      <c r="B42" s="80">
        <v>1</v>
      </c>
      <c r="C42" s="80" t="s">
        <v>129</v>
      </c>
      <c r="D42" s="80">
        <v>22</v>
      </c>
      <c r="E42" s="80" t="s">
        <v>161</v>
      </c>
      <c r="F42" s="80">
        <v>2201</v>
      </c>
      <c r="G42" s="80" t="s">
        <v>498</v>
      </c>
      <c r="H42" s="80">
        <v>2201071</v>
      </c>
      <c r="I42" s="80" t="s">
        <v>210</v>
      </c>
      <c r="J42" s="81">
        <v>220107100</v>
      </c>
      <c r="K42" s="80" t="s">
        <v>211</v>
      </c>
      <c r="L42" s="80" t="s">
        <v>24</v>
      </c>
      <c r="M42" s="80">
        <v>146</v>
      </c>
      <c r="N42" s="83" t="s">
        <v>175</v>
      </c>
      <c r="O42" s="81">
        <v>202500000033621</v>
      </c>
      <c r="P42" s="80" t="s">
        <v>212</v>
      </c>
      <c r="Q42" s="80">
        <v>105</v>
      </c>
      <c r="R42" s="80" t="s">
        <v>177</v>
      </c>
      <c r="S42" s="84">
        <v>3801094909</v>
      </c>
      <c r="T42" s="15" t="s">
        <v>890</v>
      </c>
    </row>
    <row r="43" spans="2:20" ht="191.25">
      <c r="B43" s="80">
        <v>1</v>
      </c>
      <c r="C43" s="80" t="s">
        <v>129</v>
      </c>
      <c r="D43" s="80">
        <v>22</v>
      </c>
      <c r="E43" s="80" t="s">
        <v>161</v>
      </c>
      <c r="F43" s="80">
        <v>2201</v>
      </c>
      <c r="G43" s="80" t="s">
        <v>498</v>
      </c>
      <c r="H43" s="80">
        <v>2201071</v>
      </c>
      <c r="I43" s="80" t="s">
        <v>210</v>
      </c>
      <c r="J43" s="81">
        <v>220107100</v>
      </c>
      <c r="K43" s="80" t="s">
        <v>211</v>
      </c>
      <c r="L43" s="80" t="s">
        <v>24</v>
      </c>
      <c r="M43" s="80">
        <v>146</v>
      </c>
      <c r="N43" s="83" t="s">
        <v>175</v>
      </c>
      <c r="O43" s="81">
        <v>202500000033621</v>
      </c>
      <c r="P43" s="80" t="s">
        <v>212</v>
      </c>
      <c r="Q43" s="80">
        <v>105</v>
      </c>
      <c r="R43" s="80" t="s">
        <v>177</v>
      </c>
      <c r="S43" s="84">
        <v>1451538318.1499996</v>
      </c>
      <c r="T43" s="15" t="s">
        <v>890</v>
      </c>
    </row>
    <row r="44" spans="2:20" ht="191.25">
      <c r="B44" s="80">
        <v>1</v>
      </c>
      <c r="C44" s="80" t="s">
        <v>129</v>
      </c>
      <c r="D44" s="80">
        <v>22</v>
      </c>
      <c r="E44" s="80" t="s">
        <v>161</v>
      </c>
      <c r="F44" s="80">
        <v>2201</v>
      </c>
      <c r="G44" s="80" t="s">
        <v>498</v>
      </c>
      <c r="H44" s="80">
        <v>2201071</v>
      </c>
      <c r="I44" s="80" t="s">
        <v>210</v>
      </c>
      <c r="J44" s="81">
        <v>220107100</v>
      </c>
      <c r="K44" s="80" t="s">
        <v>211</v>
      </c>
      <c r="L44" s="80" t="s">
        <v>24</v>
      </c>
      <c r="M44" s="80">
        <v>146</v>
      </c>
      <c r="N44" s="83" t="s">
        <v>175</v>
      </c>
      <c r="O44" s="81">
        <v>202500000033621</v>
      </c>
      <c r="P44" s="80" t="s">
        <v>212</v>
      </c>
      <c r="Q44" s="80">
        <v>105</v>
      </c>
      <c r="R44" s="80" t="s">
        <v>26</v>
      </c>
      <c r="S44" s="84">
        <v>28000000</v>
      </c>
      <c r="T44" s="15" t="s">
        <v>890</v>
      </c>
    </row>
    <row r="45" spans="2:20" ht="63.75">
      <c r="B45" s="80">
        <v>1</v>
      </c>
      <c r="C45" s="80" t="s">
        <v>129</v>
      </c>
      <c r="D45" s="80">
        <v>22</v>
      </c>
      <c r="E45" s="80" t="s">
        <v>161</v>
      </c>
      <c r="F45" s="80">
        <v>2201</v>
      </c>
      <c r="G45" s="80" t="s">
        <v>498</v>
      </c>
      <c r="H45" s="80">
        <v>2201071</v>
      </c>
      <c r="I45" s="80" t="s">
        <v>210</v>
      </c>
      <c r="J45" s="81">
        <v>220107100</v>
      </c>
      <c r="K45" s="80" t="s">
        <v>211</v>
      </c>
      <c r="L45" s="80" t="s">
        <v>24</v>
      </c>
      <c r="M45" s="80">
        <v>146</v>
      </c>
      <c r="N45" s="83" t="s">
        <v>175</v>
      </c>
      <c r="O45" s="81">
        <v>202500000033615</v>
      </c>
      <c r="P45" s="80" t="s">
        <v>213</v>
      </c>
      <c r="Q45" s="80">
        <v>64</v>
      </c>
      <c r="R45" s="80" t="s">
        <v>177</v>
      </c>
      <c r="S45" s="84">
        <v>3199808350.6199999</v>
      </c>
      <c r="T45" s="15" t="s">
        <v>890</v>
      </c>
    </row>
    <row r="46" spans="2:20" ht="76.5">
      <c r="B46" s="80">
        <v>1</v>
      </c>
      <c r="C46" s="80" t="s">
        <v>129</v>
      </c>
      <c r="D46" s="80">
        <v>22</v>
      </c>
      <c r="E46" s="80" t="s">
        <v>161</v>
      </c>
      <c r="F46" s="80">
        <v>2201</v>
      </c>
      <c r="G46" s="80" t="s">
        <v>498</v>
      </c>
      <c r="H46" s="80">
        <v>2201056</v>
      </c>
      <c r="I46" s="80" t="s">
        <v>214</v>
      </c>
      <c r="J46" s="81">
        <v>220105601</v>
      </c>
      <c r="K46" s="80" t="s">
        <v>215</v>
      </c>
      <c r="L46" s="80" t="s">
        <v>24</v>
      </c>
      <c r="M46" s="80">
        <v>9</v>
      </c>
      <c r="N46" s="83" t="s">
        <v>58</v>
      </c>
      <c r="O46" s="81">
        <v>202500000034649</v>
      </c>
      <c r="P46" s="80" t="s">
        <v>216</v>
      </c>
      <c r="Q46" s="80">
        <v>1</v>
      </c>
      <c r="R46" s="80" t="s">
        <v>177</v>
      </c>
      <c r="S46" s="84">
        <v>442108005</v>
      </c>
      <c r="T46" s="15" t="s">
        <v>890</v>
      </c>
    </row>
    <row r="47" spans="2:20" ht="76.5">
      <c r="B47" s="80">
        <v>1</v>
      </c>
      <c r="C47" s="80" t="s">
        <v>129</v>
      </c>
      <c r="D47" s="80">
        <v>22</v>
      </c>
      <c r="E47" s="80" t="s">
        <v>161</v>
      </c>
      <c r="F47" s="80">
        <v>2201</v>
      </c>
      <c r="G47" s="80" t="s">
        <v>498</v>
      </c>
      <c r="H47" s="80">
        <v>2201056</v>
      </c>
      <c r="I47" s="80" t="s">
        <v>214</v>
      </c>
      <c r="J47" s="81">
        <v>220105601</v>
      </c>
      <c r="K47" s="80" t="s">
        <v>215</v>
      </c>
      <c r="L47" s="80" t="s">
        <v>24</v>
      </c>
      <c r="M47" s="80">
        <v>9</v>
      </c>
      <c r="N47" s="83" t="s">
        <v>58</v>
      </c>
      <c r="O47" s="81">
        <v>202500000034484</v>
      </c>
      <c r="P47" s="80" t="s">
        <v>217</v>
      </c>
      <c r="Q47" s="80">
        <v>1</v>
      </c>
      <c r="R47" s="80" t="s">
        <v>177</v>
      </c>
      <c r="S47" s="84">
        <v>966338868</v>
      </c>
      <c r="T47" s="15" t="s">
        <v>890</v>
      </c>
    </row>
    <row r="48" spans="2:20" ht="76.5">
      <c r="B48" s="80">
        <v>1</v>
      </c>
      <c r="C48" s="80" t="s">
        <v>129</v>
      </c>
      <c r="D48" s="80">
        <v>22</v>
      </c>
      <c r="E48" s="80" t="s">
        <v>161</v>
      </c>
      <c r="F48" s="80">
        <v>2201</v>
      </c>
      <c r="G48" s="80" t="s">
        <v>498</v>
      </c>
      <c r="H48" s="80">
        <v>2201056</v>
      </c>
      <c r="I48" s="80" t="s">
        <v>214</v>
      </c>
      <c r="J48" s="81">
        <v>220105601</v>
      </c>
      <c r="K48" s="80" t="s">
        <v>215</v>
      </c>
      <c r="L48" s="80" t="s">
        <v>24</v>
      </c>
      <c r="M48" s="80">
        <v>9</v>
      </c>
      <c r="N48" s="83" t="s">
        <v>58</v>
      </c>
      <c r="O48" s="81">
        <v>202500000034171</v>
      </c>
      <c r="P48" s="80" t="s">
        <v>218</v>
      </c>
      <c r="Q48" s="80">
        <v>1</v>
      </c>
      <c r="R48" s="80" t="s">
        <v>177</v>
      </c>
      <c r="S48" s="84">
        <v>1897064604</v>
      </c>
      <c r="T48" s="15" t="s">
        <v>890</v>
      </c>
    </row>
    <row r="49" spans="2:20" ht="76.5">
      <c r="B49" s="80">
        <v>1</v>
      </c>
      <c r="C49" s="80" t="s">
        <v>129</v>
      </c>
      <c r="D49" s="80">
        <v>22</v>
      </c>
      <c r="E49" s="80" t="s">
        <v>161</v>
      </c>
      <c r="F49" s="80">
        <v>2201</v>
      </c>
      <c r="G49" s="80" t="s">
        <v>498</v>
      </c>
      <c r="H49" s="80">
        <v>2201056</v>
      </c>
      <c r="I49" s="80" t="s">
        <v>214</v>
      </c>
      <c r="J49" s="81">
        <v>220105601</v>
      </c>
      <c r="K49" s="80" t="s">
        <v>215</v>
      </c>
      <c r="L49" s="80" t="s">
        <v>24</v>
      </c>
      <c r="M49" s="80">
        <v>9</v>
      </c>
      <c r="N49" s="83" t="s">
        <v>58</v>
      </c>
      <c r="O49" s="81">
        <v>202500000034377</v>
      </c>
      <c r="P49" s="80" t="s">
        <v>219</v>
      </c>
      <c r="Q49" s="80">
        <v>1</v>
      </c>
      <c r="R49" s="80" t="s">
        <v>177</v>
      </c>
      <c r="S49" s="84">
        <v>1156364242</v>
      </c>
      <c r="T49" s="15" t="s">
        <v>890</v>
      </c>
    </row>
    <row r="50" spans="2:20" ht="76.5">
      <c r="B50" s="80">
        <v>1</v>
      </c>
      <c r="C50" s="80" t="s">
        <v>129</v>
      </c>
      <c r="D50" s="80">
        <v>22</v>
      </c>
      <c r="E50" s="80" t="s">
        <v>161</v>
      </c>
      <c r="F50" s="80">
        <v>2201</v>
      </c>
      <c r="G50" s="80" t="s">
        <v>498</v>
      </c>
      <c r="H50" s="80">
        <v>2201056</v>
      </c>
      <c r="I50" s="80" t="s">
        <v>214</v>
      </c>
      <c r="J50" s="81">
        <v>220105601</v>
      </c>
      <c r="K50" s="80" t="s">
        <v>215</v>
      </c>
      <c r="L50" s="80" t="s">
        <v>24</v>
      </c>
      <c r="M50" s="80">
        <v>9</v>
      </c>
      <c r="N50" s="83" t="s">
        <v>58</v>
      </c>
      <c r="O50" s="81">
        <v>202500000034485</v>
      </c>
      <c r="P50" s="80" t="s">
        <v>220</v>
      </c>
      <c r="Q50" s="80">
        <v>1</v>
      </c>
      <c r="R50" s="80" t="s">
        <v>177</v>
      </c>
      <c r="S50" s="84">
        <v>896175662</v>
      </c>
      <c r="T50" s="15" t="s">
        <v>890</v>
      </c>
    </row>
    <row r="51" spans="2:20" ht="76.5">
      <c r="B51" s="80">
        <v>1</v>
      </c>
      <c r="C51" s="80" t="s">
        <v>129</v>
      </c>
      <c r="D51" s="80">
        <v>22</v>
      </c>
      <c r="E51" s="80" t="s">
        <v>161</v>
      </c>
      <c r="F51" s="80">
        <v>2201</v>
      </c>
      <c r="G51" s="80" t="s">
        <v>498</v>
      </c>
      <c r="H51" s="80">
        <v>2201056</v>
      </c>
      <c r="I51" s="80" t="s">
        <v>214</v>
      </c>
      <c r="J51" s="81">
        <v>220105601</v>
      </c>
      <c r="K51" s="80" t="s">
        <v>215</v>
      </c>
      <c r="L51" s="80" t="s">
        <v>24</v>
      </c>
      <c r="M51" s="80">
        <v>9</v>
      </c>
      <c r="N51" s="83" t="s">
        <v>58</v>
      </c>
      <c r="O51" s="81">
        <v>202500000034716</v>
      </c>
      <c r="P51" s="80" t="s">
        <v>221</v>
      </c>
      <c r="Q51" s="80">
        <v>1</v>
      </c>
      <c r="R51" s="80" t="s">
        <v>177</v>
      </c>
      <c r="S51" s="84">
        <v>1458074229</v>
      </c>
      <c r="T51" s="15" t="s">
        <v>890</v>
      </c>
    </row>
    <row r="52" spans="2:20" ht="76.5">
      <c r="B52" s="80">
        <v>1</v>
      </c>
      <c r="C52" s="80" t="s">
        <v>129</v>
      </c>
      <c r="D52" s="80">
        <v>22</v>
      </c>
      <c r="E52" s="80" t="s">
        <v>161</v>
      </c>
      <c r="F52" s="80">
        <v>2201</v>
      </c>
      <c r="G52" s="80" t="s">
        <v>498</v>
      </c>
      <c r="H52" s="80">
        <v>2201056</v>
      </c>
      <c r="I52" s="80" t="s">
        <v>214</v>
      </c>
      <c r="J52" s="81">
        <v>220105601</v>
      </c>
      <c r="K52" s="80" t="s">
        <v>215</v>
      </c>
      <c r="L52" s="80" t="s">
        <v>24</v>
      </c>
      <c r="M52" s="80">
        <v>9</v>
      </c>
      <c r="N52" s="83" t="s">
        <v>58</v>
      </c>
      <c r="O52" s="81">
        <v>202500000034346</v>
      </c>
      <c r="P52" s="80" t="s">
        <v>222</v>
      </c>
      <c r="Q52" s="80">
        <v>1</v>
      </c>
      <c r="R52" s="80" t="s">
        <v>177</v>
      </c>
      <c r="S52" s="84">
        <v>1873942620</v>
      </c>
      <c r="T52" s="15" t="s">
        <v>890</v>
      </c>
    </row>
    <row r="53" spans="2:20" ht="76.5">
      <c r="B53" s="80">
        <v>1</v>
      </c>
      <c r="C53" s="80" t="s">
        <v>129</v>
      </c>
      <c r="D53" s="80">
        <v>22</v>
      </c>
      <c r="E53" s="80" t="s">
        <v>161</v>
      </c>
      <c r="F53" s="80">
        <v>2201</v>
      </c>
      <c r="G53" s="80" t="s">
        <v>498</v>
      </c>
      <c r="H53" s="80">
        <v>2201056</v>
      </c>
      <c r="I53" s="80" t="s">
        <v>214</v>
      </c>
      <c r="J53" s="81">
        <v>220105601</v>
      </c>
      <c r="K53" s="80" t="s">
        <v>215</v>
      </c>
      <c r="L53" s="80" t="s">
        <v>24</v>
      </c>
      <c r="M53" s="80">
        <v>9</v>
      </c>
      <c r="N53" s="83" t="s">
        <v>58</v>
      </c>
      <c r="O53" s="81">
        <v>202500000034651</v>
      </c>
      <c r="P53" s="80" t="s">
        <v>223</v>
      </c>
      <c r="Q53" s="80">
        <v>1</v>
      </c>
      <c r="R53" s="80" t="s">
        <v>177</v>
      </c>
      <c r="S53" s="84">
        <v>2940343841</v>
      </c>
      <c r="T53" s="15" t="s">
        <v>890</v>
      </c>
    </row>
    <row r="54" spans="2:20" ht="76.5">
      <c r="B54" s="80">
        <v>1</v>
      </c>
      <c r="C54" s="80" t="s">
        <v>129</v>
      </c>
      <c r="D54" s="80">
        <v>22</v>
      </c>
      <c r="E54" s="80" t="s">
        <v>161</v>
      </c>
      <c r="F54" s="80">
        <v>2201</v>
      </c>
      <c r="G54" s="80" t="s">
        <v>498</v>
      </c>
      <c r="H54" s="80">
        <v>2201056</v>
      </c>
      <c r="I54" s="80" t="s">
        <v>214</v>
      </c>
      <c r="J54" s="81">
        <v>220105601</v>
      </c>
      <c r="K54" s="80" t="s">
        <v>215</v>
      </c>
      <c r="L54" s="80" t="s">
        <v>24</v>
      </c>
      <c r="M54" s="80">
        <v>9</v>
      </c>
      <c r="N54" s="83" t="s">
        <v>58</v>
      </c>
      <c r="O54" s="81">
        <v>202500000034648</v>
      </c>
      <c r="P54" s="80" t="s">
        <v>224</v>
      </c>
      <c r="Q54" s="80">
        <v>1</v>
      </c>
      <c r="R54" s="80" t="s">
        <v>177</v>
      </c>
      <c r="S54" s="84">
        <v>698177168</v>
      </c>
      <c r="T54" s="15" t="s">
        <v>890</v>
      </c>
    </row>
    <row r="55" spans="2:20" ht="102">
      <c r="B55" s="80">
        <v>1</v>
      </c>
      <c r="C55" s="80" t="s">
        <v>129</v>
      </c>
      <c r="D55" s="80">
        <v>22</v>
      </c>
      <c r="E55" s="80" t="s">
        <v>161</v>
      </c>
      <c r="F55" s="80">
        <v>2202</v>
      </c>
      <c r="G55" s="80" t="s">
        <v>228</v>
      </c>
      <c r="H55" s="80">
        <v>2202061</v>
      </c>
      <c r="I55" s="80" t="s">
        <v>225</v>
      </c>
      <c r="J55" s="81">
        <v>220206100</v>
      </c>
      <c r="K55" s="80" t="s">
        <v>226</v>
      </c>
      <c r="L55" s="80" t="s">
        <v>24</v>
      </c>
      <c r="M55" s="80">
        <v>360</v>
      </c>
      <c r="N55" s="83" t="s">
        <v>58</v>
      </c>
      <c r="O55" s="81">
        <v>202500000034515</v>
      </c>
      <c r="P55" s="80" t="s">
        <v>227</v>
      </c>
      <c r="Q55" s="80">
        <v>38</v>
      </c>
      <c r="R55" s="80" t="s">
        <v>166</v>
      </c>
      <c r="S55" s="84">
        <v>42926380</v>
      </c>
      <c r="T55" s="15" t="s">
        <v>890</v>
      </c>
    </row>
    <row r="56" spans="2:20" ht="102">
      <c r="B56" s="80">
        <v>1</v>
      </c>
      <c r="C56" s="80" t="s">
        <v>129</v>
      </c>
      <c r="D56" s="80">
        <v>22</v>
      </c>
      <c r="E56" s="80" t="s">
        <v>161</v>
      </c>
      <c r="F56" s="80">
        <v>2202</v>
      </c>
      <c r="G56" s="80" t="s">
        <v>228</v>
      </c>
      <c r="H56" s="80">
        <v>2202061</v>
      </c>
      <c r="I56" s="80" t="s">
        <v>225</v>
      </c>
      <c r="J56" s="81">
        <v>220206100</v>
      </c>
      <c r="K56" s="80" t="s">
        <v>226</v>
      </c>
      <c r="L56" s="80" t="s">
        <v>24</v>
      </c>
      <c r="M56" s="80">
        <v>360</v>
      </c>
      <c r="N56" s="83" t="s">
        <v>58</v>
      </c>
      <c r="O56" s="81">
        <v>202500000035138</v>
      </c>
      <c r="P56" s="80" t="s">
        <v>229</v>
      </c>
      <c r="Q56" s="80">
        <v>30</v>
      </c>
      <c r="R56" s="80" t="s">
        <v>166</v>
      </c>
      <c r="S56" s="84">
        <v>77000000</v>
      </c>
      <c r="T56" s="15" t="s">
        <v>890</v>
      </c>
    </row>
    <row r="57" spans="2:20" ht="63.75">
      <c r="B57" s="80">
        <v>1</v>
      </c>
      <c r="C57" s="80" t="s">
        <v>129</v>
      </c>
      <c r="D57" s="80">
        <v>41</v>
      </c>
      <c r="E57" s="80" t="s">
        <v>130</v>
      </c>
      <c r="F57" s="80">
        <v>4101</v>
      </c>
      <c r="G57" s="80" t="s">
        <v>236</v>
      </c>
      <c r="H57" s="80">
        <v>4101025</v>
      </c>
      <c r="I57" s="80" t="s">
        <v>237</v>
      </c>
      <c r="J57" s="81">
        <v>410102500</v>
      </c>
      <c r="K57" s="80" t="s">
        <v>238</v>
      </c>
      <c r="L57" s="80" t="s">
        <v>24</v>
      </c>
      <c r="M57" s="80">
        <v>2400</v>
      </c>
      <c r="N57" s="83" t="s">
        <v>232</v>
      </c>
      <c r="O57" s="81">
        <v>202500000033830</v>
      </c>
      <c r="P57" s="80" t="s">
        <v>239</v>
      </c>
      <c r="Q57" s="80">
        <v>800</v>
      </c>
      <c r="R57" s="80" t="s">
        <v>26</v>
      </c>
      <c r="S57" s="88">
        <v>109836360</v>
      </c>
      <c r="T57" s="15" t="s">
        <v>892</v>
      </c>
    </row>
    <row r="58" spans="2:20" ht="102">
      <c r="B58" s="80">
        <v>1</v>
      </c>
      <c r="C58" s="80" t="s">
        <v>129</v>
      </c>
      <c r="D58" s="80">
        <v>41</v>
      </c>
      <c r="E58" s="80" t="s">
        <v>130</v>
      </c>
      <c r="F58" s="80">
        <v>4101</v>
      </c>
      <c r="G58" s="80" t="s">
        <v>236</v>
      </c>
      <c r="H58" s="80">
        <v>4101038</v>
      </c>
      <c r="I58" s="80" t="s">
        <v>240</v>
      </c>
      <c r="J58" s="81">
        <v>410103800</v>
      </c>
      <c r="K58" s="80" t="s">
        <v>241</v>
      </c>
      <c r="L58" s="80" t="s">
        <v>24</v>
      </c>
      <c r="M58" s="80">
        <v>150</v>
      </c>
      <c r="N58" s="83" t="s">
        <v>232</v>
      </c>
      <c r="O58" s="81">
        <v>202500000033820</v>
      </c>
      <c r="P58" s="80" t="s">
        <v>242</v>
      </c>
      <c r="Q58" s="80">
        <v>50</v>
      </c>
      <c r="R58" s="80" t="s">
        <v>26</v>
      </c>
      <c r="S58" s="84">
        <v>28836360</v>
      </c>
      <c r="T58" s="15" t="s">
        <v>892</v>
      </c>
    </row>
    <row r="59" spans="2:20" ht="63.75">
      <c r="B59" s="80">
        <v>1</v>
      </c>
      <c r="C59" s="80" t="s">
        <v>129</v>
      </c>
      <c r="D59" s="80">
        <v>41</v>
      </c>
      <c r="E59" s="80" t="s">
        <v>130</v>
      </c>
      <c r="F59" s="80">
        <v>4101</v>
      </c>
      <c r="G59" s="80" t="s">
        <v>236</v>
      </c>
      <c r="H59" s="80">
        <v>4101038</v>
      </c>
      <c r="I59" s="80" t="s">
        <v>240</v>
      </c>
      <c r="J59" s="81">
        <v>410103800</v>
      </c>
      <c r="K59" s="80" t="s">
        <v>241</v>
      </c>
      <c r="L59" s="80" t="s">
        <v>24</v>
      </c>
      <c r="M59" s="80">
        <v>1</v>
      </c>
      <c r="N59" s="83" t="s">
        <v>232</v>
      </c>
      <c r="O59" s="81">
        <v>202500000034412</v>
      </c>
      <c r="P59" s="80" t="s">
        <v>245</v>
      </c>
      <c r="Q59" s="80">
        <v>1</v>
      </c>
      <c r="R59" s="80" t="s">
        <v>26</v>
      </c>
      <c r="S59" s="84">
        <f>171163340+300</f>
        <v>171163640</v>
      </c>
      <c r="T59" s="15" t="s">
        <v>892</v>
      </c>
    </row>
    <row r="60" spans="2:20" ht="102">
      <c r="B60" s="80">
        <v>1</v>
      </c>
      <c r="C60" s="80" t="s">
        <v>129</v>
      </c>
      <c r="D60" s="80">
        <v>19</v>
      </c>
      <c r="E60" s="80" t="s">
        <v>855</v>
      </c>
      <c r="F60" s="80">
        <v>1905</v>
      </c>
      <c r="G60" s="80" t="s">
        <v>862</v>
      </c>
      <c r="H60" s="80">
        <v>1905043</v>
      </c>
      <c r="I60" s="80" t="s">
        <v>344</v>
      </c>
      <c r="J60" s="81">
        <v>190504300</v>
      </c>
      <c r="K60" s="80" t="s">
        <v>866</v>
      </c>
      <c r="L60" s="80" t="s">
        <v>345</v>
      </c>
      <c r="M60" s="80">
        <v>79</v>
      </c>
      <c r="N60" s="83" t="s">
        <v>232</v>
      </c>
      <c r="O60" s="81">
        <v>202500000035158</v>
      </c>
      <c r="P60" s="80" t="s">
        <v>346</v>
      </c>
      <c r="Q60" s="80">
        <v>26</v>
      </c>
      <c r="R60" s="80" t="s">
        <v>347</v>
      </c>
      <c r="S60" s="84">
        <v>1403697000</v>
      </c>
      <c r="T60" s="15" t="s">
        <v>348</v>
      </c>
    </row>
    <row r="61" spans="2:20" ht="89.25">
      <c r="B61" s="80">
        <v>1</v>
      </c>
      <c r="C61" s="80" t="s">
        <v>129</v>
      </c>
      <c r="D61" s="80">
        <v>19</v>
      </c>
      <c r="E61" s="80" t="s">
        <v>855</v>
      </c>
      <c r="F61" s="80">
        <v>1903</v>
      </c>
      <c r="G61" s="80" t="s">
        <v>349</v>
      </c>
      <c r="H61" s="80">
        <v>1903011</v>
      </c>
      <c r="I61" s="80" t="s">
        <v>350</v>
      </c>
      <c r="J61" s="81">
        <v>190301100</v>
      </c>
      <c r="K61" s="80" t="s">
        <v>351</v>
      </c>
      <c r="L61" s="80" t="s">
        <v>24</v>
      </c>
      <c r="M61" s="80">
        <v>960</v>
      </c>
      <c r="N61" s="83" t="s">
        <v>232</v>
      </c>
      <c r="O61" s="81">
        <v>202500000011433</v>
      </c>
      <c r="P61" s="80" t="s">
        <v>352</v>
      </c>
      <c r="Q61" s="80">
        <v>320</v>
      </c>
      <c r="R61" s="80" t="s">
        <v>353</v>
      </c>
      <c r="S61" s="84">
        <v>56880610</v>
      </c>
      <c r="T61" s="15" t="s">
        <v>348</v>
      </c>
    </row>
    <row r="62" spans="2:20" ht="89.25">
      <c r="B62" s="80">
        <v>1</v>
      </c>
      <c r="C62" s="80" t="s">
        <v>129</v>
      </c>
      <c r="D62" s="80">
        <v>19</v>
      </c>
      <c r="E62" s="80" t="s">
        <v>855</v>
      </c>
      <c r="F62" s="80">
        <v>1903</v>
      </c>
      <c r="G62" s="80" t="s">
        <v>349</v>
      </c>
      <c r="H62" s="80">
        <v>1903011</v>
      </c>
      <c r="I62" s="80" t="s">
        <v>350</v>
      </c>
      <c r="J62" s="81">
        <v>190301100</v>
      </c>
      <c r="K62" s="80" t="s">
        <v>351</v>
      </c>
      <c r="L62" s="80" t="s">
        <v>24</v>
      </c>
      <c r="M62" s="80">
        <v>960</v>
      </c>
      <c r="N62" s="83" t="s">
        <v>354</v>
      </c>
      <c r="O62" s="81">
        <v>202500000011433</v>
      </c>
      <c r="P62" s="80" t="s">
        <v>352</v>
      </c>
      <c r="Q62" s="80">
        <v>320</v>
      </c>
      <c r="R62" s="80" t="s">
        <v>353</v>
      </c>
      <c r="S62" s="84">
        <v>2306955.0299999998</v>
      </c>
      <c r="T62" s="15" t="s">
        <v>348</v>
      </c>
    </row>
    <row r="63" spans="2:20" ht="89.25">
      <c r="B63" s="80">
        <v>1</v>
      </c>
      <c r="C63" s="80" t="s">
        <v>129</v>
      </c>
      <c r="D63" s="80">
        <v>19</v>
      </c>
      <c r="E63" s="80" t="s">
        <v>855</v>
      </c>
      <c r="F63" s="80">
        <v>1906</v>
      </c>
      <c r="G63" s="80" t="s">
        <v>355</v>
      </c>
      <c r="H63" s="80">
        <v>1906044</v>
      </c>
      <c r="I63" s="80" t="s">
        <v>356</v>
      </c>
      <c r="J63" s="81">
        <v>190604400</v>
      </c>
      <c r="K63" s="80" t="s">
        <v>357</v>
      </c>
      <c r="L63" s="80" t="s">
        <v>24</v>
      </c>
      <c r="M63" s="80">
        <v>291004</v>
      </c>
      <c r="N63" s="83" t="s">
        <v>232</v>
      </c>
      <c r="O63" s="81">
        <v>202400000005279</v>
      </c>
      <c r="P63" s="80" t="s">
        <v>358</v>
      </c>
      <c r="Q63" s="80">
        <v>287329</v>
      </c>
      <c r="R63" s="80" t="s">
        <v>359</v>
      </c>
      <c r="S63" s="84">
        <v>1568585016.01</v>
      </c>
      <c r="T63" s="15" t="s">
        <v>348</v>
      </c>
    </row>
    <row r="64" spans="2:20" ht="76.5">
      <c r="B64" s="80">
        <v>1</v>
      </c>
      <c r="C64" s="80" t="s">
        <v>129</v>
      </c>
      <c r="D64" s="80">
        <v>19</v>
      </c>
      <c r="E64" s="80" t="s">
        <v>855</v>
      </c>
      <c r="F64" s="80">
        <v>1906</v>
      </c>
      <c r="G64" s="80" t="s">
        <v>355</v>
      </c>
      <c r="H64" s="80">
        <v>1906044</v>
      </c>
      <c r="I64" s="80" t="s">
        <v>356</v>
      </c>
      <c r="J64" s="81">
        <v>190604400</v>
      </c>
      <c r="K64" s="80" t="s">
        <v>357</v>
      </c>
      <c r="L64" s="80" t="s">
        <v>24</v>
      </c>
      <c r="M64" s="80">
        <v>291004</v>
      </c>
      <c r="N64" s="83" t="s">
        <v>232</v>
      </c>
      <c r="O64" s="81">
        <v>202400000005279</v>
      </c>
      <c r="P64" s="80" t="s">
        <v>358</v>
      </c>
      <c r="Q64" s="80">
        <v>287329</v>
      </c>
      <c r="R64" s="80" t="s">
        <v>360</v>
      </c>
      <c r="S64" s="84">
        <v>3053325826.9699998</v>
      </c>
      <c r="T64" s="15" t="s">
        <v>348</v>
      </c>
    </row>
    <row r="65" spans="2:20" ht="102">
      <c r="B65" s="80">
        <v>1</v>
      </c>
      <c r="C65" s="80" t="s">
        <v>129</v>
      </c>
      <c r="D65" s="80">
        <v>19</v>
      </c>
      <c r="E65" s="80" t="s">
        <v>855</v>
      </c>
      <c r="F65" s="80">
        <v>1906</v>
      </c>
      <c r="G65" s="80" t="s">
        <v>355</v>
      </c>
      <c r="H65" s="80">
        <v>1906023</v>
      </c>
      <c r="I65" s="80" t="s">
        <v>361</v>
      </c>
      <c r="J65" s="81">
        <v>190602300</v>
      </c>
      <c r="K65" s="80" t="s">
        <v>362</v>
      </c>
      <c r="L65" s="80" t="s">
        <v>24</v>
      </c>
      <c r="M65" s="80">
        <v>16</v>
      </c>
      <c r="N65" s="83" t="s">
        <v>363</v>
      </c>
      <c r="O65" s="81">
        <v>202500000018400</v>
      </c>
      <c r="P65" s="80" t="s">
        <v>364</v>
      </c>
      <c r="Q65" s="80">
        <v>7</v>
      </c>
      <c r="R65" s="80" t="s">
        <v>193</v>
      </c>
      <c r="S65" s="84">
        <v>5325367.8</v>
      </c>
      <c r="T65" s="15" t="s">
        <v>348</v>
      </c>
    </row>
    <row r="66" spans="2:20" ht="102">
      <c r="B66" s="80">
        <v>1</v>
      </c>
      <c r="C66" s="80" t="s">
        <v>129</v>
      </c>
      <c r="D66" s="80">
        <v>19</v>
      </c>
      <c r="E66" s="80" t="s">
        <v>855</v>
      </c>
      <c r="F66" s="80">
        <v>1906</v>
      </c>
      <c r="G66" s="80" t="s">
        <v>355</v>
      </c>
      <c r="H66" s="80">
        <v>1906004</v>
      </c>
      <c r="I66" s="80" t="s">
        <v>365</v>
      </c>
      <c r="J66" s="81">
        <v>190600400</v>
      </c>
      <c r="K66" s="80" t="s">
        <v>366</v>
      </c>
      <c r="L66" s="80" t="s">
        <v>24</v>
      </c>
      <c r="M66" s="80">
        <v>336</v>
      </c>
      <c r="N66" s="83" t="s">
        <v>367</v>
      </c>
      <c r="O66" s="81">
        <v>202500000035037</v>
      </c>
      <c r="P66" s="80" t="s">
        <v>368</v>
      </c>
      <c r="Q66" s="80">
        <v>168</v>
      </c>
      <c r="R66" s="80" t="s">
        <v>193</v>
      </c>
      <c r="S66" s="84">
        <v>65679536.200000003</v>
      </c>
      <c r="T66" s="15" t="s">
        <v>348</v>
      </c>
    </row>
    <row r="67" spans="2:20" ht="102">
      <c r="B67" s="80">
        <v>1</v>
      </c>
      <c r="C67" s="80" t="s">
        <v>129</v>
      </c>
      <c r="D67" s="80">
        <v>19</v>
      </c>
      <c r="E67" s="80" t="s">
        <v>855</v>
      </c>
      <c r="F67" s="80">
        <v>1906</v>
      </c>
      <c r="G67" s="80" t="s">
        <v>355</v>
      </c>
      <c r="H67" s="80">
        <v>1906023</v>
      </c>
      <c r="I67" s="80" t="s">
        <v>361</v>
      </c>
      <c r="J67" s="81">
        <v>190602300</v>
      </c>
      <c r="K67" s="80" t="s">
        <v>362</v>
      </c>
      <c r="L67" s="80" t="s">
        <v>24</v>
      </c>
      <c r="M67" s="80">
        <v>16</v>
      </c>
      <c r="N67" s="83" t="s">
        <v>363</v>
      </c>
      <c r="O67" s="81">
        <v>202500000018400</v>
      </c>
      <c r="P67" s="80" t="s">
        <v>364</v>
      </c>
      <c r="Q67" s="80">
        <v>7</v>
      </c>
      <c r="R67" s="80" t="s">
        <v>192</v>
      </c>
      <c r="S67" s="84">
        <v>2909111.4</v>
      </c>
      <c r="T67" s="15" t="s">
        <v>348</v>
      </c>
    </row>
    <row r="68" spans="2:20" ht="102">
      <c r="B68" s="80">
        <v>1</v>
      </c>
      <c r="C68" s="80" t="s">
        <v>129</v>
      </c>
      <c r="D68" s="80">
        <v>19</v>
      </c>
      <c r="E68" s="80" t="s">
        <v>855</v>
      </c>
      <c r="F68" s="80">
        <v>1906</v>
      </c>
      <c r="G68" s="80" t="s">
        <v>355</v>
      </c>
      <c r="H68" s="80">
        <v>1906004</v>
      </c>
      <c r="I68" s="80" t="s">
        <v>365</v>
      </c>
      <c r="J68" s="81">
        <v>190600400</v>
      </c>
      <c r="K68" s="80" t="s">
        <v>366</v>
      </c>
      <c r="L68" s="80" t="s">
        <v>24</v>
      </c>
      <c r="M68" s="80">
        <v>336</v>
      </c>
      <c r="N68" s="83" t="s">
        <v>367</v>
      </c>
      <c r="O68" s="81">
        <v>202500000035037</v>
      </c>
      <c r="P68" s="80" t="s">
        <v>368</v>
      </c>
      <c r="Q68" s="80">
        <v>168</v>
      </c>
      <c r="R68" s="80" t="s">
        <v>192</v>
      </c>
      <c r="S68" s="84">
        <v>35879040.600000001</v>
      </c>
      <c r="T68" s="15" t="s">
        <v>348</v>
      </c>
    </row>
    <row r="69" spans="2:20" ht="89.25">
      <c r="B69" s="80">
        <v>1</v>
      </c>
      <c r="C69" s="80" t="s">
        <v>129</v>
      </c>
      <c r="D69" s="80">
        <v>19</v>
      </c>
      <c r="E69" s="80" t="s">
        <v>855</v>
      </c>
      <c r="F69" s="80">
        <v>1906</v>
      </c>
      <c r="G69" s="80" t="s">
        <v>355</v>
      </c>
      <c r="H69" s="80">
        <v>1906023</v>
      </c>
      <c r="I69" s="80" t="s">
        <v>361</v>
      </c>
      <c r="J69" s="81">
        <v>190602300</v>
      </c>
      <c r="K69" s="80" t="s">
        <v>362</v>
      </c>
      <c r="L69" s="80" t="s">
        <v>24</v>
      </c>
      <c r="M69" s="80">
        <v>16</v>
      </c>
      <c r="N69" s="83" t="s">
        <v>363</v>
      </c>
      <c r="O69" s="81">
        <v>202500000018400</v>
      </c>
      <c r="P69" s="80" t="s">
        <v>364</v>
      </c>
      <c r="Q69" s="80">
        <v>7</v>
      </c>
      <c r="R69" s="80" t="s">
        <v>191</v>
      </c>
      <c r="S69" s="84">
        <v>37472639.740000002</v>
      </c>
      <c r="T69" s="15" t="s">
        <v>348</v>
      </c>
    </row>
    <row r="70" spans="2:20" ht="76.5">
      <c r="B70" s="80">
        <v>1</v>
      </c>
      <c r="C70" s="80" t="s">
        <v>129</v>
      </c>
      <c r="D70" s="80">
        <v>19</v>
      </c>
      <c r="E70" s="80" t="s">
        <v>855</v>
      </c>
      <c r="F70" s="80">
        <v>1906</v>
      </c>
      <c r="G70" s="80" t="s">
        <v>355</v>
      </c>
      <c r="H70" s="80">
        <v>1906004</v>
      </c>
      <c r="I70" s="80" t="s">
        <v>365</v>
      </c>
      <c r="J70" s="81">
        <v>190600400</v>
      </c>
      <c r="K70" s="80" t="s">
        <v>366</v>
      </c>
      <c r="L70" s="80" t="s">
        <v>24</v>
      </c>
      <c r="M70" s="80">
        <v>336</v>
      </c>
      <c r="N70" s="83" t="s">
        <v>367</v>
      </c>
      <c r="O70" s="81">
        <v>202500000035037</v>
      </c>
      <c r="P70" s="80" t="s">
        <v>368</v>
      </c>
      <c r="Q70" s="80">
        <v>168</v>
      </c>
      <c r="R70" s="80" t="s">
        <v>191</v>
      </c>
      <c r="S70" s="84">
        <v>462162556.75</v>
      </c>
      <c r="T70" s="15" t="s">
        <v>348</v>
      </c>
    </row>
    <row r="71" spans="2:20" ht="76.5">
      <c r="B71" s="80">
        <v>1</v>
      </c>
      <c r="C71" s="80" t="s">
        <v>129</v>
      </c>
      <c r="D71" s="80">
        <v>19</v>
      </c>
      <c r="E71" s="80" t="s">
        <v>855</v>
      </c>
      <c r="F71" s="80">
        <v>1906</v>
      </c>
      <c r="G71" s="80" t="s">
        <v>355</v>
      </c>
      <c r="H71" s="80">
        <v>1906044</v>
      </c>
      <c r="I71" s="80" t="s">
        <v>356</v>
      </c>
      <c r="J71" s="81">
        <v>190604400</v>
      </c>
      <c r="K71" s="80" t="s">
        <v>357</v>
      </c>
      <c r="L71" s="80" t="s">
        <v>24</v>
      </c>
      <c r="M71" s="80">
        <v>291004</v>
      </c>
      <c r="N71" s="83" t="s">
        <v>232</v>
      </c>
      <c r="O71" s="81">
        <v>202400000005279</v>
      </c>
      <c r="P71" s="80" t="s">
        <v>358</v>
      </c>
      <c r="Q71" s="80">
        <v>287329</v>
      </c>
      <c r="R71" s="80" t="s">
        <v>369</v>
      </c>
      <c r="S71" s="84">
        <v>415688898.25</v>
      </c>
      <c r="T71" s="15" t="s">
        <v>348</v>
      </c>
    </row>
    <row r="72" spans="2:20" ht="63.75">
      <c r="B72" s="80">
        <v>1</v>
      </c>
      <c r="C72" s="80" t="s">
        <v>129</v>
      </c>
      <c r="D72" s="80">
        <v>19</v>
      </c>
      <c r="E72" s="80" t="s">
        <v>855</v>
      </c>
      <c r="F72" s="80">
        <v>1906</v>
      </c>
      <c r="G72" s="80" t="s">
        <v>355</v>
      </c>
      <c r="H72" s="80">
        <v>1906044</v>
      </c>
      <c r="I72" s="80" t="s">
        <v>356</v>
      </c>
      <c r="J72" s="81">
        <v>190604400</v>
      </c>
      <c r="K72" s="80" t="s">
        <v>357</v>
      </c>
      <c r="L72" s="80" t="s">
        <v>24</v>
      </c>
      <c r="M72" s="80">
        <v>291004</v>
      </c>
      <c r="N72" s="83" t="s">
        <v>232</v>
      </c>
      <c r="O72" s="81">
        <v>202400000005279</v>
      </c>
      <c r="P72" s="80" t="s">
        <v>358</v>
      </c>
      <c r="Q72" s="80">
        <v>287329</v>
      </c>
      <c r="R72" s="80" t="s">
        <v>370</v>
      </c>
      <c r="S72" s="84">
        <v>770040931.64999998</v>
      </c>
      <c r="T72" s="15" t="s">
        <v>348</v>
      </c>
    </row>
    <row r="73" spans="2:20" ht="76.5">
      <c r="B73" s="80">
        <v>1</v>
      </c>
      <c r="C73" s="80" t="s">
        <v>129</v>
      </c>
      <c r="D73" s="80">
        <v>19</v>
      </c>
      <c r="E73" s="80" t="s">
        <v>855</v>
      </c>
      <c r="F73" s="80">
        <v>1905</v>
      </c>
      <c r="G73" s="80" t="s">
        <v>862</v>
      </c>
      <c r="H73" s="80">
        <v>1905043</v>
      </c>
      <c r="I73" s="80" t="s">
        <v>344</v>
      </c>
      <c r="J73" s="81">
        <v>190504300</v>
      </c>
      <c r="K73" s="80" t="s">
        <v>866</v>
      </c>
      <c r="L73" s="80" t="s">
        <v>345</v>
      </c>
      <c r="M73" s="80">
        <v>79</v>
      </c>
      <c r="N73" s="83" t="s">
        <v>232</v>
      </c>
      <c r="O73" s="81">
        <v>202500000035158</v>
      </c>
      <c r="P73" s="80" t="s">
        <v>346</v>
      </c>
      <c r="Q73" s="80">
        <v>26</v>
      </c>
      <c r="R73" s="80" t="s">
        <v>26</v>
      </c>
      <c r="S73" s="84">
        <v>1821346768</v>
      </c>
      <c r="T73" s="15" t="s">
        <v>348</v>
      </c>
    </row>
    <row r="74" spans="2:20" ht="51">
      <c r="B74" s="80">
        <v>1</v>
      </c>
      <c r="C74" s="80" t="s">
        <v>129</v>
      </c>
      <c r="D74" s="80">
        <v>19</v>
      </c>
      <c r="E74" s="80" t="s">
        <v>855</v>
      </c>
      <c r="F74" s="80">
        <v>1905</v>
      </c>
      <c r="G74" s="80" t="s">
        <v>862</v>
      </c>
      <c r="H74" s="80">
        <v>1905050</v>
      </c>
      <c r="I74" s="80" t="s">
        <v>22</v>
      </c>
      <c r="J74" s="81">
        <v>190505000</v>
      </c>
      <c r="K74" s="80" t="s">
        <v>343</v>
      </c>
      <c r="L74" s="80" t="s">
        <v>24</v>
      </c>
      <c r="M74" s="80">
        <v>1809</v>
      </c>
      <c r="N74" s="83" t="s">
        <v>232</v>
      </c>
      <c r="O74" s="81">
        <v>202500000034813</v>
      </c>
      <c r="P74" s="80" t="s">
        <v>371</v>
      </c>
      <c r="Q74" s="80">
        <v>234</v>
      </c>
      <c r="R74" s="80" t="s">
        <v>26</v>
      </c>
      <c r="S74" s="84">
        <v>40000000</v>
      </c>
      <c r="T74" s="15" t="s">
        <v>348</v>
      </c>
    </row>
    <row r="75" spans="2:20" ht="51">
      <c r="B75" s="80">
        <v>1</v>
      </c>
      <c r="C75" s="80" t="s">
        <v>129</v>
      </c>
      <c r="D75" s="80">
        <v>19</v>
      </c>
      <c r="E75" s="80" t="s">
        <v>855</v>
      </c>
      <c r="F75" s="80">
        <v>1905</v>
      </c>
      <c r="G75" s="80" t="s">
        <v>862</v>
      </c>
      <c r="H75" s="80">
        <v>1905040</v>
      </c>
      <c r="I75" s="80" t="s">
        <v>372</v>
      </c>
      <c r="J75" s="81">
        <v>190504000</v>
      </c>
      <c r="K75" s="80" t="s">
        <v>373</v>
      </c>
      <c r="L75" s="80" t="s">
        <v>24</v>
      </c>
      <c r="M75" s="80">
        <v>4950</v>
      </c>
      <c r="N75" s="83" t="s">
        <v>232</v>
      </c>
      <c r="O75" s="81">
        <v>202500000034981</v>
      </c>
      <c r="P75" s="80" t="s">
        <v>374</v>
      </c>
      <c r="Q75" s="80">
        <v>1650</v>
      </c>
      <c r="R75" s="80" t="s">
        <v>26</v>
      </c>
      <c r="S75" s="84">
        <v>21500000</v>
      </c>
      <c r="T75" s="15" t="s">
        <v>348</v>
      </c>
    </row>
    <row r="76" spans="2:20" ht="51">
      <c r="B76" s="80">
        <v>1</v>
      </c>
      <c r="C76" s="80" t="s">
        <v>129</v>
      </c>
      <c r="D76" s="80">
        <v>19</v>
      </c>
      <c r="E76" s="80" t="s">
        <v>855</v>
      </c>
      <c r="F76" s="80">
        <v>1905</v>
      </c>
      <c r="G76" s="80" t="s">
        <v>862</v>
      </c>
      <c r="H76" s="80">
        <v>1905050</v>
      </c>
      <c r="I76" s="80" t="s">
        <v>22</v>
      </c>
      <c r="J76" s="81">
        <v>190505000</v>
      </c>
      <c r="K76" s="80" t="s">
        <v>343</v>
      </c>
      <c r="L76" s="80" t="s">
        <v>24</v>
      </c>
      <c r="M76" s="80">
        <v>1809</v>
      </c>
      <c r="N76" s="83" t="s">
        <v>232</v>
      </c>
      <c r="O76" s="81">
        <v>202500000034981</v>
      </c>
      <c r="P76" s="80" t="s">
        <v>374</v>
      </c>
      <c r="Q76" s="80">
        <v>234</v>
      </c>
      <c r="R76" s="80" t="s">
        <v>26</v>
      </c>
      <c r="S76" s="84">
        <v>21500000</v>
      </c>
      <c r="T76" s="15" t="s">
        <v>348</v>
      </c>
    </row>
    <row r="77" spans="2:20" ht="51">
      <c r="B77" s="80">
        <v>1</v>
      </c>
      <c r="C77" s="80" t="s">
        <v>129</v>
      </c>
      <c r="D77" s="80">
        <v>19</v>
      </c>
      <c r="E77" s="80" t="s">
        <v>855</v>
      </c>
      <c r="F77" s="80">
        <v>1905</v>
      </c>
      <c r="G77" s="80" t="s">
        <v>862</v>
      </c>
      <c r="H77" s="80">
        <v>1905050</v>
      </c>
      <c r="I77" s="80" t="s">
        <v>22</v>
      </c>
      <c r="J77" s="81">
        <v>190505000</v>
      </c>
      <c r="K77" s="80" t="s">
        <v>343</v>
      </c>
      <c r="L77" s="80" t="s">
        <v>24</v>
      </c>
      <c r="M77" s="80">
        <v>1809</v>
      </c>
      <c r="N77" s="83" t="s">
        <v>232</v>
      </c>
      <c r="O77" s="81">
        <v>202400000005430</v>
      </c>
      <c r="P77" s="80" t="s">
        <v>375</v>
      </c>
      <c r="Q77" s="80">
        <v>234</v>
      </c>
      <c r="R77" s="80" t="s">
        <v>26</v>
      </c>
      <c r="S77" s="84">
        <v>40000000</v>
      </c>
      <c r="T77" s="15" t="s">
        <v>348</v>
      </c>
    </row>
    <row r="78" spans="2:20" ht="38.25">
      <c r="B78" s="80">
        <v>1</v>
      </c>
      <c r="C78" s="80" t="s">
        <v>129</v>
      </c>
      <c r="D78" s="80">
        <v>19</v>
      </c>
      <c r="E78" s="80" t="s">
        <v>855</v>
      </c>
      <c r="F78" s="80">
        <v>1905</v>
      </c>
      <c r="G78" s="80" t="s">
        <v>862</v>
      </c>
      <c r="H78" s="80">
        <v>1905049</v>
      </c>
      <c r="I78" s="80" t="s">
        <v>376</v>
      </c>
      <c r="J78" s="81">
        <v>190504900</v>
      </c>
      <c r="K78" s="80" t="s">
        <v>377</v>
      </c>
      <c r="L78" s="80" t="s">
        <v>24</v>
      </c>
      <c r="M78" s="80">
        <v>2</v>
      </c>
      <c r="N78" s="83" t="s">
        <v>232</v>
      </c>
      <c r="O78" s="81">
        <v>202500000034845</v>
      </c>
      <c r="P78" s="80" t="s">
        <v>378</v>
      </c>
      <c r="Q78" s="80">
        <v>1</v>
      </c>
      <c r="R78" s="80" t="s">
        <v>26</v>
      </c>
      <c r="S78" s="84">
        <v>23123757.899999999</v>
      </c>
      <c r="T78" s="15" t="s">
        <v>348</v>
      </c>
    </row>
    <row r="79" spans="2:20" ht="38.25">
      <c r="B79" s="80">
        <v>1</v>
      </c>
      <c r="C79" s="80" t="s">
        <v>129</v>
      </c>
      <c r="D79" s="80">
        <v>19</v>
      </c>
      <c r="E79" s="80" t="s">
        <v>855</v>
      </c>
      <c r="F79" s="80">
        <v>1905</v>
      </c>
      <c r="G79" s="80" t="s">
        <v>862</v>
      </c>
      <c r="H79" s="80">
        <v>1905050</v>
      </c>
      <c r="I79" s="80" t="s">
        <v>22</v>
      </c>
      <c r="J79" s="81">
        <v>190505000</v>
      </c>
      <c r="K79" s="80" t="s">
        <v>343</v>
      </c>
      <c r="L79" s="80" t="s">
        <v>24</v>
      </c>
      <c r="M79" s="80">
        <v>1809</v>
      </c>
      <c r="N79" s="83" t="s">
        <v>232</v>
      </c>
      <c r="O79" s="81">
        <v>202500000034845</v>
      </c>
      <c r="P79" s="80" t="s">
        <v>378</v>
      </c>
      <c r="Q79" s="80">
        <v>234</v>
      </c>
      <c r="R79" s="80" t="s">
        <v>26</v>
      </c>
      <c r="S79" s="84">
        <v>20000000</v>
      </c>
      <c r="T79" s="15" t="s">
        <v>348</v>
      </c>
    </row>
    <row r="80" spans="2:20" ht="63.75">
      <c r="B80" s="80">
        <v>1</v>
      </c>
      <c r="C80" s="80" t="s">
        <v>129</v>
      </c>
      <c r="D80" s="80">
        <v>19</v>
      </c>
      <c r="E80" s="80" t="s">
        <v>855</v>
      </c>
      <c r="F80" s="80">
        <v>1905</v>
      </c>
      <c r="G80" s="80" t="s">
        <v>862</v>
      </c>
      <c r="H80" s="80">
        <v>1905049</v>
      </c>
      <c r="I80" s="80" t="s">
        <v>376</v>
      </c>
      <c r="J80" s="81">
        <v>190504900</v>
      </c>
      <c r="K80" s="80" t="s">
        <v>377</v>
      </c>
      <c r="L80" s="80" t="s">
        <v>24</v>
      </c>
      <c r="M80" s="80">
        <v>2</v>
      </c>
      <c r="N80" s="83" t="s">
        <v>232</v>
      </c>
      <c r="O80" s="81">
        <v>202500000034816</v>
      </c>
      <c r="P80" s="80" t="s">
        <v>379</v>
      </c>
      <c r="Q80" s="80">
        <v>1</v>
      </c>
      <c r="R80" s="80" t="s">
        <v>26</v>
      </c>
      <c r="S80" s="84">
        <v>20000000</v>
      </c>
      <c r="T80" s="15" t="s">
        <v>348</v>
      </c>
    </row>
    <row r="81" spans="2:20" ht="63.75">
      <c r="B81" s="80">
        <v>1</v>
      </c>
      <c r="C81" s="80" t="s">
        <v>129</v>
      </c>
      <c r="D81" s="80">
        <v>19</v>
      </c>
      <c r="E81" s="80" t="s">
        <v>855</v>
      </c>
      <c r="F81" s="80">
        <v>1905</v>
      </c>
      <c r="G81" s="80" t="s">
        <v>862</v>
      </c>
      <c r="H81" s="80">
        <v>1905050</v>
      </c>
      <c r="I81" s="80" t="s">
        <v>22</v>
      </c>
      <c r="J81" s="81">
        <v>190505000</v>
      </c>
      <c r="K81" s="80" t="s">
        <v>343</v>
      </c>
      <c r="L81" s="80" t="s">
        <v>24</v>
      </c>
      <c r="M81" s="80">
        <v>1809</v>
      </c>
      <c r="N81" s="83" t="s">
        <v>232</v>
      </c>
      <c r="O81" s="81">
        <v>202500000034816</v>
      </c>
      <c r="P81" s="80" t="s">
        <v>379</v>
      </c>
      <c r="Q81" s="80">
        <v>234</v>
      </c>
      <c r="R81" s="80" t="s">
        <v>26</v>
      </c>
      <c r="S81" s="84">
        <v>20000000</v>
      </c>
      <c r="T81" s="15" t="s">
        <v>348</v>
      </c>
    </row>
    <row r="82" spans="2:20" ht="76.5">
      <c r="B82" s="80">
        <v>1</v>
      </c>
      <c r="C82" s="80" t="s">
        <v>129</v>
      </c>
      <c r="D82" s="80">
        <v>19</v>
      </c>
      <c r="E82" s="80" t="s">
        <v>855</v>
      </c>
      <c r="F82" s="80">
        <v>1905</v>
      </c>
      <c r="G82" s="80" t="s">
        <v>862</v>
      </c>
      <c r="H82" s="80">
        <v>1905041</v>
      </c>
      <c r="I82" s="80" t="s">
        <v>380</v>
      </c>
      <c r="J82" s="81">
        <v>190504100</v>
      </c>
      <c r="K82" s="80" t="s">
        <v>381</v>
      </c>
      <c r="L82" s="80" t="s">
        <v>24</v>
      </c>
      <c r="M82" s="80">
        <v>3300</v>
      </c>
      <c r="N82" s="83" t="s">
        <v>232</v>
      </c>
      <c r="O82" s="81">
        <v>202500000035020</v>
      </c>
      <c r="P82" s="80" t="s">
        <v>382</v>
      </c>
      <c r="Q82" s="80">
        <v>1100</v>
      </c>
      <c r="R82" s="80" t="s">
        <v>26</v>
      </c>
      <c r="S82" s="84">
        <v>23876242.100000001</v>
      </c>
      <c r="T82" s="15" t="s">
        <v>348</v>
      </c>
    </row>
    <row r="83" spans="2:20" ht="76.5">
      <c r="B83" s="80">
        <v>1</v>
      </c>
      <c r="C83" s="80" t="s">
        <v>129</v>
      </c>
      <c r="D83" s="80">
        <v>19</v>
      </c>
      <c r="E83" s="80" t="s">
        <v>855</v>
      </c>
      <c r="F83" s="80">
        <v>1905</v>
      </c>
      <c r="G83" s="80" t="s">
        <v>862</v>
      </c>
      <c r="H83" s="80">
        <v>1905050</v>
      </c>
      <c r="I83" s="80" t="s">
        <v>22</v>
      </c>
      <c r="J83" s="81">
        <v>190505000</v>
      </c>
      <c r="K83" s="80" t="s">
        <v>343</v>
      </c>
      <c r="L83" s="80" t="s">
        <v>24</v>
      </c>
      <c r="M83" s="80">
        <v>1809</v>
      </c>
      <c r="N83" s="83" t="s">
        <v>232</v>
      </c>
      <c r="O83" s="81">
        <v>202500000035020</v>
      </c>
      <c r="P83" s="80" t="s">
        <v>382</v>
      </c>
      <c r="Q83" s="80">
        <v>234</v>
      </c>
      <c r="R83" s="80" t="s">
        <v>26</v>
      </c>
      <c r="S83" s="84">
        <v>20000000</v>
      </c>
      <c r="T83" s="15" t="s">
        <v>348</v>
      </c>
    </row>
    <row r="84" spans="2:20" ht="63.75">
      <c r="B84" s="80">
        <v>1</v>
      </c>
      <c r="C84" s="80" t="s">
        <v>129</v>
      </c>
      <c r="D84" s="80">
        <v>19</v>
      </c>
      <c r="E84" s="80" t="s">
        <v>855</v>
      </c>
      <c r="F84" s="80">
        <v>1906</v>
      </c>
      <c r="G84" s="80" t="s">
        <v>355</v>
      </c>
      <c r="H84" s="80">
        <v>1906044</v>
      </c>
      <c r="I84" s="80" t="s">
        <v>356</v>
      </c>
      <c r="J84" s="81">
        <v>190604400</v>
      </c>
      <c r="K84" s="80" t="s">
        <v>357</v>
      </c>
      <c r="L84" s="80" t="s">
        <v>24</v>
      </c>
      <c r="M84" s="80">
        <v>291004</v>
      </c>
      <c r="N84" s="83" t="s">
        <v>232</v>
      </c>
      <c r="O84" s="81">
        <v>202400000005279</v>
      </c>
      <c r="P84" s="80" t="s">
        <v>358</v>
      </c>
      <c r="Q84" s="80">
        <v>287329</v>
      </c>
      <c r="R84" s="80" t="s">
        <v>383</v>
      </c>
      <c r="S84" s="84">
        <v>2178022.2200000002</v>
      </c>
      <c r="T84" s="15" t="s">
        <v>348</v>
      </c>
    </row>
    <row r="85" spans="2:20" ht="89.25">
      <c r="B85" s="80">
        <v>1</v>
      </c>
      <c r="C85" s="80" t="s">
        <v>129</v>
      </c>
      <c r="D85" s="80">
        <v>19</v>
      </c>
      <c r="E85" s="80" t="s">
        <v>855</v>
      </c>
      <c r="F85" s="80">
        <v>1906</v>
      </c>
      <c r="G85" s="80" t="s">
        <v>355</v>
      </c>
      <c r="H85" s="80">
        <v>1906004</v>
      </c>
      <c r="I85" s="80" t="s">
        <v>365</v>
      </c>
      <c r="J85" s="81">
        <v>190600400</v>
      </c>
      <c r="K85" s="80" t="s">
        <v>366</v>
      </c>
      <c r="L85" s="80" t="s">
        <v>24</v>
      </c>
      <c r="M85" s="80">
        <v>336</v>
      </c>
      <c r="N85" s="83" t="s">
        <v>367</v>
      </c>
      <c r="O85" s="81">
        <v>202500000035037</v>
      </c>
      <c r="P85" s="80" t="s">
        <v>368</v>
      </c>
      <c r="Q85" s="80">
        <v>168</v>
      </c>
      <c r="R85" s="80" t="s">
        <v>384</v>
      </c>
      <c r="S85" s="84">
        <v>1089011.1100000001</v>
      </c>
      <c r="T85" s="15" t="s">
        <v>348</v>
      </c>
    </row>
    <row r="86" spans="2:20" ht="63.75">
      <c r="B86" s="80">
        <v>1</v>
      </c>
      <c r="C86" s="80" t="s">
        <v>129</v>
      </c>
      <c r="D86" s="80">
        <v>19</v>
      </c>
      <c r="E86" s="80" t="s">
        <v>855</v>
      </c>
      <c r="F86" s="80">
        <v>1906</v>
      </c>
      <c r="G86" s="80" t="s">
        <v>355</v>
      </c>
      <c r="H86" s="80">
        <v>1906044</v>
      </c>
      <c r="I86" s="80" t="s">
        <v>356</v>
      </c>
      <c r="J86" s="81">
        <v>190604400</v>
      </c>
      <c r="K86" s="80" t="s">
        <v>357</v>
      </c>
      <c r="L86" s="80" t="s">
        <v>24</v>
      </c>
      <c r="M86" s="80">
        <v>291004</v>
      </c>
      <c r="N86" s="83" t="s">
        <v>232</v>
      </c>
      <c r="O86" s="81">
        <v>202400000005279</v>
      </c>
      <c r="P86" s="80" t="s">
        <v>358</v>
      </c>
      <c r="Q86" s="80">
        <v>287329</v>
      </c>
      <c r="R86" s="80" t="s">
        <v>385</v>
      </c>
      <c r="S86" s="84">
        <v>1921329081.3599999</v>
      </c>
      <c r="T86" s="15" t="s">
        <v>348</v>
      </c>
    </row>
    <row r="87" spans="2:20" ht="89.25">
      <c r="B87" s="80">
        <v>1</v>
      </c>
      <c r="C87" s="80" t="s">
        <v>129</v>
      </c>
      <c r="D87" s="80">
        <v>19</v>
      </c>
      <c r="E87" s="80" t="s">
        <v>855</v>
      </c>
      <c r="F87" s="80">
        <v>1906</v>
      </c>
      <c r="G87" s="80" t="s">
        <v>355</v>
      </c>
      <c r="H87" s="80">
        <v>1906004</v>
      </c>
      <c r="I87" s="80" t="s">
        <v>365</v>
      </c>
      <c r="J87" s="81">
        <v>190600400</v>
      </c>
      <c r="K87" s="80" t="s">
        <v>366</v>
      </c>
      <c r="L87" s="80" t="s">
        <v>24</v>
      </c>
      <c r="M87" s="80">
        <v>336</v>
      </c>
      <c r="N87" s="83" t="s">
        <v>386</v>
      </c>
      <c r="O87" s="81">
        <v>202500000035037</v>
      </c>
      <c r="P87" s="80" t="s">
        <v>368</v>
      </c>
      <c r="Q87" s="80">
        <v>168</v>
      </c>
      <c r="R87" s="80" t="s">
        <v>387</v>
      </c>
      <c r="S87" s="84">
        <v>960664540.69000006</v>
      </c>
      <c r="T87" s="15" t="s">
        <v>348</v>
      </c>
    </row>
    <row r="88" spans="2:20" ht="76.5">
      <c r="B88" s="80">
        <v>1</v>
      </c>
      <c r="C88" s="80" t="s">
        <v>129</v>
      </c>
      <c r="D88" s="80">
        <v>19</v>
      </c>
      <c r="E88" s="80" t="s">
        <v>855</v>
      </c>
      <c r="F88" s="80">
        <v>1906</v>
      </c>
      <c r="G88" s="80" t="s">
        <v>355</v>
      </c>
      <c r="H88" s="80">
        <v>1906044</v>
      </c>
      <c r="I88" s="80" t="s">
        <v>356</v>
      </c>
      <c r="J88" s="81">
        <v>190604400</v>
      </c>
      <c r="K88" s="80" t="s">
        <v>357</v>
      </c>
      <c r="L88" s="80" t="s">
        <v>24</v>
      </c>
      <c r="M88" s="80">
        <v>291004</v>
      </c>
      <c r="N88" s="83" t="s">
        <v>232</v>
      </c>
      <c r="O88" s="81">
        <v>202400000005279</v>
      </c>
      <c r="P88" s="80" t="s">
        <v>358</v>
      </c>
      <c r="Q88" s="80">
        <v>287329</v>
      </c>
      <c r="R88" s="80" t="s">
        <v>388</v>
      </c>
      <c r="S88" s="84">
        <v>98225984.989999995</v>
      </c>
      <c r="T88" s="15" t="s">
        <v>348</v>
      </c>
    </row>
    <row r="89" spans="2:20" ht="89.25">
      <c r="B89" s="80">
        <v>1</v>
      </c>
      <c r="C89" s="80" t="s">
        <v>129</v>
      </c>
      <c r="D89" s="80">
        <v>19</v>
      </c>
      <c r="E89" s="80" t="s">
        <v>855</v>
      </c>
      <c r="F89" s="80">
        <v>1906</v>
      </c>
      <c r="G89" s="80" t="s">
        <v>355</v>
      </c>
      <c r="H89" s="80">
        <v>1906004</v>
      </c>
      <c r="I89" s="80" t="s">
        <v>365</v>
      </c>
      <c r="J89" s="81">
        <v>190600400</v>
      </c>
      <c r="K89" s="80" t="s">
        <v>366</v>
      </c>
      <c r="L89" s="80" t="s">
        <v>24</v>
      </c>
      <c r="M89" s="80">
        <v>336</v>
      </c>
      <c r="N89" s="83" t="s">
        <v>386</v>
      </c>
      <c r="O89" s="81">
        <v>202500000035037</v>
      </c>
      <c r="P89" s="80" t="s">
        <v>368</v>
      </c>
      <c r="Q89" s="80">
        <v>168</v>
      </c>
      <c r="R89" s="80" t="s">
        <v>326</v>
      </c>
      <c r="S89" s="84">
        <v>49112992.490000002</v>
      </c>
      <c r="T89" s="15" t="s">
        <v>348</v>
      </c>
    </row>
    <row r="90" spans="2:20" ht="76.5">
      <c r="B90" s="80">
        <v>1</v>
      </c>
      <c r="C90" s="80" t="s">
        <v>129</v>
      </c>
      <c r="D90" s="80">
        <v>19</v>
      </c>
      <c r="E90" s="80" t="s">
        <v>855</v>
      </c>
      <c r="F90" s="80">
        <v>1906</v>
      </c>
      <c r="G90" s="80" t="s">
        <v>355</v>
      </c>
      <c r="H90" s="80">
        <v>1906044</v>
      </c>
      <c r="I90" s="80" t="s">
        <v>356</v>
      </c>
      <c r="J90" s="81">
        <v>190604400</v>
      </c>
      <c r="K90" s="80" t="s">
        <v>357</v>
      </c>
      <c r="L90" s="80" t="s">
        <v>24</v>
      </c>
      <c r="M90" s="80">
        <v>291004</v>
      </c>
      <c r="N90" s="83" t="s">
        <v>232</v>
      </c>
      <c r="O90" s="81">
        <v>202400000005279</v>
      </c>
      <c r="P90" s="80" t="s">
        <v>358</v>
      </c>
      <c r="Q90" s="80">
        <v>287329</v>
      </c>
      <c r="R90" s="80" t="s">
        <v>389</v>
      </c>
      <c r="S90" s="84">
        <v>93019277.200000003</v>
      </c>
      <c r="T90" s="15" t="s">
        <v>348</v>
      </c>
    </row>
    <row r="91" spans="2:20" ht="89.25">
      <c r="B91" s="80">
        <v>1</v>
      </c>
      <c r="C91" s="80" t="s">
        <v>129</v>
      </c>
      <c r="D91" s="80">
        <v>19</v>
      </c>
      <c r="E91" s="80" t="s">
        <v>855</v>
      </c>
      <c r="F91" s="80">
        <v>1906</v>
      </c>
      <c r="G91" s="80" t="s">
        <v>355</v>
      </c>
      <c r="H91" s="80">
        <v>1906004</v>
      </c>
      <c r="I91" s="80" t="s">
        <v>365</v>
      </c>
      <c r="J91" s="81">
        <v>190600400</v>
      </c>
      <c r="K91" s="80" t="s">
        <v>366</v>
      </c>
      <c r="L91" s="80" t="s">
        <v>24</v>
      </c>
      <c r="M91" s="80">
        <v>336</v>
      </c>
      <c r="N91" s="83" t="s">
        <v>386</v>
      </c>
      <c r="O91" s="81">
        <v>202500000035037</v>
      </c>
      <c r="P91" s="80" t="s">
        <v>368</v>
      </c>
      <c r="Q91" s="80">
        <v>168</v>
      </c>
      <c r="R91" s="80" t="s">
        <v>329</v>
      </c>
      <c r="S91" s="84">
        <v>46509638.600000001</v>
      </c>
      <c r="T91" s="15" t="s">
        <v>348</v>
      </c>
    </row>
    <row r="92" spans="2:20" ht="51">
      <c r="B92" s="80">
        <v>1</v>
      </c>
      <c r="C92" s="80" t="s">
        <v>129</v>
      </c>
      <c r="D92" s="80">
        <v>19</v>
      </c>
      <c r="E92" s="80" t="s">
        <v>855</v>
      </c>
      <c r="F92" s="80">
        <v>1906</v>
      </c>
      <c r="G92" s="80" t="s">
        <v>355</v>
      </c>
      <c r="H92" s="80">
        <v>1906044</v>
      </c>
      <c r="I92" s="80" t="s">
        <v>356</v>
      </c>
      <c r="J92" s="81">
        <v>190604400</v>
      </c>
      <c r="K92" s="80" t="s">
        <v>357</v>
      </c>
      <c r="L92" s="80" t="s">
        <v>24</v>
      </c>
      <c r="M92" s="80">
        <v>291004</v>
      </c>
      <c r="N92" s="83" t="s">
        <v>232</v>
      </c>
      <c r="O92" s="81">
        <v>202400000005279</v>
      </c>
      <c r="P92" s="80" t="s">
        <v>358</v>
      </c>
      <c r="Q92" s="80">
        <v>287329</v>
      </c>
      <c r="R92" s="80" t="s">
        <v>390</v>
      </c>
      <c r="S92" s="84">
        <v>108366800.51000001</v>
      </c>
      <c r="T92" s="15" t="s">
        <v>348</v>
      </c>
    </row>
    <row r="93" spans="2:20" ht="51">
      <c r="B93" s="80">
        <v>1</v>
      </c>
      <c r="C93" s="80" t="s">
        <v>129</v>
      </c>
      <c r="D93" s="80">
        <v>19</v>
      </c>
      <c r="E93" s="80" t="s">
        <v>855</v>
      </c>
      <c r="F93" s="80">
        <v>1906</v>
      </c>
      <c r="G93" s="80" t="s">
        <v>355</v>
      </c>
      <c r="H93" s="80">
        <v>1906044</v>
      </c>
      <c r="I93" s="80" t="s">
        <v>356</v>
      </c>
      <c r="J93" s="81">
        <v>190604400</v>
      </c>
      <c r="K93" s="80" t="s">
        <v>357</v>
      </c>
      <c r="L93" s="80" t="s">
        <v>24</v>
      </c>
      <c r="M93" s="80">
        <v>291004</v>
      </c>
      <c r="N93" s="83" t="s">
        <v>232</v>
      </c>
      <c r="O93" s="81">
        <v>202400000005279</v>
      </c>
      <c r="P93" s="80" t="s">
        <v>358</v>
      </c>
      <c r="Q93" s="80">
        <v>287329</v>
      </c>
      <c r="R93" s="80" t="s">
        <v>391</v>
      </c>
      <c r="S93" s="84">
        <v>1013973750</v>
      </c>
      <c r="T93" s="15" t="s">
        <v>348</v>
      </c>
    </row>
    <row r="94" spans="2:20" ht="102">
      <c r="B94" s="80">
        <v>1</v>
      </c>
      <c r="C94" s="80" t="s">
        <v>129</v>
      </c>
      <c r="D94" s="80">
        <v>19</v>
      </c>
      <c r="E94" s="80" t="s">
        <v>855</v>
      </c>
      <c r="F94" s="80">
        <v>1906</v>
      </c>
      <c r="G94" s="80" t="s">
        <v>355</v>
      </c>
      <c r="H94" s="80">
        <v>1906023</v>
      </c>
      <c r="I94" s="80" t="s">
        <v>361</v>
      </c>
      <c r="J94" s="81">
        <v>190602300</v>
      </c>
      <c r="K94" s="80" t="s">
        <v>362</v>
      </c>
      <c r="L94" s="80" t="s">
        <v>24</v>
      </c>
      <c r="M94" s="80">
        <v>16</v>
      </c>
      <c r="N94" s="83" t="s">
        <v>363</v>
      </c>
      <c r="O94" s="81">
        <v>202500000018400</v>
      </c>
      <c r="P94" s="80" t="s">
        <v>364</v>
      </c>
      <c r="Q94" s="80">
        <v>7</v>
      </c>
      <c r="R94" s="80" t="s">
        <v>166</v>
      </c>
      <c r="S94" s="84">
        <v>134341316.91999999</v>
      </c>
      <c r="T94" s="15" t="s">
        <v>348</v>
      </c>
    </row>
    <row r="95" spans="2:20" ht="102">
      <c r="B95" s="80">
        <v>1</v>
      </c>
      <c r="C95" s="80" t="s">
        <v>129</v>
      </c>
      <c r="D95" s="80">
        <v>19</v>
      </c>
      <c r="E95" s="80" t="s">
        <v>855</v>
      </c>
      <c r="F95" s="80">
        <v>1903</v>
      </c>
      <c r="G95" s="80" t="s">
        <v>349</v>
      </c>
      <c r="H95" s="80">
        <v>1903016</v>
      </c>
      <c r="I95" s="80" t="s">
        <v>392</v>
      </c>
      <c r="J95" s="81">
        <v>190301600</v>
      </c>
      <c r="K95" s="80" t="s">
        <v>393</v>
      </c>
      <c r="L95" s="80" t="s">
        <v>24</v>
      </c>
      <c r="M95" s="80">
        <v>399</v>
      </c>
      <c r="N95" s="83" t="s">
        <v>232</v>
      </c>
      <c r="O95" s="81">
        <v>202500000014705</v>
      </c>
      <c r="P95" s="80" t="s">
        <v>394</v>
      </c>
      <c r="Q95" s="80">
        <v>133</v>
      </c>
      <c r="R95" s="80" t="s">
        <v>166</v>
      </c>
      <c r="S95" s="84">
        <v>465119506</v>
      </c>
      <c r="T95" s="15" t="s">
        <v>348</v>
      </c>
    </row>
    <row r="96" spans="2:20" ht="102">
      <c r="B96" s="80">
        <v>1</v>
      </c>
      <c r="C96" s="80" t="s">
        <v>129</v>
      </c>
      <c r="D96" s="80">
        <v>19</v>
      </c>
      <c r="E96" s="80" t="s">
        <v>855</v>
      </c>
      <c r="F96" s="80">
        <v>1903</v>
      </c>
      <c r="G96" s="80" t="s">
        <v>349</v>
      </c>
      <c r="H96" s="80">
        <v>1903023</v>
      </c>
      <c r="I96" s="80" t="s">
        <v>395</v>
      </c>
      <c r="J96" s="81">
        <v>190302300</v>
      </c>
      <c r="K96" s="80" t="s">
        <v>396</v>
      </c>
      <c r="L96" s="80" t="s">
        <v>24</v>
      </c>
      <c r="M96" s="80">
        <v>18</v>
      </c>
      <c r="N96" s="83" t="s">
        <v>232</v>
      </c>
      <c r="O96" s="81">
        <v>202500000014705</v>
      </c>
      <c r="P96" s="80" t="s">
        <v>394</v>
      </c>
      <c r="Q96" s="80">
        <v>6</v>
      </c>
      <c r="R96" s="80" t="s">
        <v>166</v>
      </c>
      <c r="S96" s="84">
        <v>65780000</v>
      </c>
      <c r="T96" s="15" t="s">
        <v>348</v>
      </c>
    </row>
    <row r="97" spans="2:20" ht="102">
      <c r="B97" s="80">
        <v>1</v>
      </c>
      <c r="C97" s="80" t="s">
        <v>129</v>
      </c>
      <c r="D97" s="80">
        <v>19</v>
      </c>
      <c r="E97" s="80" t="s">
        <v>855</v>
      </c>
      <c r="F97" s="80">
        <v>1903</v>
      </c>
      <c r="G97" s="80" t="s">
        <v>349</v>
      </c>
      <c r="H97" s="80">
        <v>1903028</v>
      </c>
      <c r="I97" s="80" t="s">
        <v>397</v>
      </c>
      <c r="J97" s="81">
        <v>190302800</v>
      </c>
      <c r="K97" s="80" t="s">
        <v>861</v>
      </c>
      <c r="L97" s="80" t="s">
        <v>24</v>
      </c>
      <c r="M97" s="80">
        <v>24</v>
      </c>
      <c r="N97" s="83" t="s">
        <v>232</v>
      </c>
      <c r="O97" s="81">
        <v>202500000014705</v>
      </c>
      <c r="P97" s="80" t="s">
        <v>394</v>
      </c>
      <c r="Q97" s="80">
        <v>8</v>
      </c>
      <c r="R97" s="80" t="s">
        <v>166</v>
      </c>
      <c r="S97" s="84">
        <v>103750494</v>
      </c>
      <c r="T97" s="15" t="s">
        <v>348</v>
      </c>
    </row>
    <row r="98" spans="2:20" ht="102">
      <c r="B98" s="80">
        <v>1</v>
      </c>
      <c r="C98" s="80" t="s">
        <v>129</v>
      </c>
      <c r="D98" s="80">
        <v>19</v>
      </c>
      <c r="E98" s="80" t="s">
        <v>855</v>
      </c>
      <c r="F98" s="80">
        <v>1905</v>
      </c>
      <c r="G98" s="80" t="s">
        <v>862</v>
      </c>
      <c r="H98" s="80">
        <v>1905042</v>
      </c>
      <c r="I98" s="80" t="s">
        <v>398</v>
      </c>
      <c r="J98" s="81">
        <v>190504200</v>
      </c>
      <c r="K98" s="80" t="s">
        <v>399</v>
      </c>
      <c r="L98" s="80" t="s">
        <v>24</v>
      </c>
      <c r="M98" s="80">
        <v>15000</v>
      </c>
      <c r="N98" s="83" t="s">
        <v>232</v>
      </c>
      <c r="O98" s="81">
        <v>202500000015279</v>
      </c>
      <c r="P98" s="80" t="s">
        <v>400</v>
      </c>
      <c r="Q98" s="80">
        <v>5000</v>
      </c>
      <c r="R98" s="80" t="s">
        <v>166</v>
      </c>
      <c r="S98" s="84">
        <v>326320000</v>
      </c>
      <c r="T98" s="15" t="s">
        <v>348</v>
      </c>
    </row>
    <row r="99" spans="2:20" ht="102">
      <c r="B99" s="80">
        <v>1</v>
      </c>
      <c r="C99" s="80" t="s">
        <v>129</v>
      </c>
      <c r="D99" s="80">
        <v>19</v>
      </c>
      <c r="E99" s="80" t="s">
        <v>855</v>
      </c>
      <c r="F99" s="80">
        <v>1906</v>
      </c>
      <c r="G99" s="80" t="s">
        <v>355</v>
      </c>
      <c r="H99" s="80">
        <v>1906029</v>
      </c>
      <c r="I99" s="80" t="s">
        <v>401</v>
      </c>
      <c r="J99" s="81">
        <v>190602900</v>
      </c>
      <c r="K99" s="80" t="s">
        <v>402</v>
      </c>
      <c r="L99" s="80" t="s">
        <v>24</v>
      </c>
      <c r="M99" s="80">
        <v>30</v>
      </c>
      <c r="N99" s="83" t="s">
        <v>232</v>
      </c>
      <c r="O99" s="81">
        <v>202500000008355</v>
      </c>
      <c r="P99" s="80" t="s">
        <v>403</v>
      </c>
      <c r="Q99" s="80">
        <v>10</v>
      </c>
      <c r="R99" s="80" t="s">
        <v>166</v>
      </c>
      <c r="S99" s="84">
        <v>572226242.10000002</v>
      </c>
      <c r="T99" s="15" t="s">
        <v>348</v>
      </c>
    </row>
    <row r="100" spans="2:20" ht="102">
      <c r="B100" s="80">
        <v>1</v>
      </c>
      <c r="C100" s="80" t="s">
        <v>129</v>
      </c>
      <c r="D100" s="80">
        <v>19</v>
      </c>
      <c r="E100" s="80" t="s">
        <v>855</v>
      </c>
      <c r="F100" s="80">
        <v>1906</v>
      </c>
      <c r="G100" s="80" t="s">
        <v>355</v>
      </c>
      <c r="H100" s="80">
        <v>1906041</v>
      </c>
      <c r="I100" s="80" t="s">
        <v>883</v>
      </c>
      <c r="J100" s="81">
        <v>190604100</v>
      </c>
      <c r="K100" s="80" t="s">
        <v>343</v>
      </c>
      <c r="L100" s="80" t="s">
        <v>24</v>
      </c>
      <c r="M100" s="80">
        <v>76</v>
      </c>
      <c r="N100" s="83" t="s">
        <v>232</v>
      </c>
      <c r="O100" s="81">
        <v>202500000016405</v>
      </c>
      <c r="P100" s="80" t="s">
        <v>404</v>
      </c>
      <c r="Q100" s="80">
        <v>10</v>
      </c>
      <c r="R100" s="80" t="s">
        <v>166</v>
      </c>
      <c r="S100" s="84">
        <v>123680000</v>
      </c>
      <c r="T100" s="15" t="s">
        <v>348</v>
      </c>
    </row>
    <row r="101" spans="2:20" ht="102">
      <c r="B101" s="80">
        <v>1</v>
      </c>
      <c r="C101" s="80" t="s">
        <v>129</v>
      </c>
      <c r="D101" s="80">
        <v>19</v>
      </c>
      <c r="E101" s="80" t="s">
        <v>855</v>
      </c>
      <c r="F101" s="80">
        <v>1906</v>
      </c>
      <c r="G101" s="80" t="s">
        <v>355</v>
      </c>
      <c r="H101" s="80">
        <v>1906023</v>
      </c>
      <c r="I101" s="80" t="s">
        <v>361</v>
      </c>
      <c r="J101" s="81">
        <v>190602300</v>
      </c>
      <c r="K101" s="80" t="s">
        <v>362</v>
      </c>
      <c r="L101" s="80" t="s">
        <v>24</v>
      </c>
      <c r="M101" s="80">
        <v>16</v>
      </c>
      <c r="N101" s="83" t="s">
        <v>363</v>
      </c>
      <c r="O101" s="81">
        <v>202500000018400</v>
      </c>
      <c r="P101" s="80" t="s">
        <v>364</v>
      </c>
      <c r="Q101" s="80">
        <v>7</v>
      </c>
      <c r="R101" s="80" t="s">
        <v>172</v>
      </c>
      <c r="S101" s="84">
        <v>128559439.25</v>
      </c>
      <c r="T101" s="15" t="s">
        <v>348</v>
      </c>
    </row>
    <row r="102" spans="2:20" ht="102">
      <c r="B102" s="80">
        <v>1</v>
      </c>
      <c r="C102" s="80" t="s">
        <v>129</v>
      </c>
      <c r="D102" s="80">
        <v>19</v>
      </c>
      <c r="E102" s="80" t="s">
        <v>855</v>
      </c>
      <c r="F102" s="80">
        <v>1906</v>
      </c>
      <c r="G102" s="80" t="s">
        <v>355</v>
      </c>
      <c r="H102" s="80">
        <v>1906004</v>
      </c>
      <c r="I102" s="80" t="s">
        <v>365</v>
      </c>
      <c r="J102" s="81">
        <v>190600400</v>
      </c>
      <c r="K102" s="80" t="s">
        <v>366</v>
      </c>
      <c r="L102" s="80" t="s">
        <v>24</v>
      </c>
      <c r="M102" s="80">
        <v>336</v>
      </c>
      <c r="N102" s="83" t="s">
        <v>367</v>
      </c>
      <c r="O102" s="81">
        <v>202500000035037</v>
      </c>
      <c r="P102" s="80" t="s">
        <v>368</v>
      </c>
      <c r="Q102" s="80">
        <v>168</v>
      </c>
      <c r="R102" s="80" t="s">
        <v>172</v>
      </c>
      <c r="S102" s="84">
        <v>1585566417.4000001</v>
      </c>
      <c r="T102" s="15" t="s">
        <v>348</v>
      </c>
    </row>
    <row r="103" spans="2:20" ht="89.25">
      <c r="B103" s="80">
        <v>1</v>
      </c>
      <c r="C103" s="80" t="s">
        <v>129</v>
      </c>
      <c r="D103" s="80">
        <v>19</v>
      </c>
      <c r="E103" s="80" t="s">
        <v>855</v>
      </c>
      <c r="F103" s="80">
        <v>1906</v>
      </c>
      <c r="G103" s="80" t="s">
        <v>355</v>
      </c>
      <c r="H103" s="80">
        <v>1906023</v>
      </c>
      <c r="I103" s="80" t="s">
        <v>361</v>
      </c>
      <c r="J103" s="81">
        <v>190602300</v>
      </c>
      <c r="K103" s="80" t="s">
        <v>362</v>
      </c>
      <c r="L103" s="80" t="s">
        <v>24</v>
      </c>
      <c r="M103" s="80">
        <v>16</v>
      </c>
      <c r="N103" s="83" t="s">
        <v>363</v>
      </c>
      <c r="O103" s="81">
        <v>202500000018400</v>
      </c>
      <c r="P103" s="80" t="s">
        <v>364</v>
      </c>
      <c r="Q103" s="80">
        <v>7</v>
      </c>
      <c r="R103" s="80" t="s">
        <v>170</v>
      </c>
      <c r="S103" s="84">
        <v>252278419.33000001</v>
      </c>
      <c r="T103" s="15" t="s">
        <v>348</v>
      </c>
    </row>
    <row r="104" spans="2:20" ht="76.5">
      <c r="B104" s="80">
        <v>1</v>
      </c>
      <c r="C104" s="80" t="s">
        <v>129</v>
      </c>
      <c r="D104" s="80">
        <v>19</v>
      </c>
      <c r="E104" s="80" t="s">
        <v>855</v>
      </c>
      <c r="F104" s="80">
        <v>1906</v>
      </c>
      <c r="G104" s="80" t="s">
        <v>355</v>
      </c>
      <c r="H104" s="80">
        <v>1906004</v>
      </c>
      <c r="I104" s="80" t="s">
        <v>365</v>
      </c>
      <c r="J104" s="81">
        <v>190600400</v>
      </c>
      <c r="K104" s="80" t="s">
        <v>366</v>
      </c>
      <c r="L104" s="80" t="s">
        <v>24</v>
      </c>
      <c r="M104" s="80">
        <v>336</v>
      </c>
      <c r="N104" s="83" t="s">
        <v>367</v>
      </c>
      <c r="O104" s="81">
        <v>202500000035037</v>
      </c>
      <c r="P104" s="80" t="s">
        <v>368</v>
      </c>
      <c r="Q104" s="80">
        <v>168</v>
      </c>
      <c r="R104" s="80" t="s">
        <v>170</v>
      </c>
      <c r="S104" s="84">
        <v>111433838.23</v>
      </c>
      <c r="T104" s="15" t="s">
        <v>348</v>
      </c>
    </row>
    <row r="105" spans="2:20" ht="76.5">
      <c r="B105" s="80">
        <v>1</v>
      </c>
      <c r="C105" s="80" t="s">
        <v>129</v>
      </c>
      <c r="D105" s="80">
        <v>19</v>
      </c>
      <c r="E105" s="80" t="s">
        <v>855</v>
      </c>
      <c r="F105" s="80">
        <v>1906</v>
      </c>
      <c r="G105" s="80" t="s">
        <v>355</v>
      </c>
      <c r="H105" s="80">
        <v>1906004</v>
      </c>
      <c r="I105" s="80" t="s">
        <v>365</v>
      </c>
      <c r="J105" s="81">
        <v>190600400</v>
      </c>
      <c r="K105" s="80" t="s">
        <v>366</v>
      </c>
      <c r="L105" s="80" t="s">
        <v>24</v>
      </c>
      <c r="M105" s="80">
        <v>336</v>
      </c>
      <c r="N105" s="83" t="s">
        <v>405</v>
      </c>
      <c r="O105" s="81">
        <v>202500000035037</v>
      </c>
      <c r="P105" s="80" t="s">
        <v>368</v>
      </c>
      <c r="Q105" s="80">
        <v>168</v>
      </c>
      <c r="R105" s="80" t="s">
        <v>170</v>
      </c>
      <c r="S105" s="84">
        <v>1000000000</v>
      </c>
      <c r="T105" s="15" t="s">
        <v>348</v>
      </c>
    </row>
    <row r="106" spans="2:20" ht="76.5">
      <c r="B106" s="80">
        <v>1</v>
      </c>
      <c r="C106" s="80" t="s">
        <v>129</v>
      </c>
      <c r="D106" s="80">
        <v>19</v>
      </c>
      <c r="E106" s="80" t="s">
        <v>855</v>
      </c>
      <c r="F106" s="80">
        <v>1906</v>
      </c>
      <c r="G106" s="80" t="s">
        <v>355</v>
      </c>
      <c r="H106" s="80">
        <v>1906004</v>
      </c>
      <c r="I106" s="80" t="s">
        <v>365</v>
      </c>
      <c r="J106" s="81">
        <v>190600400</v>
      </c>
      <c r="K106" s="80" t="s">
        <v>366</v>
      </c>
      <c r="L106" s="80" t="s">
        <v>24</v>
      </c>
      <c r="M106" s="80">
        <v>336</v>
      </c>
      <c r="N106" s="83" t="s">
        <v>406</v>
      </c>
      <c r="O106" s="81">
        <v>202500000035037</v>
      </c>
      <c r="P106" s="80" t="s">
        <v>368</v>
      </c>
      <c r="Q106" s="80">
        <v>168</v>
      </c>
      <c r="R106" s="80" t="s">
        <v>170</v>
      </c>
      <c r="S106" s="84">
        <v>1000000000</v>
      </c>
      <c r="T106" s="15" t="s">
        <v>348</v>
      </c>
    </row>
    <row r="107" spans="2:20" ht="76.5">
      <c r="B107" s="80">
        <v>1</v>
      </c>
      <c r="C107" s="80" t="s">
        <v>129</v>
      </c>
      <c r="D107" s="80">
        <v>19</v>
      </c>
      <c r="E107" s="80" t="s">
        <v>855</v>
      </c>
      <c r="F107" s="80">
        <v>1906</v>
      </c>
      <c r="G107" s="80" t="s">
        <v>355</v>
      </c>
      <c r="H107" s="80">
        <v>1906004</v>
      </c>
      <c r="I107" s="80" t="s">
        <v>365</v>
      </c>
      <c r="J107" s="81">
        <v>190600400</v>
      </c>
      <c r="K107" s="80" t="s">
        <v>366</v>
      </c>
      <c r="L107" s="80" t="s">
        <v>24</v>
      </c>
      <c r="M107" s="80">
        <v>336</v>
      </c>
      <c r="N107" s="83" t="s">
        <v>407</v>
      </c>
      <c r="O107" s="81">
        <v>202500000035037</v>
      </c>
      <c r="P107" s="80" t="s">
        <v>368</v>
      </c>
      <c r="Q107" s="80">
        <v>168</v>
      </c>
      <c r="R107" s="80" t="s">
        <v>170</v>
      </c>
      <c r="S107" s="84">
        <v>1000000000</v>
      </c>
      <c r="T107" s="15" t="s">
        <v>348</v>
      </c>
    </row>
    <row r="108" spans="2:20" ht="51">
      <c r="B108" s="80">
        <v>1</v>
      </c>
      <c r="C108" s="80" t="s">
        <v>129</v>
      </c>
      <c r="D108" s="80">
        <v>19</v>
      </c>
      <c r="E108" s="80" t="s">
        <v>855</v>
      </c>
      <c r="F108" s="80">
        <v>1906</v>
      </c>
      <c r="G108" s="80" t="s">
        <v>355</v>
      </c>
      <c r="H108" s="80">
        <v>1906044</v>
      </c>
      <c r="I108" s="80" t="s">
        <v>356</v>
      </c>
      <c r="J108" s="81">
        <v>190604400</v>
      </c>
      <c r="K108" s="80" t="s">
        <v>357</v>
      </c>
      <c r="L108" s="80" t="s">
        <v>24</v>
      </c>
      <c r="M108" s="80">
        <v>291004</v>
      </c>
      <c r="N108" s="83" t="s">
        <v>232</v>
      </c>
      <c r="O108" s="81">
        <v>202400000005279</v>
      </c>
      <c r="P108" s="80" t="s">
        <v>358</v>
      </c>
      <c r="Q108" s="80">
        <v>287329</v>
      </c>
      <c r="R108" s="80" t="s">
        <v>408</v>
      </c>
      <c r="S108" s="84">
        <v>102175686.62</v>
      </c>
      <c r="T108" s="15" t="s">
        <v>348</v>
      </c>
    </row>
    <row r="109" spans="2:20" ht="51">
      <c r="B109" s="80">
        <v>1</v>
      </c>
      <c r="C109" s="80" t="s">
        <v>129</v>
      </c>
      <c r="D109" s="80">
        <v>19</v>
      </c>
      <c r="E109" s="80" t="s">
        <v>855</v>
      </c>
      <c r="F109" s="80">
        <v>1906</v>
      </c>
      <c r="G109" s="80" t="s">
        <v>355</v>
      </c>
      <c r="H109" s="80">
        <v>1906044</v>
      </c>
      <c r="I109" s="80" t="s">
        <v>356</v>
      </c>
      <c r="J109" s="81">
        <v>190604400</v>
      </c>
      <c r="K109" s="80" t="s">
        <v>357</v>
      </c>
      <c r="L109" s="80" t="s">
        <v>24</v>
      </c>
      <c r="M109" s="80">
        <v>291004</v>
      </c>
      <c r="N109" s="83" t="s">
        <v>232</v>
      </c>
      <c r="O109" s="81">
        <v>202400000005279</v>
      </c>
      <c r="P109" s="80" t="s">
        <v>358</v>
      </c>
      <c r="Q109" s="80">
        <v>287329</v>
      </c>
      <c r="R109" s="80" t="s">
        <v>409</v>
      </c>
      <c r="S109" s="84">
        <v>460298956.73000002</v>
      </c>
      <c r="T109" s="15" t="s">
        <v>348</v>
      </c>
    </row>
    <row r="110" spans="2:20" ht="63.75">
      <c r="B110" s="80">
        <v>1</v>
      </c>
      <c r="C110" s="80" t="s">
        <v>129</v>
      </c>
      <c r="D110" s="80">
        <v>19</v>
      </c>
      <c r="E110" s="80" t="s">
        <v>855</v>
      </c>
      <c r="F110" s="80">
        <v>1906</v>
      </c>
      <c r="G110" s="80" t="s">
        <v>355</v>
      </c>
      <c r="H110" s="80">
        <v>1906035</v>
      </c>
      <c r="I110" s="80" t="s">
        <v>884</v>
      </c>
      <c r="J110" s="81">
        <v>190603500</v>
      </c>
      <c r="K110" s="80" t="s">
        <v>885</v>
      </c>
      <c r="L110" s="80" t="s">
        <v>24</v>
      </c>
      <c r="M110" s="80">
        <v>8</v>
      </c>
      <c r="N110" s="83" t="s">
        <v>232</v>
      </c>
      <c r="O110" s="81">
        <v>202400000005285</v>
      </c>
      <c r="P110" s="80" t="s">
        <v>410</v>
      </c>
      <c r="Q110" s="80">
        <v>8</v>
      </c>
      <c r="R110" s="80" t="s">
        <v>492</v>
      </c>
      <c r="S110" s="84">
        <v>431350523.89999998</v>
      </c>
      <c r="T110" s="15" t="s">
        <v>348</v>
      </c>
    </row>
    <row r="111" spans="2:20" ht="76.5">
      <c r="B111" s="80">
        <v>1</v>
      </c>
      <c r="C111" s="80" t="s">
        <v>129</v>
      </c>
      <c r="D111" s="80">
        <v>19</v>
      </c>
      <c r="E111" s="80" t="s">
        <v>855</v>
      </c>
      <c r="F111" s="80">
        <v>1905</v>
      </c>
      <c r="G111" s="80" t="s">
        <v>862</v>
      </c>
      <c r="H111" s="80">
        <v>1905043</v>
      </c>
      <c r="I111" s="80" t="s">
        <v>344</v>
      </c>
      <c r="J111" s="81">
        <v>190504302</v>
      </c>
      <c r="K111" s="80" t="s">
        <v>411</v>
      </c>
      <c r="L111" s="80" t="s">
        <v>345</v>
      </c>
      <c r="M111" s="80">
        <v>66</v>
      </c>
      <c r="N111" s="83" t="s">
        <v>232</v>
      </c>
      <c r="O111" s="81">
        <v>202500000035158</v>
      </c>
      <c r="P111" s="80" t="s">
        <v>346</v>
      </c>
      <c r="Q111" s="80">
        <v>22</v>
      </c>
      <c r="R111" s="80" t="s">
        <v>412</v>
      </c>
      <c r="S111" s="84">
        <v>65847301.409999996</v>
      </c>
      <c r="T111" s="15" t="s">
        <v>348</v>
      </c>
    </row>
    <row r="112" spans="2:20" ht="51">
      <c r="B112" s="80">
        <v>1</v>
      </c>
      <c r="C112" s="80" t="s">
        <v>129</v>
      </c>
      <c r="D112" s="80">
        <v>19</v>
      </c>
      <c r="E112" s="80" t="s">
        <v>855</v>
      </c>
      <c r="F112" s="80">
        <v>1906</v>
      </c>
      <c r="G112" s="80" t="s">
        <v>355</v>
      </c>
      <c r="H112" s="80">
        <v>1906035</v>
      </c>
      <c r="I112" s="80" t="s">
        <v>884</v>
      </c>
      <c r="J112" s="81">
        <v>190603500</v>
      </c>
      <c r="K112" s="80" t="s">
        <v>885</v>
      </c>
      <c r="L112" s="80" t="s">
        <v>24</v>
      </c>
      <c r="M112" s="80">
        <v>8</v>
      </c>
      <c r="N112" s="83" t="s">
        <v>232</v>
      </c>
      <c r="O112" s="81">
        <v>202400000005285</v>
      </c>
      <c r="P112" s="80" t="s">
        <v>410</v>
      </c>
      <c r="Q112" s="80">
        <v>8</v>
      </c>
      <c r="R112" s="80" t="s">
        <v>413</v>
      </c>
      <c r="S112" s="84">
        <v>15018022381</v>
      </c>
      <c r="T112" s="15" t="s">
        <v>348</v>
      </c>
    </row>
    <row r="113" spans="2:20" ht="138" customHeight="1">
      <c r="B113" s="80">
        <v>1</v>
      </c>
      <c r="C113" s="80" t="s">
        <v>129</v>
      </c>
      <c r="D113" s="80">
        <v>19</v>
      </c>
      <c r="E113" s="80" t="s">
        <v>855</v>
      </c>
      <c r="F113" s="80">
        <v>1903</v>
      </c>
      <c r="G113" s="80" t="s">
        <v>349</v>
      </c>
      <c r="H113" s="80">
        <v>1903011</v>
      </c>
      <c r="I113" s="80" t="s">
        <v>350</v>
      </c>
      <c r="J113" s="81">
        <v>190301100</v>
      </c>
      <c r="K113" s="80" t="s">
        <v>351</v>
      </c>
      <c r="L113" s="80" t="s">
        <v>24</v>
      </c>
      <c r="M113" s="80">
        <v>960</v>
      </c>
      <c r="N113" s="83" t="s">
        <v>232</v>
      </c>
      <c r="O113" s="81">
        <v>202500000011433</v>
      </c>
      <c r="P113" s="80" t="s">
        <v>352</v>
      </c>
      <c r="Q113" s="80">
        <v>320</v>
      </c>
      <c r="R113" s="80" t="s">
        <v>414</v>
      </c>
      <c r="S113" s="84">
        <v>252374665</v>
      </c>
      <c r="T113" s="15" t="s">
        <v>348</v>
      </c>
    </row>
    <row r="114" spans="2:20" ht="89.25">
      <c r="B114" s="80">
        <v>1</v>
      </c>
      <c r="C114" s="80" t="s">
        <v>129</v>
      </c>
      <c r="D114" s="80">
        <v>19</v>
      </c>
      <c r="E114" s="80" t="s">
        <v>855</v>
      </c>
      <c r="F114" s="80">
        <v>1903</v>
      </c>
      <c r="G114" s="80" t="s">
        <v>349</v>
      </c>
      <c r="H114" s="80">
        <v>1903011</v>
      </c>
      <c r="I114" s="80" t="s">
        <v>350</v>
      </c>
      <c r="J114" s="81">
        <v>190301100</v>
      </c>
      <c r="K114" s="80" t="s">
        <v>351</v>
      </c>
      <c r="L114" s="80" t="s">
        <v>24</v>
      </c>
      <c r="M114" s="80">
        <v>960</v>
      </c>
      <c r="N114" s="83" t="s">
        <v>354</v>
      </c>
      <c r="O114" s="81">
        <v>202500000011433</v>
      </c>
      <c r="P114" s="80" t="s">
        <v>352</v>
      </c>
      <c r="Q114" s="80">
        <v>320</v>
      </c>
      <c r="R114" s="80" t="s">
        <v>414</v>
      </c>
      <c r="S114" s="84">
        <v>20220956.199999999</v>
      </c>
      <c r="T114" s="15" t="s">
        <v>348</v>
      </c>
    </row>
    <row r="115" spans="2:20" ht="89.25">
      <c r="B115" s="80">
        <v>1</v>
      </c>
      <c r="C115" s="80" t="s">
        <v>129</v>
      </c>
      <c r="D115" s="80">
        <v>19</v>
      </c>
      <c r="E115" s="80" t="s">
        <v>855</v>
      </c>
      <c r="F115" s="80">
        <v>1905</v>
      </c>
      <c r="G115" s="80" t="s">
        <v>862</v>
      </c>
      <c r="H115" s="80">
        <v>1905050</v>
      </c>
      <c r="I115" s="80" t="s">
        <v>22</v>
      </c>
      <c r="J115" s="81">
        <v>190505000</v>
      </c>
      <c r="K115" s="80" t="s">
        <v>343</v>
      </c>
      <c r="L115" s="80" t="s">
        <v>345</v>
      </c>
      <c r="M115" s="80">
        <v>1809</v>
      </c>
      <c r="N115" s="83" t="s">
        <v>232</v>
      </c>
      <c r="O115" s="81">
        <v>202500000034705</v>
      </c>
      <c r="P115" s="80" t="s">
        <v>415</v>
      </c>
      <c r="Q115" s="80">
        <v>234</v>
      </c>
      <c r="R115" s="80" t="s">
        <v>414</v>
      </c>
      <c r="S115" s="84">
        <v>692950000</v>
      </c>
      <c r="T115" s="15" t="s">
        <v>348</v>
      </c>
    </row>
    <row r="116" spans="2:20" ht="89.25">
      <c r="B116" s="80">
        <v>1</v>
      </c>
      <c r="C116" s="80" t="s">
        <v>129</v>
      </c>
      <c r="D116" s="80">
        <v>19</v>
      </c>
      <c r="E116" s="80" t="s">
        <v>855</v>
      </c>
      <c r="F116" s="80">
        <v>1905</v>
      </c>
      <c r="G116" s="80" t="s">
        <v>862</v>
      </c>
      <c r="H116" s="80">
        <v>1905026</v>
      </c>
      <c r="I116" s="80" t="s">
        <v>416</v>
      </c>
      <c r="J116" s="81">
        <v>190502602</v>
      </c>
      <c r="K116" s="80" t="s">
        <v>417</v>
      </c>
      <c r="L116" s="80" t="s">
        <v>345</v>
      </c>
      <c r="M116" s="80">
        <v>2</v>
      </c>
      <c r="N116" s="83" t="s">
        <v>232</v>
      </c>
      <c r="O116" s="81">
        <v>202500000034705</v>
      </c>
      <c r="P116" s="80" t="s">
        <v>415</v>
      </c>
      <c r="Q116" s="80">
        <v>2</v>
      </c>
      <c r="R116" s="80" t="s">
        <v>414</v>
      </c>
      <c r="S116" s="84">
        <v>28350000</v>
      </c>
      <c r="T116" s="15" t="s">
        <v>348</v>
      </c>
    </row>
    <row r="117" spans="2:20" ht="89.25">
      <c r="B117" s="80">
        <v>1</v>
      </c>
      <c r="C117" s="80" t="s">
        <v>129</v>
      </c>
      <c r="D117" s="80">
        <v>19</v>
      </c>
      <c r="E117" s="80" t="s">
        <v>855</v>
      </c>
      <c r="F117" s="80">
        <v>1905</v>
      </c>
      <c r="G117" s="80" t="s">
        <v>862</v>
      </c>
      <c r="H117" s="80">
        <v>1905015</v>
      </c>
      <c r="I117" s="80" t="s">
        <v>311</v>
      </c>
      <c r="J117" s="81">
        <v>190501504</v>
      </c>
      <c r="K117" s="80" t="s">
        <v>418</v>
      </c>
      <c r="L117" s="80" t="s">
        <v>345</v>
      </c>
      <c r="M117" s="80">
        <v>32</v>
      </c>
      <c r="N117" s="83" t="s">
        <v>232</v>
      </c>
      <c r="O117" s="81">
        <v>202500000034705</v>
      </c>
      <c r="P117" s="80" t="s">
        <v>415</v>
      </c>
      <c r="Q117" s="80">
        <v>10</v>
      </c>
      <c r="R117" s="80" t="s">
        <v>414</v>
      </c>
      <c r="S117" s="84">
        <v>115000000</v>
      </c>
      <c r="T117" s="15" t="s">
        <v>348</v>
      </c>
    </row>
    <row r="118" spans="2:20" ht="89.25">
      <c r="B118" s="80">
        <v>1</v>
      </c>
      <c r="C118" s="80" t="s">
        <v>129</v>
      </c>
      <c r="D118" s="80">
        <v>19</v>
      </c>
      <c r="E118" s="80" t="s">
        <v>855</v>
      </c>
      <c r="F118" s="80">
        <v>1905</v>
      </c>
      <c r="G118" s="80" t="s">
        <v>862</v>
      </c>
      <c r="H118" s="80">
        <v>1905029</v>
      </c>
      <c r="I118" s="80" t="s">
        <v>419</v>
      </c>
      <c r="J118" s="81">
        <v>190502900</v>
      </c>
      <c r="K118" s="80" t="s">
        <v>420</v>
      </c>
      <c r="L118" s="80" t="s">
        <v>345</v>
      </c>
      <c r="M118" s="80">
        <v>2</v>
      </c>
      <c r="N118" s="83" t="s">
        <v>232</v>
      </c>
      <c r="O118" s="81">
        <v>202500000034923</v>
      </c>
      <c r="P118" s="80" t="s">
        <v>421</v>
      </c>
      <c r="Q118" s="80">
        <v>1</v>
      </c>
      <c r="R118" s="80" t="s">
        <v>414</v>
      </c>
      <c r="S118" s="84">
        <v>164515000</v>
      </c>
      <c r="T118" s="15" t="s">
        <v>348</v>
      </c>
    </row>
    <row r="119" spans="2:20" ht="89.25">
      <c r="B119" s="80">
        <v>1</v>
      </c>
      <c r="C119" s="80" t="s">
        <v>129</v>
      </c>
      <c r="D119" s="80">
        <v>19</v>
      </c>
      <c r="E119" s="80" t="s">
        <v>855</v>
      </c>
      <c r="F119" s="80">
        <v>1905</v>
      </c>
      <c r="G119" s="80" t="s">
        <v>862</v>
      </c>
      <c r="H119" s="80">
        <v>1905050</v>
      </c>
      <c r="I119" s="80" t="s">
        <v>22</v>
      </c>
      <c r="J119" s="81">
        <v>190505000</v>
      </c>
      <c r="K119" s="80" t="s">
        <v>343</v>
      </c>
      <c r="L119" s="80" t="s">
        <v>345</v>
      </c>
      <c r="M119" s="80">
        <v>1809</v>
      </c>
      <c r="N119" s="83" t="s">
        <v>232</v>
      </c>
      <c r="O119" s="81">
        <v>202500000034923</v>
      </c>
      <c r="P119" s="80" t="s">
        <v>421</v>
      </c>
      <c r="Q119" s="80">
        <v>234</v>
      </c>
      <c r="R119" s="80" t="s">
        <v>414</v>
      </c>
      <c r="S119" s="84">
        <v>835485000</v>
      </c>
      <c r="T119" s="15" t="s">
        <v>348</v>
      </c>
    </row>
    <row r="120" spans="2:20" ht="89.25">
      <c r="B120" s="80">
        <v>1</v>
      </c>
      <c r="C120" s="80" t="s">
        <v>129</v>
      </c>
      <c r="D120" s="80">
        <v>19</v>
      </c>
      <c r="E120" s="80" t="s">
        <v>855</v>
      </c>
      <c r="F120" s="80">
        <v>1905</v>
      </c>
      <c r="G120" s="80" t="s">
        <v>862</v>
      </c>
      <c r="H120" s="80">
        <v>1905050</v>
      </c>
      <c r="I120" s="80" t="s">
        <v>22</v>
      </c>
      <c r="J120" s="81">
        <v>190505000</v>
      </c>
      <c r="K120" s="80" t="s">
        <v>343</v>
      </c>
      <c r="L120" s="80" t="s">
        <v>345</v>
      </c>
      <c r="M120" s="80">
        <v>1809</v>
      </c>
      <c r="N120" s="83" t="s">
        <v>354</v>
      </c>
      <c r="O120" s="81">
        <v>202500000034923</v>
      </c>
      <c r="P120" s="80" t="s">
        <v>421</v>
      </c>
      <c r="Q120" s="80">
        <v>234</v>
      </c>
      <c r="R120" s="80" t="s">
        <v>414</v>
      </c>
      <c r="S120" s="84">
        <v>40000000</v>
      </c>
      <c r="T120" s="15" t="s">
        <v>348</v>
      </c>
    </row>
    <row r="121" spans="2:20" ht="63.75">
      <c r="B121" s="80">
        <v>1</v>
      </c>
      <c r="C121" s="80" t="s">
        <v>129</v>
      </c>
      <c r="D121" s="80">
        <v>19</v>
      </c>
      <c r="E121" s="80" t="s">
        <v>855</v>
      </c>
      <c r="F121" s="80">
        <v>1905</v>
      </c>
      <c r="G121" s="80" t="s">
        <v>862</v>
      </c>
      <c r="H121" s="80">
        <v>1905015</v>
      </c>
      <c r="I121" s="80" t="s">
        <v>311</v>
      </c>
      <c r="J121" s="81">
        <v>190501504</v>
      </c>
      <c r="K121" s="80" t="s">
        <v>418</v>
      </c>
      <c r="L121" s="80" t="s">
        <v>345</v>
      </c>
      <c r="M121" s="80">
        <v>32</v>
      </c>
      <c r="N121" s="83" t="s">
        <v>232</v>
      </c>
      <c r="O121" s="81">
        <v>202500000035168</v>
      </c>
      <c r="P121" s="80" t="s">
        <v>422</v>
      </c>
      <c r="Q121" s="80">
        <v>10</v>
      </c>
      <c r="R121" s="80" t="s">
        <v>414</v>
      </c>
      <c r="S121" s="84">
        <v>120000000</v>
      </c>
      <c r="T121" s="15" t="s">
        <v>348</v>
      </c>
    </row>
    <row r="122" spans="2:20" ht="63.75">
      <c r="B122" s="80">
        <v>1</v>
      </c>
      <c r="C122" s="80" t="s">
        <v>129</v>
      </c>
      <c r="D122" s="80">
        <v>19</v>
      </c>
      <c r="E122" s="80" t="s">
        <v>855</v>
      </c>
      <c r="F122" s="80">
        <v>1905</v>
      </c>
      <c r="G122" s="80" t="s">
        <v>862</v>
      </c>
      <c r="H122" s="80">
        <v>1905026</v>
      </c>
      <c r="I122" s="80" t="s">
        <v>416</v>
      </c>
      <c r="J122" s="81">
        <v>190502600</v>
      </c>
      <c r="K122" s="80" t="s">
        <v>423</v>
      </c>
      <c r="L122" s="80" t="s">
        <v>345</v>
      </c>
      <c r="M122" s="80">
        <v>2</v>
      </c>
      <c r="N122" s="83" t="s">
        <v>232</v>
      </c>
      <c r="O122" s="81">
        <v>202500000035168</v>
      </c>
      <c r="P122" s="80" t="s">
        <v>422</v>
      </c>
      <c r="Q122" s="80">
        <v>2</v>
      </c>
      <c r="R122" s="80" t="s">
        <v>414</v>
      </c>
      <c r="S122" s="84">
        <v>90900000</v>
      </c>
      <c r="T122" s="15" t="s">
        <v>348</v>
      </c>
    </row>
    <row r="123" spans="2:20" ht="63.75">
      <c r="B123" s="80">
        <v>1</v>
      </c>
      <c r="C123" s="80" t="s">
        <v>129</v>
      </c>
      <c r="D123" s="80">
        <v>19</v>
      </c>
      <c r="E123" s="80" t="s">
        <v>855</v>
      </c>
      <c r="F123" s="80">
        <v>1905</v>
      </c>
      <c r="G123" s="80" t="s">
        <v>862</v>
      </c>
      <c r="H123" s="80">
        <v>1905054</v>
      </c>
      <c r="I123" s="80" t="s">
        <v>424</v>
      </c>
      <c r="J123" s="81">
        <v>190505400</v>
      </c>
      <c r="K123" s="80" t="s">
        <v>425</v>
      </c>
      <c r="L123" s="80" t="s">
        <v>345</v>
      </c>
      <c r="M123" s="80">
        <v>32</v>
      </c>
      <c r="N123" s="83" t="s">
        <v>232</v>
      </c>
      <c r="O123" s="81">
        <v>202500000035168</v>
      </c>
      <c r="P123" s="80" t="s">
        <v>422</v>
      </c>
      <c r="Q123" s="80">
        <v>8</v>
      </c>
      <c r="R123" s="80" t="s">
        <v>414</v>
      </c>
      <c r="S123" s="84">
        <v>158445000</v>
      </c>
      <c r="T123" s="15" t="s">
        <v>348</v>
      </c>
    </row>
    <row r="124" spans="2:20" ht="63.75">
      <c r="B124" s="80">
        <v>1</v>
      </c>
      <c r="C124" s="80" t="s">
        <v>129</v>
      </c>
      <c r="D124" s="80">
        <v>19</v>
      </c>
      <c r="E124" s="80" t="s">
        <v>855</v>
      </c>
      <c r="F124" s="80">
        <v>1905</v>
      </c>
      <c r="G124" s="80" t="s">
        <v>862</v>
      </c>
      <c r="H124" s="80">
        <v>1905054</v>
      </c>
      <c r="I124" s="80" t="s">
        <v>424</v>
      </c>
      <c r="J124" s="81">
        <v>190505400</v>
      </c>
      <c r="K124" s="80" t="s">
        <v>425</v>
      </c>
      <c r="L124" s="80" t="s">
        <v>345</v>
      </c>
      <c r="M124" s="80">
        <v>32</v>
      </c>
      <c r="N124" s="83" t="s">
        <v>354</v>
      </c>
      <c r="O124" s="81">
        <v>202500000035168</v>
      </c>
      <c r="P124" s="80" t="s">
        <v>422</v>
      </c>
      <c r="Q124" s="80">
        <v>8</v>
      </c>
      <c r="R124" s="80" t="s">
        <v>414</v>
      </c>
      <c r="S124" s="84">
        <v>18655000</v>
      </c>
      <c r="T124" s="15" t="s">
        <v>348</v>
      </c>
    </row>
    <row r="125" spans="2:20" ht="76.5">
      <c r="B125" s="80">
        <v>1</v>
      </c>
      <c r="C125" s="80" t="s">
        <v>129</v>
      </c>
      <c r="D125" s="80">
        <v>19</v>
      </c>
      <c r="E125" s="80" t="s">
        <v>855</v>
      </c>
      <c r="F125" s="80">
        <v>1905</v>
      </c>
      <c r="G125" s="80" t="s">
        <v>862</v>
      </c>
      <c r="H125" s="80">
        <v>1905043</v>
      </c>
      <c r="I125" s="80" t="s">
        <v>344</v>
      </c>
      <c r="J125" s="81">
        <v>190504302</v>
      </c>
      <c r="K125" s="80" t="s">
        <v>411</v>
      </c>
      <c r="L125" s="80" t="s">
        <v>345</v>
      </c>
      <c r="M125" s="80">
        <v>66</v>
      </c>
      <c r="N125" s="83" t="s">
        <v>232</v>
      </c>
      <c r="O125" s="81">
        <v>202500000035158</v>
      </c>
      <c r="P125" s="80" t="s">
        <v>346</v>
      </c>
      <c r="Q125" s="80">
        <v>22</v>
      </c>
      <c r="R125" s="80" t="s">
        <v>414</v>
      </c>
      <c r="S125" s="84">
        <v>170000000</v>
      </c>
      <c r="T125" s="15" t="s">
        <v>348</v>
      </c>
    </row>
    <row r="126" spans="2:20" ht="76.5">
      <c r="B126" s="80">
        <v>1</v>
      </c>
      <c r="C126" s="80" t="s">
        <v>129</v>
      </c>
      <c r="D126" s="80">
        <v>19</v>
      </c>
      <c r="E126" s="80" t="s">
        <v>855</v>
      </c>
      <c r="F126" s="80">
        <v>1905</v>
      </c>
      <c r="G126" s="80" t="s">
        <v>862</v>
      </c>
      <c r="H126" s="80">
        <v>1905043</v>
      </c>
      <c r="I126" s="80" t="s">
        <v>344</v>
      </c>
      <c r="J126" s="81">
        <v>190504302</v>
      </c>
      <c r="K126" s="80" t="s">
        <v>411</v>
      </c>
      <c r="L126" s="80" t="s">
        <v>345</v>
      </c>
      <c r="M126" s="80">
        <v>66</v>
      </c>
      <c r="N126" s="83" t="s">
        <v>354</v>
      </c>
      <c r="O126" s="81">
        <v>202500000035158</v>
      </c>
      <c r="P126" s="80" t="s">
        <v>346</v>
      </c>
      <c r="Q126" s="80">
        <v>22</v>
      </c>
      <c r="R126" s="80" t="s">
        <v>414</v>
      </c>
      <c r="S126" s="84">
        <v>35000000</v>
      </c>
      <c r="T126" s="15" t="s">
        <v>348</v>
      </c>
    </row>
    <row r="127" spans="2:20" ht="76.5">
      <c r="B127" s="80">
        <v>1</v>
      </c>
      <c r="C127" s="80" t="s">
        <v>129</v>
      </c>
      <c r="D127" s="80">
        <v>19</v>
      </c>
      <c r="E127" s="80" t="s">
        <v>855</v>
      </c>
      <c r="F127" s="80">
        <v>1905</v>
      </c>
      <c r="G127" s="80" t="s">
        <v>862</v>
      </c>
      <c r="H127" s="80">
        <v>1905015</v>
      </c>
      <c r="I127" s="80" t="s">
        <v>311</v>
      </c>
      <c r="J127" s="81">
        <v>190501504</v>
      </c>
      <c r="K127" s="80" t="s">
        <v>418</v>
      </c>
      <c r="L127" s="80" t="s">
        <v>345</v>
      </c>
      <c r="M127" s="80">
        <v>32</v>
      </c>
      <c r="N127" s="83" t="s">
        <v>232</v>
      </c>
      <c r="O127" s="81">
        <v>202500000035158</v>
      </c>
      <c r="P127" s="80" t="s">
        <v>346</v>
      </c>
      <c r="Q127" s="80">
        <v>10</v>
      </c>
      <c r="R127" s="80" t="s">
        <v>414</v>
      </c>
      <c r="S127" s="84">
        <v>514999999.80000001</v>
      </c>
      <c r="T127" s="15" t="s">
        <v>348</v>
      </c>
    </row>
    <row r="128" spans="2:20" ht="63.75">
      <c r="B128" s="80">
        <v>1</v>
      </c>
      <c r="C128" s="80" t="s">
        <v>129</v>
      </c>
      <c r="D128" s="80">
        <v>19</v>
      </c>
      <c r="E128" s="80" t="s">
        <v>855</v>
      </c>
      <c r="F128" s="80">
        <v>1903</v>
      </c>
      <c r="G128" s="80" t="s">
        <v>349</v>
      </c>
      <c r="H128" s="80">
        <v>1903031</v>
      </c>
      <c r="I128" s="80" t="s">
        <v>426</v>
      </c>
      <c r="J128" s="81">
        <v>190303100</v>
      </c>
      <c r="K128" s="80" t="s">
        <v>427</v>
      </c>
      <c r="L128" s="80" t="s">
        <v>345</v>
      </c>
      <c r="M128" s="80">
        <v>60</v>
      </c>
      <c r="N128" s="83" t="s">
        <v>232</v>
      </c>
      <c r="O128" s="81">
        <v>202400000005428</v>
      </c>
      <c r="P128" s="80" t="s">
        <v>428</v>
      </c>
      <c r="Q128" s="80">
        <v>20</v>
      </c>
      <c r="R128" s="80" t="s">
        <v>414</v>
      </c>
      <c r="S128" s="84">
        <v>998700000</v>
      </c>
      <c r="T128" s="15" t="s">
        <v>348</v>
      </c>
    </row>
    <row r="129" spans="2:20" ht="51">
      <c r="B129" s="80">
        <v>1</v>
      </c>
      <c r="C129" s="80" t="s">
        <v>129</v>
      </c>
      <c r="D129" s="80">
        <v>19</v>
      </c>
      <c r="E129" s="80" t="s">
        <v>855</v>
      </c>
      <c r="F129" s="80">
        <v>1905</v>
      </c>
      <c r="G129" s="80" t="s">
        <v>862</v>
      </c>
      <c r="H129" s="80">
        <v>1905027</v>
      </c>
      <c r="I129" s="80" t="s">
        <v>871</v>
      </c>
      <c r="J129" s="81">
        <v>190502701</v>
      </c>
      <c r="K129" s="80" t="s">
        <v>872</v>
      </c>
      <c r="L129" s="80" t="s">
        <v>345</v>
      </c>
      <c r="M129" s="80">
        <v>51226</v>
      </c>
      <c r="N129" s="83" t="s">
        <v>232</v>
      </c>
      <c r="O129" s="81">
        <v>202500000034995</v>
      </c>
      <c r="P129" s="80" t="s">
        <v>429</v>
      </c>
      <c r="Q129" s="80">
        <v>51226</v>
      </c>
      <c r="R129" s="80" t="s">
        <v>414</v>
      </c>
      <c r="S129" s="84">
        <v>248640000</v>
      </c>
      <c r="T129" s="15" t="s">
        <v>348</v>
      </c>
    </row>
    <row r="130" spans="2:20" ht="51">
      <c r="B130" s="80">
        <v>1</v>
      </c>
      <c r="C130" s="80" t="s">
        <v>129</v>
      </c>
      <c r="D130" s="80">
        <v>19</v>
      </c>
      <c r="E130" s="80" t="s">
        <v>855</v>
      </c>
      <c r="F130" s="80">
        <v>1905</v>
      </c>
      <c r="G130" s="80" t="s">
        <v>862</v>
      </c>
      <c r="H130" s="80">
        <v>1905027</v>
      </c>
      <c r="I130" s="80" t="s">
        <v>871</v>
      </c>
      <c r="J130" s="81">
        <v>190502701</v>
      </c>
      <c r="K130" s="80" t="s">
        <v>872</v>
      </c>
      <c r="L130" s="80" t="s">
        <v>345</v>
      </c>
      <c r="M130" s="80">
        <v>51226</v>
      </c>
      <c r="N130" s="83" t="s">
        <v>354</v>
      </c>
      <c r="O130" s="81">
        <v>202500000034995</v>
      </c>
      <c r="P130" s="80" t="s">
        <v>429</v>
      </c>
      <c r="Q130" s="80">
        <v>51226</v>
      </c>
      <c r="R130" s="80" t="s">
        <v>414</v>
      </c>
      <c r="S130" s="84">
        <v>16360000</v>
      </c>
      <c r="T130" s="15" t="s">
        <v>348</v>
      </c>
    </row>
    <row r="131" spans="2:20" ht="38.25">
      <c r="B131" s="80">
        <v>1</v>
      </c>
      <c r="C131" s="80" t="s">
        <v>129</v>
      </c>
      <c r="D131" s="80">
        <v>19</v>
      </c>
      <c r="E131" s="80" t="s">
        <v>855</v>
      </c>
      <c r="F131" s="80">
        <v>1905</v>
      </c>
      <c r="G131" s="80" t="s">
        <v>862</v>
      </c>
      <c r="H131" s="80">
        <v>1905015</v>
      </c>
      <c r="I131" s="80" t="s">
        <v>311</v>
      </c>
      <c r="J131" s="81">
        <v>190501504</v>
      </c>
      <c r="K131" s="80" t="s">
        <v>418</v>
      </c>
      <c r="L131" s="80" t="s">
        <v>345</v>
      </c>
      <c r="M131" s="80">
        <v>32</v>
      </c>
      <c r="N131" s="83" t="s">
        <v>232</v>
      </c>
      <c r="O131" s="81">
        <v>202500000034995</v>
      </c>
      <c r="P131" s="80" t="s">
        <v>429</v>
      </c>
      <c r="Q131" s="80">
        <v>10</v>
      </c>
      <c r="R131" s="80" t="s">
        <v>414</v>
      </c>
      <c r="S131" s="84">
        <v>281826695</v>
      </c>
      <c r="T131" s="15" t="s">
        <v>348</v>
      </c>
    </row>
    <row r="132" spans="2:20" ht="51">
      <c r="B132" s="80">
        <v>1</v>
      </c>
      <c r="C132" s="80" t="s">
        <v>129</v>
      </c>
      <c r="D132" s="80">
        <v>19</v>
      </c>
      <c r="E132" s="80" t="s">
        <v>855</v>
      </c>
      <c r="F132" s="80">
        <v>1905</v>
      </c>
      <c r="G132" s="80" t="s">
        <v>862</v>
      </c>
      <c r="H132" s="80">
        <v>1905054</v>
      </c>
      <c r="I132" s="80" t="s">
        <v>424</v>
      </c>
      <c r="J132" s="81">
        <v>190505400</v>
      </c>
      <c r="K132" s="80" t="s">
        <v>425</v>
      </c>
      <c r="L132" s="80" t="s">
        <v>345</v>
      </c>
      <c r="M132" s="80">
        <v>8</v>
      </c>
      <c r="N132" s="83" t="s">
        <v>232</v>
      </c>
      <c r="O132" s="81">
        <v>202500000034849</v>
      </c>
      <c r="P132" s="80" t="s">
        <v>430</v>
      </c>
      <c r="Q132" s="80">
        <v>8</v>
      </c>
      <c r="R132" s="80" t="s">
        <v>414</v>
      </c>
      <c r="S132" s="84">
        <v>69300000</v>
      </c>
      <c r="T132" s="15" t="s">
        <v>348</v>
      </c>
    </row>
    <row r="133" spans="2:20" ht="51">
      <c r="B133" s="80">
        <v>1</v>
      </c>
      <c r="C133" s="80" t="s">
        <v>129</v>
      </c>
      <c r="D133" s="80">
        <v>19</v>
      </c>
      <c r="E133" s="80" t="s">
        <v>855</v>
      </c>
      <c r="F133" s="80">
        <v>1905</v>
      </c>
      <c r="G133" s="80" t="s">
        <v>862</v>
      </c>
      <c r="H133" s="80">
        <v>1905050</v>
      </c>
      <c r="I133" s="80" t="s">
        <v>22</v>
      </c>
      <c r="J133" s="81">
        <v>190505000</v>
      </c>
      <c r="K133" s="80" t="s">
        <v>343</v>
      </c>
      <c r="L133" s="80" t="s">
        <v>345</v>
      </c>
      <c r="M133" s="80">
        <v>1809</v>
      </c>
      <c r="N133" s="83" t="s">
        <v>232</v>
      </c>
      <c r="O133" s="81">
        <v>202500000034849</v>
      </c>
      <c r="P133" s="80" t="s">
        <v>430</v>
      </c>
      <c r="Q133" s="80">
        <v>234</v>
      </c>
      <c r="R133" s="80" t="s">
        <v>414</v>
      </c>
      <c r="S133" s="84">
        <v>78750000</v>
      </c>
      <c r="T133" s="15" t="s">
        <v>348</v>
      </c>
    </row>
    <row r="134" spans="2:20" ht="51">
      <c r="B134" s="80">
        <v>1</v>
      </c>
      <c r="C134" s="80" t="s">
        <v>129</v>
      </c>
      <c r="D134" s="80">
        <v>19</v>
      </c>
      <c r="E134" s="80" t="s">
        <v>855</v>
      </c>
      <c r="F134" s="80">
        <v>1905</v>
      </c>
      <c r="G134" s="80" t="s">
        <v>862</v>
      </c>
      <c r="H134" s="80">
        <v>1905050</v>
      </c>
      <c r="I134" s="80" t="s">
        <v>22</v>
      </c>
      <c r="J134" s="81">
        <v>190505000</v>
      </c>
      <c r="K134" s="80" t="s">
        <v>343</v>
      </c>
      <c r="L134" s="80" t="s">
        <v>345</v>
      </c>
      <c r="M134" s="80">
        <v>1809</v>
      </c>
      <c r="N134" s="83" t="s">
        <v>354</v>
      </c>
      <c r="O134" s="81">
        <v>202500000034849</v>
      </c>
      <c r="P134" s="80" t="s">
        <v>430</v>
      </c>
      <c r="Q134" s="80">
        <v>234</v>
      </c>
      <c r="R134" s="80" t="s">
        <v>414</v>
      </c>
      <c r="S134" s="84">
        <v>11950000</v>
      </c>
      <c r="T134" s="15" t="s">
        <v>348</v>
      </c>
    </row>
    <row r="135" spans="2:20" ht="51">
      <c r="B135" s="80">
        <v>1</v>
      </c>
      <c r="C135" s="80" t="s">
        <v>129</v>
      </c>
      <c r="D135" s="80">
        <v>19</v>
      </c>
      <c r="E135" s="80" t="s">
        <v>855</v>
      </c>
      <c r="F135" s="80">
        <v>1905</v>
      </c>
      <c r="G135" s="80" t="s">
        <v>862</v>
      </c>
      <c r="H135" s="80">
        <v>1905015</v>
      </c>
      <c r="I135" s="80" t="s">
        <v>311</v>
      </c>
      <c r="J135" s="81">
        <v>190501504</v>
      </c>
      <c r="K135" s="80" t="s">
        <v>418</v>
      </c>
      <c r="L135" s="80" t="s">
        <v>345</v>
      </c>
      <c r="M135" s="80">
        <v>32</v>
      </c>
      <c r="N135" s="83" t="s">
        <v>232</v>
      </c>
      <c r="O135" s="81">
        <v>202500000034849</v>
      </c>
      <c r="P135" s="80" t="s">
        <v>430</v>
      </c>
      <c r="Q135" s="80">
        <v>10</v>
      </c>
      <c r="R135" s="80" t="s">
        <v>414</v>
      </c>
      <c r="S135" s="84">
        <v>400000000</v>
      </c>
      <c r="T135" s="15" t="s">
        <v>348</v>
      </c>
    </row>
    <row r="136" spans="2:20" ht="51">
      <c r="B136" s="80">
        <v>1</v>
      </c>
      <c r="C136" s="80" t="s">
        <v>129</v>
      </c>
      <c r="D136" s="80">
        <v>19</v>
      </c>
      <c r="E136" s="80" t="s">
        <v>855</v>
      </c>
      <c r="F136" s="80">
        <v>1905</v>
      </c>
      <c r="G136" s="80" t="s">
        <v>862</v>
      </c>
      <c r="H136" s="80">
        <v>1905054</v>
      </c>
      <c r="I136" s="80" t="s">
        <v>424</v>
      </c>
      <c r="J136" s="81">
        <v>190505400</v>
      </c>
      <c r="K136" s="80" t="s">
        <v>425</v>
      </c>
      <c r="L136" s="80" t="s">
        <v>345</v>
      </c>
      <c r="M136" s="80">
        <v>8</v>
      </c>
      <c r="N136" s="83" t="s">
        <v>232</v>
      </c>
      <c r="O136" s="81">
        <v>202500000034842</v>
      </c>
      <c r="P136" s="80" t="s">
        <v>431</v>
      </c>
      <c r="Q136" s="80">
        <v>8</v>
      </c>
      <c r="R136" s="80" t="s">
        <v>414</v>
      </c>
      <c r="S136" s="84">
        <v>46200000</v>
      </c>
      <c r="T136" s="15" t="s">
        <v>348</v>
      </c>
    </row>
    <row r="137" spans="2:20" ht="51">
      <c r="B137" s="80">
        <v>1</v>
      </c>
      <c r="C137" s="80" t="s">
        <v>129</v>
      </c>
      <c r="D137" s="80">
        <v>19</v>
      </c>
      <c r="E137" s="80" t="s">
        <v>855</v>
      </c>
      <c r="F137" s="80">
        <v>1905</v>
      </c>
      <c r="G137" s="80" t="s">
        <v>862</v>
      </c>
      <c r="H137" s="80">
        <v>1905050</v>
      </c>
      <c r="I137" s="80" t="s">
        <v>22</v>
      </c>
      <c r="J137" s="81">
        <v>190505000</v>
      </c>
      <c r="K137" s="80" t="s">
        <v>343</v>
      </c>
      <c r="L137" s="80" t="s">
        <v>345</v>
      </c>
      <c r="M137" s="80">
        <v>1809</v>
      </c>
      <c r="N137" s="83" t="s">
        <v>232</v>
      </c>
      <c r="O137" s="81">
        <v>202500000034842</v>
      </c>
      <c r="P137" s="80" t="s">
        <v>431</v>
      </c>
      <c r="Q137" s="80">
        <v>234</v>
      </c>
      <c r="R137" s="80" t="s">
        <v>414</v>
      </c>
      <c r="S137" s="84">
        <v>103950000</v>
      </c>
      <c r="T137" s="15" t="s">
        <v>348</v>
      </c>
    </row>
    <row r="138" spans="2:20" ht="51">
      <c r="B138" s="80">
        <v>1</v>
      </c>
      <c r="C138" s="80" t="s">
        <v>129</v>
      </c>
      <c r="D138" s="80">
        <v>19</v>
      </c>
      <c r="E138" s="80" t="s">
        <v>855</v>
      </c>
      <c r="F138" s="80">
        <v>1905</v>
      </c>
      <c r="G138" s="80" t="s">
        <v>862</v>
      </c>
      <c r="H138" s="80">
        <v>1905050</v>
      </c>
      <c r="I138" s="80" t="s">
        <v>22</v>
      </c>
      <c r="J138" s="81">
        <v>190505000</v>
      </c>
      <c r="K138" s="80" t="s">
        <v>343</v>
      </c>
      <c r="L138" s="80" t="s">
        <v>345</v>
      </c>
      <c r="M138" s="80">
        <v>1809</v>
      </c>
      <c r="N138" s="83" t="s">
        <v>354</v>
      </c>
      <c r="O138" s="81">
        <v>202500000034842</v>
      </c>
      <c r="P138" s="80" t="s">
        <v>431</v>
      </c>
      <c r="Q138" s="80">
        <v>234</v>
      </c>
      <c r="R138" s="80" t="s">
        <v>414</v>
      </c>
      <c r="S138" s="84">
        <v>6000000</v>
      </c>
      <c r="T138" s="15" t="s">
        <v>348</v>
      </c>
    </row>
    <row r="139" spans="2:20" ht="51">
      <c r="B139" s="80">
        <v>1</v>
      </c>
      <c r="C139" s="80" t="s">
        <v>129</v>
      </c>
      <c r="D139" s="80">
        <v>19</v>
      </c>
      <c r="E139" s="80" t="s">
        <v>855</v>
      </c>
      <c r="F139" s="80">
        <v>1905</v>
      </c>
      <c r="G139" s="80" t="s">
        <v>862</v>
      </c>
      <c r="H139" s="80">
        <v>1905015</v>
      </c>
      <c r="I139" s="80" t="s">
        <v>311</v>
      </c>
      <c r="J139" s="81">
        <v>190501504</v>
      </c>
      <c r="K139" s="80" t="s">
        <v>418</v>
      </c>
      <c r="L139" s="80" t="s">
        <v>345</v>
      </c>
      <c r="M139" s="80">
        <v>32</v>
      </c>
      <c r="N139" s="83" t="s">
        <v>232</v>
      </c>
      <c r="O139" s="81">
        <v>202500000034842</v>
      </c>
      <c r="P139" s="80" t="s">
        <v>431</v>
      </c>
      <c r="Q139" s="80">
        <v>10</v>
      </c>
      <c r="R139" s="80" t="s">
        <v>414</v>
      </c>
      <c r="S139" s="84">
        <v>170000000</v>
      </c>
      <c r="T139" s="15" t="s">
        <v>348</v>
      </c>
    </row>
    <row r="140" spans="2:20" ht="38.25">
      <c r="B140" s="80">
        <v>1</v>
      </c>
      <c r="C140" s="80" t="s">
        <v>129</v>
      </c>
      <c r="D140" s="80">
        <v>19</v>
      </c>
      <c r="E140" s="80" t="s">
        <v>855</v>
      </c>
      <c r="F140" s="80">
        <v>1905</v>
      </c>
      <c r="G140" s="80" t="s">
        <v>862</v>
      </c>
      <c r="H140" s="80">
        <v>1905054</v>
      </c>
      <c r="I140" s="80" t="s">
        <v>424</v>
      </c>
      <c r="J140" s="81">
        <v>190505400</v>
      </c>
      <c r="K140" s="80" t="s">
        <v>425</v>
      </c>
      <c r="L140" s="80" t="s">
        <v>345</v>
      </c>
      <c r="M140" s="80">
        <v>8</v>
      </c>
      <c r="N140" s="83" t="s">
        <v>232</v>
      </c>
      <c r="O140" s="81">
        <v>202500000034808</v>
      </c>
      <c r="P140" s="80" t="s">
        <v>432</v>
      </c>
      <c r="Q140" s="80">
        <v>8</v>
      </c>
      <c r="R140" s="80" t="s">
        <v>414</v>
      </c>
      <c r="S140" s="84">
        <v>46200000</v>
      </c>
      <c r="T140" s="15" t="s">
        <v>348</v>
      </c>
    </row>
    <row r="141" spans="2:20" ht="38.25">
      <c r="B141" s="80">
        <v>1</v>
      </c>
      <c r="C141" s="80" t="s">
        <v>129</v>
      </c>
      <c r="D141" s="80">
        <v>19</v>
      </c>
      <c r="E141" s="80" t="s">
        <v>855</v>
      </c>
      <c r="F141" s="80">
        <v>1905</v>
      </c>
      <c r="G141" s="80" t="s">
        <v>862</v>
      </c>
      <c r="H141" s="80">
        <v>1905050</v>
      </c>
      <c r="I141" s="80" t="s">
        <v>22</v>
      </c>
      <c r="J141" s="81">
        <v>190505000</v>
      </c>
      <c r="K141" s="80" t="s">
        <v>343</v>
      </c>
      <c r="L141" s="80" t="s">
        <v>345</v>
      </c>
      <c r="M141" s="80">
        <v>1809</v>
      </c>
      <c r="N141" s="83" t="s">
        <v>232</v>
      </c>
      <c r="O141" s="81">
        <v>202500000034808</v>
      </c>
      <c r="P141" s="80" t="s">
        <v>432</v>
      </c>
      <c r="Q141" s="80">
        <v>234</v>
      </c>
      <c r="R141" s="80" t="s">
        <v>414</v>
      </c>
      <c r="S141" s="84">
        <v>1118150000</v>
      </c>
      <c r="T141" s="15" t="s">
        <v>348</v>
      </c>
    </row>
    <row r="142" spans="2:20" ht="38.25">
      <c r="B142" s="80">
        <v>1</v>
      </c>
      <c r="C142" s="80" t="s">
        <v>129</v>
      </c>
      <c r="D142" s="80">
        <v>19</v>
      </c>
      <c r="E142" s="80" t="s">
        <v>855</v>
      </c>
      <c r="F142" s="80">
        <v>1905</v>
      </c>
      <c r="G142" s="80" t="s">
        <v>862</v>
      </c>
      <c r="H142" s="80">
        <v>1905050</v>
      </c>
      <c r="I142" s="80" t="s">
        <v>22</v>
      </c>
      <c r="J142" s="81">
        <v>190505000</v>
      </c>
      <c r="K142" s="80" t="s">
        <v>343</v>
      </c>
      <c r="L142" s="80" t="s">
        <v>345</v>
      </c>
      <c r="M142" s="80">
        <v>1809</v>
      </c>
      <c r="N142" s="83" t="s">
        <v>354</v>
      </c>
      <c r="O142" s="81">
        <v>202500000034808</v>
      </c>
      <c r="P142" s="80" t="s">
        <v>432</v>
      </c>
      <c r="Q142" s="80">
        <v>234</v>
      </c>
      <c r="R142" s="80" t="s">
        <v>414</v>
      </c>
      <c r="S142" s="84">
        <v>3500000</v>
      </c>
      <c r="T142" s="15" t="s">
        <v>348</v>
      </c>
    </row>
    <row r="143" spans="2:20" ht="38.25">
      <c r="B143" s="80">
        <v>1</v>
      </c>
      <c r="C143" s="80" t="s">
        <v>129</v>
      </c>
      <c r="D143" s="80">
        <v>19</v>
      </c>
      <c r="E143" s="80" t="s">
        <v>855</v>
      </c>
      <c r="F143" s="80">
        <v>1905</v>
      </c>
      <c r="G143" s="80" t="s">
        <v>862</v>
      </c>
      <c r="H143" s="80">
        <v>1905015</v>
      </c>
      <c r="I143" s="80" t="s">
        <v>311</v>
      </c>
      <c r="J143" s="81">
        <v>190501504</v>
      </c>
      <c r="K143" s="80" t="s">
        <v>418</v>
      </c>
      <c r="L143" s="80" t="s">
        <v>345</v>
      </c>
      <c r="M143" s="80">
        <v>32</v>
      </c>
      <c r="N143" s="83" t="s">
        <v>232</v>
      </c>
      <c r="O143" s="81">
        <v>202500000034808</v>
      </c>
      <c r="P143" s="80" t="s">
        <v>432</v>
      </c>
      <c r="Q143" s="80">
        <v>10</v>
      </c>
      <c r="R143" s="80" t="s">
        <v>414</v>
      </c>
      <c r="S143" s="84">
        <v>80000000</v>
      </c>
      <c r="T143" s="15" t="s">
        <v>348</v>
      </c>
    </row>
    <row r="144" spans="2:20" ht="51">
      <c r="B144" s="80">
        <v>1</v>
      </c>
      <c r="C144" s="80" t="s">
        <v>129</v>
      </c>
      <c r="D144" s="80">
        <v>19</v>
      </c>
      <c r="E144" s="80" t="s">
        <v>855</v>
      </c>
      <c r="F144" s="80">
        <v>1905</v>
      </c>
      <c r="G144" s="80" t="s">
        <v>862</v>
      </c>
      <c r="H144" s="80">
        <v>1905054</v>
      </c>
      <c r="I144" s="80" t="s">
        <v>424</v>
      </c>
      <c r="J144" s="81">
        <v>190505400</v>
      </c>
      <c r="K144" s="80" t="s">
        <v>425</v>
      </c>
      <c r="L144" s="80" t="s">
        <v>345</v>
      </c>
      <c r="M144" s="80">
        <v>8</v>
      </c>
      <c r="N144" s="83" t="s">
        <v>232</v>
      </c>
      <c r="O144" s="81">
        <v>202500000034825</v>
      </c>
      <c r="P144" s="80" t="s">
        <v>433</v>
      </c>
      <c r="Q144" s="80">
        <v>8</v>
      </c>
      <c r="R144" s="80" t="s">
        <v>414</v>
      </c>
      <c r="S144" s="84">
        <v>60900000</v>
      </c>
      <c r="T144" s="15" t="s">
        <v>348</v>
      </c>
    </row>
    <row r="145" spans="1:20" ht="51">
      <c r="B145" s="80">
        <v>1</v>
      </c>
      <c r="C145" s="80" t="s">
        <v>129</v>
      </c>
      <c r="D145" s="80">
        <v>19</v>
      </c>
      <c r="E145" s="80" t="s">
        <v>855</v>
      </c>
      <c r="F145" s="80">
        <v>1905</v>
      </c>
      <c r="G145" s="80" t="s">
        <v>862</v>
      </c>
      <c r="H145" s="80">
        <v>1905050</v>
      </c>
      <c r="I145" s="80" t="s">
        <v>22</v>
      </c>
      <c r="J145" s="81">
        <v>190505000</v>
      </c>
      <c r="K145" s="80" t="s">
        <v>343</v>
      </c>
      <c r="L145" s="80" t="s">
        <v>345</v>
      </c>
      <c r="M145" s="80">
        <v>1809</v>
      </c>
      <c r="N145" s="83" t="s">
        <v>232</v>
      </c>
      <c r="O145" s="81">
        <v>202500000034825</v>
      </c>
      <c r="P145" s="80" t="s">
        <v>433</v>
      </c>
      <c r="Q145" s="80">
        <v>234</v>
      </c>
      <c r="R145" s="80" t="s">
        <v>414</v>
      </c>
      <c r="S145" s="84">
        <v>167090000</v>
      </c>
      <c r="T145" s="15" t="s">
        <v>348</v>
      </c>
    </row>
    <row r="146" spans="1:20" ht="51">
      <c r="B146" s="80">
        <v>1</v>
      </c>
      <c r="C146" s="80" t="s">
        <v>129</v>
      </c>
      <c r="D146" s="80">
        <v>19</v>
      </c>
      <c r="E146" s="80" t="s">
        <v>855</v>
      </c>
      <c r="F146" s="80">
        <v>1905</v>
      </c>
      <c r="G146" s="80" t="s">
        <v>862</v>
      </c>
      <c r="H146" s="80">
        <v>1905015</v>
      </c>
      <c r="I146" s="80" t="s">
        <v>311</v>
      </c>
      <c r="J146" s="81">
        <v>190501504</v>
      </c>
      <c r="K146" s="80" t="s">
        <v>418</v>
      </c>
      <c r="L146" s="80" t="s">
        <v>345</v>
      </c>
      <c r="M146" s="80">
        <v>32</v>
      </c>
      <c r="N146" s="83" t="s">
        <v>232</v>
      </c>
      <c r="O146" s="81">
        <v>202500000034825</v>
      </c>
      <c r="P146" s="80" t="s">
        <v>433</v>
      </c>
      <c r="Q146" s="80">
        <v>10</v>
      </c>
      <c r="R146" s="80" t="s">
        <v>414</v>
      </c>
      <c r="S146" s="84">
        <v>400000000</v>
      </c>
      <c r="T146" s="15" t="s">
        <v>348</v>
      </c>
    </row>
    <row r="147" spans="1:20" ht="51">
      <c r="B147" s="80">
        <v>1</v>
      </c>
      <c r="C147" s="80" t="s">
        <v>129</v>
      </c>
      <c r="D147" s="80">
        <v>19</v>
      </c>
      <c r="E147" s="80" t="s">
        <v>855</v>
      </c>
      <c r="F147" s="80">
        <v>1905</v>
      </c>
      <c r="G147" s="80" t="s">
        <v>862</v>
      </c>
      <c r="H147" s="80">
        <v>1905050</v>
      </c>
      <c r="I147" s="80" t="s">
        <v>22</v>
      </c>
      <c r="J147" s="81">
        <v>190505000</v>
      </c>
      <c r="K147" s="80" t="s">
        <v>343</v>
      </c>
      <c r="L147" s="80" t="s">
        <v>345</v>
      </c>
      <c r="M147" s="80">
        <v>1809</v>
      </c>
      <c r="N147" s="83" t="s">
        <v>434</v>
      </c>
      <c r="O147" s="81">
        <v>202500000034825</v>
      </c>
      <c r="P147" s="80" t="s">
        <v>433</v>
      </c>
      <c r="Q147" s="80">
        <v>234</v>
      </c>
      <c r="R147" s="80" t="s">
        <v>414</v>
      </c>
      <c r="S147" s="84">
        <v>22010000</v>
      </c>
      <c r="T147" s="15" t="s">
        <v>348</v>
      </c>
    </row>
    <row r="148" spans="1:20" ht="51">
      <c r="B148" s="80">
        <v>1</v>
      </c>
      <c r="C148" s="80" t="s">
        <v>129</v>
      </c>
      <c r="D148" s="80">
        <v>19</v>
      </c>
      <c r="E148" s="80" t="s">
        <v>855</v>
      </c>
      <c r="F148" s="80">
        <v>1905</v>
      </c>
      <c r="G148" s="80" t="s">
        <v>862</v>
      </c>
      <c r="H148" s="80">
        <v>1905054</v>
      </c>
      <c r="I148" s="80" t="s">
        <v>424</v>
      </c>
      <c r="J148" s="81">
        <v>190505400</v>
      </c>
      <c r="K148" s="80" t="s">
        <v>425</v>
      </c>
      <c r="L148" s="80" t="s">
        <v>345</v>
      </c>
      <c r="M148" s="80">
        <v>8</v>
      </c>
      <c r="N148" s="83" t="s">
        <v>232</v>
      </c>
      <c r="O148" s="81">
        <v>202500000035095</v>
      </c>
      <c r="P148" s="80" t="s">
        <v>435</v>
      </c>
      <c r="Q148" s="80">
        <v>8</v>
      </c>
      <c r="R148" s="80" t="s">
        <v>414</v>
      </c>
      <c r="S148" s="84">
        <v>69300000</v>
      </c>
      <c r="T148" s="15" t="s">
        <v>348</v>
      </c>
    </row>
    <row r="149" spans="1:20" ht="51">
      <c r="B149" s="80">
        <v>1</v>
      </c>
      <c r="C149" s="80" t="s">
        <v>129</v>
      </c>
      <c r="D149" s="80">
        <v>19</v>
      </c>
      <c r="E149" s="80" t="s">
        <v>855</v>
      </c>
      <c r="F149" s="80">
        <v>1905</v>
      </c>
      <c r="G149" s="80" t="s">
        <v>862</v>
      </c>
      <c r="H149" s="80">
        <v>1905050</v>
      </c>
      <c r="I149" s="80" t="s">
        <v>22</v>
      </c>
      <c r="J149" s="81">
        <v>190505000</v>
      </c>
      <c r="K149" s="80" t="s">
        <v>343</v>
      </c>
      <c r="L149" s="80" t="s">
        <v>345</v>
      </c>
      <c r="M149" s="80">
        <v>1809</v>
      </c>
      <c r="N149" s="83" t="s">
        <v>232</v>
      </c>
      <c r="O149" s="81">
        <v>202500000035095</v>
      </c>
      <c r="P149" s="80" t="s">
        <v>435</v>
      </c>
      <c r="Q149" s="80">
        <v>234</v>
      </c>
      <c r="R149" s="80" t="s">
        <v>414</v>
      </c>
      <c r="S149" s="84">
        <v>78540000</v>
      </c>
      <c r="T149" s="15" t="s">
        <v>348</v>
      </c>
    </row>
    <row r="150" spans="1:20" ht="51">
      <c r="B150" s="80">
        <v>1</v>
      </c>
      <c r="C150" s="80" t="s">
        <v>129</v>
      </c>
      <c r="D150" s="80">
        <v>19</v>
      </c>
      <c r="E150" s="80" t="s">
        <v>855</v>
      </c>
      <c r="F150" s="80">
        <v>1905</v>
      </c>
      <c r="G150" s="80" t="s">
        <v>862</v>
      </c>
      <c r="H150" s="80">
        <v>1905050</v>
      </c>
      <c r="I150" s="80" t="s">
        <v>22</v>
      </c>
      <c r="J150" s="81">
        <v>190505000</v>
      </c>
      <c r="K150" s="80" t="s">
        <v>343</v>
      </c>
      <c r="L150" s="80" t="s">
        <v>345</v>
      </c>
      <c r="M150" s="80">
        <v>1809</v>
      </c>
      <c r="N150" s="83" t="s">
        <v>354</v>
      </c>
      <c r="O150" s="81">
        <v>202500000035095</v>
      </c>
      <c r="P150" s="80" t="s">
        <v>435</v>
      </c>
      <c r="Q150" s="80">
        <v>234</v>
      </c>
      <c r="R150" s="80" t="s">
        <v>414</v>
      </c>
      <c r="S150" s="84">
        <v>15160000</v>
      </c>
      <c r="T150" s="15" t="s">
        <v>348</v>
      </c>
    </row>
    <row r="151" spans="1:20" ht="51">
      <c r="B151" s="80">
        <v>1</v>
      </c>
      <c r="C151" s="80" t="s">
        <v>129</v>
      </c>
      <c r="D151" s="80">
        <v>19</v>
      </c>
      <c r="E151" s="80" t="s">
        <v>855</v>
      </c>
      <c r="F151" s="80">
        <v>1905</v>
      </c>
      <c r="G151" s="80" t="s">
        <v>862</v>
      </c>
      <c r="H151" s="80">
        <v>1905015</v>
      </c>
      <c r="I151" s="80" t="s">
        <v>311</v>
      </c>
      <c r="J151" s="81">
        <v>190501504</v>
      </c>
      <c r="K151" s="80" t="s">
        <v>418</v>
      </c>
      <c r="L151" s="80" t="s">
        <v>345</v>
      </c>
      <c r="M151" s="80">
        <v>32</v>
      </c>
      <c r="N151" s="83" t="s">
        <v>232</v>
      </c>
      <c r="O151" s="81">
        <v>202500000035095</v>
      </c>
      <c r="P151" s="80" t="s">
        <v>435</v>
      </c>
      <c r="Q151" s="80">
        <v>10</v>
      </c>
      <c r="R151" s="80" t="s">
        <v>414</v>
      </c>
      <c r="S151" s="84">
        <v>190000000</v>
      </c>
      <c r="T151" s="15" t="s">
        <v>348</v>
      </c>
    </row>
    <row r="152" spans="1:20" ht="102">
      <c r="B152" s="80">
        <v>1</v>
      </c>
      <c r="C152" s="80" t="s">
        <v>448</v>
      </c>
      <c r="D152" s="80">
        <v>40</v>
      </c>
      <c r="E152" s="80" t="s">
        <v>449</v>
      </c>
      <c r="F152" s="80">
        <v>4003</v>
      </c>
      <c r="G152" s="80" t="s">
        <v>450</v>
      </c>
      <c r="H152" s="80">
        <v>4003018</v>
      </c>
      <c r="I152" s="80" t="s">
        <v>451</v>
      </c>
      <c r="J152" s="81">
        <v>400301800</v>
      </c>
      <c r="K152" s="80" t="s">
        <v>451</v>
      </c>
      <c r="L152" s="80" t="s">
        <v>24</v>
      </c>
      <c r="M152" s="80">
        <v>5</v>
      </c>
      <c r="N152" s="83" t="s">
        <v>503</v>
      </c>
      <c r="O152" s="81">
        <v>202500000034447</v>
      </c>
      <c r="P152" s="80" t="s">
        <v>502</v>
      </c>
      <c r="Q152" s="80">
        <v>1</v>
      </c>
      <c r="R152" s="80" t="s">
        <v>452</v>
      </c>
      <c r="S152" s="84">
        <v>19226279.890000001</v>
      </c>
      <c r="T152" s="15" t="s">
        <v>446</v>
      </c>
    </row>
    <row r="153" spans="1:20" ht="102">
      <c r="B153" s="80">
        <v>1</v>
      </c>
      <c r="C153" s="80" t="s">
        <v>448</v>
      </c>
      <c r="D153" s="80">
        <v>40</v>
      </c>
      <c r="E153" s="80" t="s">
        <v>449</v>
      </c>
      <c r="F153" s="80">
        <v>4003</v>
      </c>
      <c r="G153" s="80" t="s">
        <v>450</v>
      </c>
      <c r="H153" s="80">
        <v>4003018</v>
      </c>
      <c r="I153" s="80" t="s">
        <v>451</v>
      </c>
      <c r="J153" s="81">
        <v>400301800</v>
      </c>
      <c r="K153" s="80" t="s">
        <v>451</v>
      </c>
      <c r="L153" s="80" t="s">
        <v>24</v>
      </c>
      <c r="M153" s="80">
        <v>5</v>
      </c>
      <c r="N153" s="83" t="s">
        <v>503</v>
      </c>
      <c r="O153" s="81">
        <v>202500000034447</v>
      </c>
      <c r="P153" s="80" t="s">
        <v>502</v>
      </c>
      <c r="Q153" s="80">
        <v>1</v>
      </c>
      <c r="R153" s="80" t="s">
        <v>453</v>
      </c>
      <c r="S153" s="84">
        <v>6131763579.1899996</v>
      </c>
      <c r="T153" s="15" t="s">
        <v>446</v>
      </c>
    </row>
    <row r="154" spans="1:20" ht="102">
      <c r="B154" s="80">
        <v>1</v>
      </c>
      <c r="C154" s="80" t="s">
        <v>448</v>
      </c>
      <c r="D154" s="80">
        <v>40</v>
      </c>
      <c r="E154" s="80" t="s">
        <v>449</v>
      </c>
      <c r="F154" s="80">
        <v>4003</v>
      </c>
      <c r="G154" s="80" t="s">
        <v>450</v>
      </c>
      <c r="H154" s="80">
        <v>4003018</v>
      </c>
      <c r="I154" s="80" t="s">
        <v>451</v>
      </c>
      <c r="J154" s="81">
        <v>400301800</v>
      </c>
      <c r="K154" s="80" t="s">
        <v>451</v>
      </c>
      <c r="L154" s="80" t="s">
        <v>24</v>
      </c>
      <c r="M154" s="80">
        <v>5</v>
      </c>
      <c r="N154" s="83" t="s">
        <v>503</v>
      </c>
      <c r="O154" s="81">
        <v>202500000034447</v>
      </c>
      <c r="P154" s="80" t="s">
        <v>502</v>
      </c>
      <c r="Q154" s="80">
        <v>1</v>
      </c>
      <c r="R154" s="80" t="s">
        <v>190</v>
      </c>
      <c r="S154" s="84">
        <v>200338643.28304005</v>
      </c>
      <c r="T154" s="15" t="s">
        <v>446</v>
      </c>
    </row>
    <row r="155" spans="1:20" ht="102">
      <c r="B155" s="80">
        <v>1</v>
      </c>
      <c r="C155" s="80" t="s">
        <v>448</v>
      </c>
      <c r="D155" s="80">
        <v>40</v>
      </c>
      <c r="E155" s="80" t="s">
        <v>449</v>
      </c>
      <c r="F155" s="80">
        <v>4003</v>
      </c>
      <c r="G155" s="80" t="s">
        <v>450</v>
      </c>
      <c r="H155" s="80">
        <v>4003018</v>
      </c>
      <c r="I155" s="80" t="s">
        <v>451</v>
      </c>
      <c r="J155" s="81">
        <v>400301800</v>
      </c>
      <c r="K155" s="80" t="s">
        <v>451</v>
      </c>
      <c r="L155" s="80" t="s">
        <v>24</v>
      </c>
      <c r="M155" s="80">
        <v>5</v>
      </c>
      <c r="N155" s="83" t="s">
        <v>503</v>
      </c>
      <c r="O155" s="81">
        <v>202500000034447</v>
      </c>
      <c r="P155" s="80" t="s">
        <v>502</v>
      </c>
      <c r="Q155" s="80">
        <v>1</v>
      </c>
      <c r="R155" s="80" t="s">
        <v>195</v>
      </c>
      <c r="S155" s="84">
        <v>1552672.98</v>
      </c>
      <c r="T155" s="15" t="s">
        <v>446</v>
      </c>
    </row>
    <row r="156" spans="1:20" ht="114.75">
      <c r="A156" s="1"/>
      <c r="B156" s="80">
        <v>1</v>
      </c>
      <c r="C156" s="80" t="s">
        <v>448</v>
      </c>
      <c r="D156" s="80">
        <v>40</v>
      </c>
      <c r="E156" s="80" t="s">
        <v>449</v>
      </c>
      <c r="F156" s="80">
        <v>4003</v>
      </c>
      <c r="G156" s="80" t="s">
        <v>450</v>
      </c>
      <c r="H156" s="80">
        <v>4003008</v>
      </c>
      <c r="I156" s="80" t="s">
        <v>454</v>
      </c>
      <c r="J156" s="81">
        <v>400300800</v>
      </c>
      <c r="K156" s="80" t="s">
        <v>455</v>
      </c>
      <c r="L156" s="80" t="s">
        <v>24</v>
      </c>
      <c r="M156" s="80">
        <v>14</v>
      </c>
      <c r="N156" s="83" t="s">
        <v>504</v>
      </c>
      <c r="O156" s="81">
        <v>202500000035022</v>
      </c>
      <c r="P156" s="80" t="s">
        <v>456</v>
      </c>
      <c r="Q156" s="80">
        <v>1</v>
      </c>
      <c r="R156" s="80" t="s">
        <v>453</v>
      </c>
      <c r="S156" s="84">
        <v>1022246708.3400002</v>
      </c>
      <c r="T156" s="15" t="s">
        <v>446</v>
      </c>
    </row>
    <row r="157" spans="1:20" ht="89.25">
      <c r="B157" s="80">
        <v>1</v>
      </c>
      <c r="C157" s="80" t="s">
        <v>129</v>
      </c>
      <c r="D157" s="80">
        <v>33</v>
      </c>
      <c r="E157" s="80" t="s">
        <v>295</v>
      </c>
      <c r="F157" s="80">
        <v>3301</v>
      </c>
      <c r="G157" s="80" t="s">
        <v>671</v>
      </c>
      <c r="H157" s="80">
        <v>3301126</v>
      </c>
      <c r="I157" s="80" t="s">
        <v>296</v>
      </c>
      <c r="J157" s="81">
        <v>330112600</v>
      </c>
      <c r="K157" s="80" t="s">
        <v>297</v>
      </c>
      <c r="L157" s="80" t="s">
        <v>24</v>
      </c>
      <c r="M157" s="80">
        <v>8</v>
      </c>
      <c r="N157" s="83" t="s">
        <v>58</v>
      </c>
      <c r="O157" s="81">
        <v>202500000034417</v>
      </c>
      <c r="P157" s="80" t="s">
        <v>298</v>
      </c>
      <c r="Q157" s="80">
        <v>4</v>
      </c>
      <c r="R157" s="80" t="s">
        <v>299</v>
      </c>
      <c r="S157" s="84">
        <v>150000000</v>
      </c>
      <c r="T157" s="15" t="s">
        <v>300</v>
      </c>
    </row>
    <row r="158" spans="1:20" ht="89.25">
      <c r="B158" s="80">
        <v>1</v>
      </c>
      <c r="C158" s="80" t="s">
        <v>129</v>
      </c>
      <c r="D158" s="80">
        <v>33</v>
      </c>
      <c r="E158" s="80" t="s">
        <v>295</v>
      </c>
      <c r="F158" s="80">
        <v>3301</v>
      </c>
      <c r="G158" s="80" t="s">
        <v>671</v>
      </c>
      <c r="H158" s="80">
        <v>3301126</v>
      </c>
      <c r="I158" s="80" t="s">
        <v>296</v>
      </c>
      <c r="J158" s="81">
        <v>330112600</v>
      </c>
      <c r="K158" s="80" t="s">
        <v>297</v>
      </c>
      <c r="L158" s="80" t="s">
        <v>24</v>
      </c>
      <c r="M158" s="80">
        <v>8</v>
      </c>
      <c r="N158" s="83" t="s">
        <v>58</v>
      </c>
      <c r="O158" s="81">
        <v>202500000034417</v>
      </c>
      <c r="P158" s="80" t="s">
        <v>298</v>
      </c>
      <c r="Q158" s="80">
        <v>4</v>
      </c>
      <c r="R158" s="80" t="s">
        <v>26</v>
      </c>
      <c r="S158" s="84">
        <v>50000000</v>
      </c>
      <c r="T158" s="15" t="s">
        <v>300</v>
      </c>
    </row>
    <row r="159" spans="1:20" ht="89.25">
      <c r="B159" s="80">
        <v>1</v>
      </c>
      <c r="C159" s="80" t="s">
        <v>129</v>
      </c>
      <c r="D159" s="80">
        <v>33</v>
      </c>
      <c r="E159" s="80" t="s">
        <v>295</v>
      </c>
      <c r="F159" s="80">
        <v>3301</v>
      </c>
      <c r="G159" s="80" t="s">
        <v>671</v>
      </c>
      <c r="H159" s="80">
        <v>3301054</v>
      </c>
      <c r="I159" s="80" t="s">
        <v>301</v>
      </c>
      <c r="J159" s="81">
        <v>330105400</v>
      </c>
      <c r="K159" s="80" t="s">
        <v>302</v>
      </c>
      <c r="L159" s="80" t="s">
        <v>24</v>
      </c>
      <c r="M159" s="80">
        <v>75</v>
      </c>
      <c r="N159" s="83" t="s">
        <v>58</v>
      </c>
      <c r="O159" s="81">
        <v>202500000034417</v>
      </c>
      <c r="P159" s="80" t="s">
        <v>298</v>
      </c>
      <c r="Q159" s="80">
        <v>25</v>
      </c>
      <c r="R159" s="80" t="s">
        <v>299</v>
      </c>
      <c r="S159" s="84">
        <v>70000000</v>
      </c>
      <c r="T159" s="15" t="s">
        <v>300</v>
      </c>
    </row>
    <row r="160" spans="1:20" ht="89.25">
      <c r="B160" s="80">
        <v>1</v>
      </c>
      <c r="C160" s="80" t="s">
        <v>129</v>
      </c>
      <c r="D160" s="80">
        <v>33</v>
      </c>
      <c r="E160" s="80" t="s">
        <v>295</v>
      </c>
      <c r="F160" s="80">
        <v>3301</v>
      </c>
      <c r="G160" s="80" t="s">
        <v>671</v>
      </c>
      <c r="H160" s="80">
        <v>3301085</v>
      </c>
      <c r="I160" s="80" t="s">
        <v>303</v>
      </c>
      <c r="J160" s="81">
        <v>330108500</v>
      </c>
      <c r="K160" s="80" t="s">
        <v>304</v>
      </c>
      <c r="L160" s="80" t="s">
        <v>24</v>
      </c>
      <c r="M160" s="80">
        <v>4900</v>
      </c>
      <c r="N160" s="83" t="s">
        <v>58</v>
      </c>
      <c r="O160" s="81">
        <v>202500000034417</v>
      </c>
      <c r="P160" s="80" t="s">
        <v>298</v>
      </c>
      <c r="Q160" s="80">
        <v>1300</v>
      </c>
      <c r="R160" s="80" t="s">
        <v>299</v>
      </c>
      <c r="S160" s="84">
        <v>110000000</v>
      </c>
      <c r="T160" s="15" t="s">
        <v>300</v>
      </c>
    </row>
    <row r="161" spans="2:20" ht="89.25">
      <c r="B161" s="80">
        <v>1</v>
      </c>
      <c r="C161" s="80" t="s">
        <v>129</v>
      </c>
      <c r="D161" s="80">
        <v>33</v>
      </c>
      <c r="E161" s="80" t="s">
        <v>295</v>
      </c>
      <c r="F161" s="80">
        <v>3301</v>
      </c>
      <c r="G161" s="80" t="s">
        <v>671</v>
      </c>
      <c r="H161" s="80">
        <v>3301085</v>
      </c>
      <c r="I161" s="80" t="s">
        <v>303</v>
      </c>
      <c r="J161" s="81">
        <v>330108500</v>
      </c>
      <c r="K161" s="80" t="s">
        <v>304</v>
      </c>
      <c r="L161" s="80" t="s">
        <v>24</v>
      </c>
      <c r="M161" s="80">
        <v>4900</v>
      </c>
      <c r="N161" s="83" t="s">
        <v>58</v>
      </c>
      <c r="O161" s="81">
        <v>202500000034417</v>
      </c>
      <c r="P161" s="80" t="s">
        <v>298</v>
      </c>
      <c r="Q161" s="80">
        <v>1300</v>
      </c>
      <c r="R161" s="80" t="s">
        <v>26</v>
      </c>
      <c r="S161" s="84">
        <v>50000000</v>
      </c>
      <c r="T161" s="15" t="s">
        <v>300</v>
      </c>
    </row>
    <row r="162" spans="2:20" ht="89.25">
      <c r="B162" s="80">
        <v>1</v>
      </c>
      <c r="C162" s="80" t="s">
        <v>129</v>
      </c>
      <c r="D162" s="80">
        <v>33</v>
      </c>
      <c r="E162" s="80" t="s">
        <v>295</v>
      </c>
      <c r="F162" s="80">
        <v>3301</v>
      </c>
      <c r="G162" s="80" t="s">
        <v>671</v>
      </c>
      <c r="H162" s="80">
        <v>3301051</v>
      </c>
      <c r="I162" s="80" t="s">
        <v>305</v>
      </c>
      <c r="J162" s="81">
        <v>330105100</v>
      </c>
      <c r="K162" s="80" t="s">
        <v>157</v>
      </c>
      <c r="L162" s="80" t="s">
        <v>24</v>
      </c>
      <c r="M162" s="80">
        <v>180</v>
      </c>
      <c r="N162" s="83" t="s">
        <v>58</v>
      </c>
      <c r="O162" s="81">
        <v>202500000034417</v>
      </c>
      <c r="P162" s="80" t="s">
        <v>298</v>
      </c>
      <c r="Q162" s="80">
        <v>60</v>
      </c>
      <c r="R162" s="80" t="s">
        <v>299</v>
      </c>
      <c r="S162" s="84">
        <v>80000000</v>
      </c>
      <c r="T162" s="15" t="s">
        <v>300</v>
      </c>
    </row>
    <row r="163" spans="2:20" ht="89.25">
      <c r="B163" s="80">
        <v>1</v>
      </c>
      <c r="C163" s="80" t="s">
        <v>129</v>
      </c>
      <c r="D163" s="80">
        <v>33</v>
      </c>
      <c r="E163" s="80" t="s">
        <v>295</v>
      </c>
      <c r="F163" s="80">
        <v>3301</v>
      </c>
      <c r="G163" s="80" t="s">
        <v>671</v>
      </c>
      <c r="H163" s="80">
        <v>3301051</v>
      </c>
      <c r="I163" s="80" t="s">
        <v>305</v>
      </c>
      <c r="J163" s="81">
        <v>330105100</v>
      </c>
      <c r="K163" s="80" t="s">
        <v>157</v>
      </c>
      <c r="L163" s="80" t="s">
        <v>24</v>
      </c>
      <c r="M163" s="80">
        <v>180</v>
      </c>
      <c r="N163" s="83" t="s">
        <v>58</v>
      </c>
      <c r="O163" s="81">
        <v>202500000034417</v>
      </c>
      <c r="P163" s="80" t="s">
        <v>298</v>
      </c>
      <c r="Q163" s="80">
        <v>60</v>
      </c>
      <c r="R163" s="80" t="s">
        <v>26</v>
      </c>
      <c r="S163" s="84">
        <v>40000000</v>
      </c>
      <c r="T163" s="15" t="s">
        <v>300</v>
      </c>
    </row>
    <row r="164" spans="2:20" ht="89.25">
      <c r="B164" s="80">
        <v>1</v>
      </c>
      <c r="C164" s="80" t="s">
        <v>129</v>
      </c>
      <c r="D164" s="80">
        <v>33</v>
      </c>
      <c r="E164" s="80" t="s">
        <v>295</v>
      </c>
      <c r="F164" s="80">
        <v>3301</v>
      </c>
      <c r="G164" s="80" t="s">
        <v>671</v>
      </c>
      <c r="H164" s="80">
        <v>3301095</v>
      </c>
      <c r="I164" s="80" t="s">
        <v>306</v>
      </c>
      <c r="J164" s="81">
        <v>330109500</v>
      </c>
      <c r="K164" s="80" t="s">
        <v>94</v>
      </c>
      <c r="L164" s="80" t="s">
        <v>24</v>
      </c>
      <c r="M164" s="80">
        <v>150</v>
      </c>
      <c r="N164" s="83" t="s">
        <v>58</v>
      </c>
      <c r="O164" s="81">
        <v>202500000034417</v>
      </c>
      <c r="P164" s="80" t="s">
        <v>298</v>
      </c>
      <c r="Q164" s="80">
        <v>50</v>
      </c>
      <c r="R164" s="80" t="s">
        <v>299</v>
      </c>
      <c r="S164" s="84">
        <v>70000000</v>
      </c>
      <c r="T164" s="15" t="s">
        <v>300</v>
      </c>
    </row>
    <row r="165" spans="2:20" ht="89.25">
      <c r="B165" s="80">
        <v>1</v>
      </c>
      <c r="C165" s="80" t="s">
        <v>129</v>
      </c>
      <c r="D165" s="80">
        <v>33</v>
      </c>
      <c r="E165" s="80" t="s">
        <v>295</v>
      </c>
      <c r="F165" s="80">
        <v>3301</v>
      </c>
      <c r="G165" s="80" t="s">
        <v>671</v>
      </c>
      <c r="H165" s="80">
        <v>3301095</v>
      </c>
      <c r="I165" s="80" t="s">
        <v>306</v>
      </c>
      <c r="J165" s="81">
        <v>330109500</v>
      </c>
      <c r="K165" s="80" t="s">
        <v>94</v>
      </c>
      <c r="L165" s="80" t="s">
        <v>24</v>
      </c>
      <c r="M165" s="80">
        <v>150</v>
      </c>
      <c r="N165" s="83" t="s">
        <v>58</v>
      </c>
      <c r="O165" s="81">
        <v>202500000034417</v>
      </c>
      <c r="P165" s="80" t="s">
        <v>298</v>
      </c>
      <c r="Q165" s="80">
        <v>50</v>
      </c>
      <c r="R165" s="80" t="s">
        <v>26</v>
      </c>
      <c r="S165" s="84">
        <v>70000000</v>
      </c>
      <c r="T165" s="15" t="s">
        <v>300</v>
      </c>
    </row>
    <row r="166" spans="2:20" ht="89.25">
      <c r="B166" s="80">
        <v>1</v>
      </c>
      <c r="C166" s="80" t="s">
        <v>129</v>
      </c>
      <c r="D166" s="80">
        <v>33</v>
      </c>
      <c r="E166" s="80" t="s">
        <v>295</v>
      </c>
      <c r="F166" s="80">
        <v>3301</v>
      </c>
      <c r="G166" s="80" t="s">
        <v>671</v>
      </c>
      <c r="H166" s="80">
        <v>3301053</v>
      </c>
      <c r="I166" s="80" t="s">
        <v>307</v>
      </c>
      <c r="J166" s="81">
        <v>330105300</v>
      </c>
      <c r="K166" s="80" t="s">
        <v>308</v>
      </c>
      <c r="L166" s="80" t="s">
        <v>24</v>
      </c>
      <c r="M166" s="80">
        <v>39</v>
      </c>
      <c r="N166" s="83" t="s">
        <v>58</v>
      </c>
      <c r="O166" s="81">
        <v>202500000034417</v>
      </c>
      <c r="P166" s="80" t="s">
        <v>298</v>
      </c>
      <c r="Q166" s="80">
        <v>13</v>
      </c>
      <c r="R166" s="80" t="s">
        <v>309</v>
      </c>
      <c r="S166" s="84">
        <v>1090572.76</v>
      </c>
      <c r="T166" s="15" t="s">
        <v>300</v>
      </c>
    </row>
    <row r="167" spans="2:20" ht="89.25">
      <c r="B167" s="80">
        <v>1</v>
      </c>
      <c r="C167" s="80" t="s">
        <v>129</v>
      </c>
      <c r="D167" s="80">
        <v>33</v>
      </c>
      <c r="E167" s="80" t="s">
        <v>295</v>
      </c>
      <c r="F167" s="80">
        <v>3301</v>
      </c>
      <c r="G167" s="80" t="s">
        <v>671</v>
      </c>
      <c r="H167" s="80">
        <v>3301053</v>
      </c>
      <c r="I167" s="80" t="s">
        <v>307</v>
      </c>
      <c r="J167" s="81">
        <v>330105300</v>
      </c>
      <c r="K167" s="80" t="s">
        <v>308</v>
      </c>
      <c r="L167" s="80" t="s">
        <v>24</v>
      </c>
      <c r="M167" s="80">
        <v>13</v>
      </c>
      <c r="N167" s="83" t="s">
        <v>58</v>
      </c>
      <c r="O167" s="81">
        <v>202500000034417</v>
      </c>
      <c r="P167" s="80" t="s">
        <v>298</v>
      </c>
      <c r="Q167" s="80">
        <v>13</v>
      </c>
      <c r="R167" s="80" t="s">
        <v>26</v>
      </c>
      <c r="S167" s="84">
        <v>90000000</v>
      </c>
      <c r="T167" s="15" t="s">
        <v>300</v>
      </c>
    </row>
    <row r="168" spans="2:20" ht="89.25">
      <c r="B168" s="80">
        <v>1</v>
      </c>
      <c r="C168" s="80" t="s">
        <v>129</v>
      </c>
      <c r="D168" s="80">
        <v>33</v>
      </c>
      <c r="E168" s="80" t="s">
        <v>295</v>
      </c>
      <c r="F168" s="80">
        <v>3301</v>
      </c>
      <c r="G168" s="80" t="s">
        <v>671</v>
      </c>
      <c r="H168" s="80">
        <v>3301053</v>
      </c>
      <c r="I168" s="80" t="s">
        <v>307</v>
      </c>
      <c r="J168" s="81">
        <v>330105300</v>
      </c>
      <c r="K168" s="80" t="s">
        <v>308</v>
      </c>
      <c r="L168" s="80" t="s">
        <v>24</v>
      </c>
      <c r="M168" s="80">
        <v>13</v>
      </c>
      <c r="N168" s="83" t="s">
        <v>58</v>
      </c>
      <c r="O168" s="81">
        <v>202500000034417</v>
      </c>
      <c r="P168" s="80" t="s">
        <v>298</v>
      </c>
      <c r="Q168" s="80">
        <v>13</v>
      </c>
      <c r="R168" s="80" t="s">
        <v>310</v>
      </c>
      <c r="S168" s="84">
        <v>30000000</v>
      </c>
      <c r="T168" s="15" t="s">
        <v>300</v>
      </c>
    </row>
    <row r="169" spans="2:20" ht="89.25">
      <c r="B169" s="80">
        <v>1</v>
      </c>
      <c r="C169" s="80" t="s">
        <v>129</v>
      </c>
      <c r="D169" s="80">
        <v>33</v>
      </c>
      <c r="E169" s="80" t="s">
        <v>295</v>
      </c>
      <c r="F169" s="80">
        <v>3301</v>
      </c>
      <c r="G169" s="80" t="s">
        <v>671</v>
      </c>
      <c r="H169" s="80">
        <v>3301053</v>
      </c>
      <c r="I169" s="80" t="s">
        <v>307</v>
      </c>
      <c r="J169" s="81">
        <v>330105300</v>
      </c>
      <c r="K169" s="80" t="s">
        <v>308</v>
      </c>
      <c r="L169" s="80" t="s">
        <v>24</v>
      </c>
      <c r="M169" s="80">
        <v>13</v>
      </c>
      <c r="N169" s="83" t="s">
        <v>58</v>
      </c>
      <c r="O169" s="81">
        <v>202500000034417</v>
      </c>
      <c r="P169" s="80" t="s">
        <v>298</v>
      </c>
      <c r="Q169" s="80">
        <v>13</v>
      </c>
      <c r="R169" s="80" t="s">
        <v>299</v>
      </c>
      <c r="S169" s="84">
        <v>206481564.3633</v>
      </c>
      <c r="T169" s="15" t="s">
        <v>300</v>
      </c>
    </row>
    <row r="170" spans="2:20" ht="89.25">
      <c r="B170" s="80">
        <v>1</v>
      </c>
      <c r="C170" s="80" t="s">
        <v>129</v>
      </c>
      <c r="D170" s="80">
        <v>33</v>
      </c>
      <c r="E170" s="80" t="s">
        <v>295</v>
      </c>
      <c r="F170" s="80">
        <v>3301</v>
      </c>
      <c r="G170" s="80" t="s">
        <v>671</v>
      </c>
      <c r="H170" s="80">
        <v>3301129</v>
      </c>
      <c r="I170" s="80" t="s">
        <v>311</v>
      </c>
      <c r="J170" s="81">
        <v>330112900</v>
      </c>
      <c r="K170" s="80" t="s">
        <v>312</v>
      </c>
      <c r="L170" s="80" t="s">
        <v>24</v>
      </c>
      <c r="M170" s="80">
        <v>2</v>
      </c>
      <c r="N170" s="83" t="s">
        <v>58</v>
      </c>
      <c r="O170" s="81">
        <v>202500000034417</v>
      </c>
      <c r="P170" s="80" t="s">
        <v>298</v>
      </c>
      <c r="Q170" s="80">
        <v>1</v>
      </c>
      <c r="R170" s="80" t="s">
        <v>299</v>
      </c>
      <c r="S170" s="84">
        <v>75000000</v>
      </c>
      <c r="T170" s="15" t="s">
        <v>300</v>
      </c>
    </row>
    <row r="171" spans="2:20" ht="63.75">
      <c r="B171" s="80">
        <v>1</v>
      </c>
      <c r="C171" s="80" t="s">
        <v>129</v>
      </c>
      <c r="D171" s="80">
        <v>33</v>
      </c>
      <c r="E171" s="80" t="s">
        <v>295</v>
      </c>
      <c r="F171" s="80">
        <v>3302</v>
      </c>
      <c r="G171" s="80" t="s">
        <v>678</v>
      </c>
      <c r="H171" s="80">
        <v>3302049</v>
      </c>
      <c r="I171" s="80" t="s">
        <v>313</v>
      </c>
      <c r="J171" s="81">
        <v>330204900</v>
      </c>
      <c r="K171" s="80" t="s">
        <v>314</v>
      </c>
      <c r="L171" s="80" t="s">
        <v>24</v>
      </c>
      <c r="M171" s="80">
        <v>9</v>
      </c>
      <c r="N171" s="83" t="s">
        <v>58</v>
      </c>
      <c r="O171" s="81">
        <v>202500000034799</v>
      </c>
      <c r="P171" s="80" t="s">
        <v>315</v>
      </c>
      <c r="Q171" s="80">
        <v>3</v>
      </c>
      <c r="R171" s="80" t="s">
        <v>299</v>
      </c>
      <c r="S171" s="84">
        <v>115000000</v>
      </c>
      <c r="T171" s="15" t="s">
        <v>300</v>
      </c>
    </row>
    <row r="172" spans="2:20" ht="89.25">
      <c r="B172" s="80">
        <v>1</v>
      </c>
      <c r="C172" s="80" t="s">
        <v>129</v>
      </c>
      <c r="D172" s="80">
        <v>33</v>
      </c>
      <c r="E172" s="80" t="s">
        <v>295</v>
      </c>
      <c r="F172" s="80">
        <v>3302</v>
      </c>
      <c r="G172" s="80" t="s">
        <v>678</v>
      </c>
      <c r="H172" s="80">
        <v>3302049</v>
      </c>
      <c r="I172" s="80" t="s">
        <v>313</v>
      </c>
      <c r="J172" s="81">
        <v>330204900</v>
      </c>
      <c r="K172" s="80" t="s">
        <v>314</v>
      </c>
      <c r="L172" s="80" t="s">
        <v>24</v>
      </c>
      <c r="M172" s="80">
        <v>3</v>
      </c>
      <c r="N172" s="83" t="s">
        <v>58</v>
      </c>
      <c r="O172" s="81">
        <v>202500000034799</v>
      </c>
      <c r="P172" s="80" t="s">
        <v>315</v>
      </c>
      <c r="Q172" s="80">
        <v>3</v>
      </c>
      <c r="R172" s="80" t="s">
        <v>310</v>
      </c>
      <c r="S172" s="84">
        <v>67919000</v>
      </c>
      <c r="T172" s="15" t="s">
        <v>300</v>
      </c>
    </row>
    <row r="173" spans="2:20" ht="63.75">
      <c r="B173" s="80">
        <v>1</v>
      </c>
      <c r="C173" s="80" t="s">
        <v>129</v>
      </c>
      <c r="D173" s="80">
        <v>43</v>
      </c>
      <c r="E173" s="80" t="s">
        <v>316</v>
      </c>
      <c r="F173" s="80">
        <v>4301</v>
      </c>
      <c r="G173" s="80" t="s">
        <v>317</v>
      </c>
      <c r="H173" s="80">
        <v>4301029</v>
      </c>
      <c r="I173" s="80" t="s">
        <v>318</v>
      </c>
      <c r="J173" s="81">
        <v>430102900</v>
      </c>
      <c r="K173" s="80" t="s">
        <v>318</v>
      </c>
      <c r="L173" s="80" t="s">
        <v>24</v>
      </c>
      <c r="M173" s="80">
        <v>2</v>
      </c>
      <c r="N173" s="83" t="s">
        <v>319</v>
      </c>
      <c r="O173" s="81">
        <v>202500000035182</v>
      </c>
      <c r="P173" s="80" t="s">
        <v>320</v>
      </c>
      <c r="Q173" s="80">
        <v>1</v>
      </c>
      <c r="R173" s="80" t="s">
        <v>190</v>
      </c>
      <c r="S173" s="84">
        <v>10038206.51</v>
      </c>
      <c r="T173" s="15" t="s">
        <v>300</v>
      </c>
    </row>
    <row r="174" spans="2:20" ht="63.75">
      <c r="B174" s="80">
        <v>1</v>
      </c>
      <c r="C174" s="80" t="s">
        <v>129</v>
      </c>
      <c r="D174" s="80">
        <v>43</v>
      </c>
      <c r="E174" s="80" t="s">
        <v>316</v>
      </c>
      <c r="F174" s="80">
        <v>4301</v>
      </c>
      <c r="G174" s="80" t="s">
        <v>317</v>
      </c>
      <c r="H174" s="80">
        <v>4301029</v>
      </c>
      <c r="I174" s="80" t="s">
        <v>318</v>
      </c>
      <c r="J174" s="81">
        <v>430102900</v>
      </c>
      <c r="K174" s="80" t="s">
        <v>318</v>
      </c>
      <c r="L174" s="80" t="s">
        <v>24</v>
      </c>
      <c r="M174" s="80">
        <v>2</v>
      </c>
      <c r="N174" s="83" t="s">
        <v>319</v>
      </c>
      <c r="O174" s="81">
        <v>202500000035182</v>
      </c>
      <c r="P174" s="80" t="s">
        <v>320</v>
      </c>
      <c r="Q174" s="80">
        <v>1</v>
      </c>
      <c r="R174" s="80" t="s">
        <v>321</v>
      </c>
      <c r="S174" s="84">
        <v>49050000</v>
      </c>
      <c r="T174" s="15" t="s">
        <v>300</v>
      </c>
    </row>
    <row r="175" spans="2:20" ht="63.75">
      <c r="B175" s="80">
        <v>1</v>
      </c>
      <c r="C175" s="80" t="s">
        <v>129</v>
      </c>
      <c r="D175" s="80">
        <v>43</v>
      </c>
      <c r="E175" s="80" t="s">
        <v>316</v>
      </c>
      <c r="F175" s="80">
        <v>4301</v>
      </c>
      <c r="G175" s="80" t="s">
        <v>317</v>
      </c>
      <c r="H175" s="80">
        <v>4301023</v>
      </c>
      <c r="I175" s="80" t="s">
        <v>322</v>
      </c>
      <c r="J175" s="81">
        <v>430102300</v>
      </c>
      <c r="K175" s="80" t="s">
        <v>322</v>
      </c>
      <c r="L175" s="80" t="s">
        <v>24</v>
      </c>
      <c r="M175" s="80">
        <v>20</v>
      </c>
      <c r="N175" s="83" t="s">
        <v>319</v>
      </c>
      <c r="O175" s="81">
        <v>202500000035182</v>
      </c>
      <c r="P175" s="80" t="s">
        <v>320</v>
      </c>
      <c r="Q175" s="80">
        <v>7</v>
      </c>
      <c r="R175" s="80" t="s">
        <v>190</v>
      </c>
      <c r="S175" s="84">
        <v>315865884.88</v>
      </c>
      <c r="T175" s="15" t="s">
        <v>300</v>
      </c>
    </row>
    <row r="176" spans="2:20" ht="63.75">
      <c r="B176" s="80">
        <v>1</v>
      </c>
      <c r="C176" s="80" t="s">
        <v>129</v>
      </c>
      <c r="D176" s="80">
        <v>43</v>
      </c>
      <c r="E176" s="80" t="s">
        <v>316</v>
      </c>
      <c r="F176" s="80">
        <v>4301</v>
      </c>
      <c r="G176" s="80" t="s">
        <v>317</v>
      </c>
      <c r="H176" s="80">
        <v>4301023</v>
      </c>
      <c r="I176" s="80" t="s">
        <v>322</v>
      </c>
      <c r="J176" s="81">
        <v>430102300</v>
      </c>
      <c r="K176" s="80" t="s">
        <v>322</v>
      </c>
      <c r="L176" s="80" t="s">
        <v>24</v>
      </c>
      <c r="M176" s="80">
        <v>20</v>
      </c>
      <c r="N176" s="83" t="s">
        <v>319</v>
      </c>
      <c r="O176" s="81">
        <v>202500000035182</v>
      </c>
      <c r="P176" s="80" t="s">
        <v>320</v>
      </c>
      <c r="Q176" s="80">
        <v>2</v>
      </c>
      <c r="R176" s="80" t="s">
        <v>321</v>
      </c>
      <c r="S176" s="84">
        <v>76804043.359999999</v>
      </c>
      <c r="T176" s="15" t="s">
        <v>300</v>
      </c>
    </row>
    <row r="177" spans="2:20" ht="89.25">
      <c r="B177" s="80">
        <v>1</v>
      </c>
      <c r="C177" s="80" t="s">
        <v>129</v>
      </c>
      <c r="D177" s="80">
        <v>43</v>
      </c>
      <c r="E177" s="80" t="s">
        <v>316</v>
      </c>
      <c r="F177" s="80">
        <v>4301</v>
      </c>
      <c r="G177" s="80" t="s">
        <v>317</v>
      </c>
      <c r="H177" s="80">
        <v>4301007</v>
      </c>
      <c r="I177" s="80" t="s">
        <v>323</v>
      </c>
      <c r="J177" s="81">
        <v>430100700</v>
      </c>
      <c r="K177" s="80" t="s">
        <v>324</v>
      </c>
      <c r="L177" s="80" t="s">
        <v>24</v>
      </c>
      <c r="M177" s="80">
        <v>3000</v>
      </c>
      <c r="N177" s="83" t="s">
        <v>58</v>
      </c>
      <c r="O177" s="81">
        <v>202500000034798</v>
      </c>
      <c r="P177" s="80" t="s">
        <v>325</v>
      </c>
      <c r="Q177" s="80">
        <v>1000</v>
      </c>
      <c r="R177" s="80" t="s">
        <v>321</v>
      </c>
      <c r="S177" s="84">
        <v>800000000</v>
      </c>
      <c r="T177" s="15" t="s">
        <v>300</v>
      </c>
    </row>
    <row r="178" spans="2:20" ht="89.25">
      <c r="B178" s="80">
        <v>1</v>
      </c>
      <c r="C178" s="80" t="s">
        <v>129</v>
      </c>
      <c r="D178" s="80">
        <v>43</v>
      </c>
      <c r="E178" s="80" t="s">
        <v>316</v>
      </c>
      <c r="F178" s="80">
        <v>4301</v>
      </c>
      <c r="G178" s="80" t="s">
        <v>317</v>
      </c>
      <c r="H178" s="80">
        <v>4301007</v>
      </c>
      <c r="I178" s="80" t="s">
        <v>323</v>
      </c>
      <c r="J178" s="81">
        <v>430100700</v>
      </c>
      <c r="K178" s="80" t="s">
        <v>324</v>
      </c>
      <c r="L178" s="80" t="s">
        <v>24</v>
      </c>
      <c r="M178" s="80">
        <v>3000</v>
      </c>
      <c r="N178" s="83" t="s">
        <v>58</v>
      </c>
      <c r="O178" s="81">
        <v>202500000034798</v>
      </c>
      <c r="P178" s="80" t="s">
        <v>325</v>
      </c>
      <c r="Q178" s="80">
        <v>1000</v>
      </c>
      <c r="R178" s="80" t="s">
        <v>326</v>
      </c>
      <c r="S178" s="84">
        <v>15928538.109999999</v>
      </c>
      <c r="T178" s="15" t="s">
        <v>300</v>
      </c>
    </row>
    <row r="179" spans="2:20" ht="89.25">
      <c r="B179" s="80">
        <v>1</v>
      </c>
      <c r="C179" s="80" t="s">
        <v>129</v>
      </c>
      <c r="D179" s="80">
        <v>43</v>
      </c>
      <c r="E179" s="80" t="s">
        <v>316</v>
      </c>
      <c r="F179" s="80">
        <v>4301</v>
      </c>
      <c r="G179" s="80" t="s">
        <v>317</v>
      </c>
      <c r="H179" s="80">
        <v>4301032</v>
      </c>
      <c r="I179" s="80" t="s">
        <v>327</v>
      </c>
      <c r="J179" s="81">
        <v>430103200</v>
      </c>
      <c r="K179" s="80" t="s">
        <v>328</v>
      </c>
      <c r="L179" s="80" t="s">
        <v>24</v>
      </c>
      <c r="M179" s="80">
        <v>75</v>
      </c>
      <c r="N179" s="83" t="s">
        <v>58</v>
      </c>
      <c r="O179" s="81">
        <v>202500000034798</v>
      </c>
      <c r="P179" s="80" t="s">
        <v>325</v>
      </c>
      <c r="Q179" s="80">
        <v>25</v>
      </c>
      <c r="R179" s="80" t="s">
        <v>329</v>
      </c>
      <c r="S179" s="84">
        <v>15084207.109999999</v>
      </c>
      <c r="T179" s="15" t="s">
        <v>300</v>
      </c>
    </row>
    <row r="180" spans="2:20" ht="89.25">
      <c r="B180" s="80">
        <v>1</v>
      </c>
      <c r="C180" s="80" t="s">
        <v>129</v>
      </c>
      <c r="D180" s="80">
        <v>43</v>
      </c>
      <c r="E180" s="80" t="s">
        <v>316</v>
      </c>
      <c r="F180" s="80">
        <v>4301</v>
      </c>
      <c r="G180" s="80" t="s">
        <v>317</v>
      </c>
      <c r="H180" s="80">
        <v>4301032</v>
      </c>
      <c r="I180" s="80" t="s">
        <v>327</v>
      </c>
      <c r="J180" s="81">
        <v>430103200</v>
      </c>
      <c r="K180" s="80" t="s">
        <v>328</v>
      </c>
      <c r="L180" s="80" t="s">
        <v>24</v>
      </c>
      <c r="M180" s="80">
        <v>75</v>
      </c>
      <c r="N180" s="83" t="s">
        <v>58</v>
      </c>
      <c r="O180" s="81">
        <v>202500000034798</v>
      </c>
      <c r="P180" s="80" t="s">
        <v>325</v>
      </c>
      <c r="Q180" s="80">
        <v>25</v>
      </c>
      <c r="R180" s="80" t="s">
        <v>321</v>
      </c>
      <c r="S180" s="84">
        <v>700000000</v>
      </c>
      <c r="T180" s="15" t="s">
        <v>300</v>
      </c>
    </row>
    <row r="181" spans="2:20" ht="102">
      <c r="B181" s="80">
        <v>1</v>
      </c>
      <c r="C181" s="80" t="s">
        <v>129</v>
      </c>
      <c r="D181" s="80">
        <v>43</v>
      </c>
      <c r="E181" s="80" t="s">
        <v>316</v>
      </c>
      <c r="F181" s="80">
        <v>4301</v>
      </c>
      <c r="G181" s="80" t="s">
        <v>317</v>
      </c>
      <c r="H181" s="80">
        <v>4301032</v>
      </c>
      <c r="I181" s="80" t="s">
        <v>327</v>
      </c>
      <c r="J181" s="81">
        <v>430103200</v>
      </c>
      <c r="K181" s="80" t="s">
        <v>328</v>
      </c>
      <c r="L181" s="80" t="s">
        <v>24</v>
      </c>
      <c r="M181" s="80">
        <v>75</v>
      </c>
      <c r="N181" s="83" t="s">
        <v>58</v>
      </c>
      <c r="O181" s="81">
        <v>202500000034798</v>
      </c>
      <c r="P181" s="80" t="s">
        <v>325</v>
      </c>
      <c r="Q181" s="80">
        <v>25</v>
      </c>
      <c r="R181" s="80" t="s">
        <v>166</v>
      </c>
      <c r="S181" s="84">
        <v>134341316.93000001</v>
      </c>
      <c r="T181" s="15" t="s">
        <v>300</v>
      </c>
    </row>
    <row r="182" spans="2:20" ht="89.25">
      <c r="B182" s="80">
        <v>1</v>
      </c>
      <c r="C182" s="80" t="s">
        <v>129</v>
      </c>
      <c r="D182" s="80">
        <v>43</v>
      </c>
      <c r="E182" s="80" t="s">
        <v>316</v>
      </c>
      <c r="F182" s="80">
        <v>4301</v>
      </c>
      <c r="G182" s="80" t="s">
        <v>317</v>
      </c>
      <c r="H182" s="80">
        <v>4301037</v>
      </c>
      <c r="I182" s="80" t="s">
        <v>330</v>
      </c>
      <c r="J182" s="81">
        <v>430103700</v>
      </c>
      <c r="K182" s="80" t="s">
        <v>331</v>
      </c>
      <c r="L182" s="80" t="s">
        <v>24</v>
      </c>
      <c r="M182" s="80">
        <v>36000</v>
      </c>
      <c r="N182" s="83" t="s">
        <v>58</v>
      </c>
      <c r="O182" s="81">
        <v>202500000034798</v>
      </c>
      <c r="P182" s="80" t="s">
        <v>325</v>
      </c>
      <c r="Q182" s="80">
        <v>12000</v>
      </c>
      <c r="R182" s="80" t="s">
        <v>321</v>
      </c>
      <c r="S182" s="84">
        <v>1300000000</v>
      </c>
      <c r="T182" s="15" t="s">
        <v>300</v>
      </c>
    </row>
    <row r="183" spans="2:20" ht="102">
      <c r="B183" s="80">
        <v>1</v>
      </c>
      <c r="C183" s="80" t="s">
        <v>129</v>
      </c>
      <c r="D183" s="80">
        <v>43</v>
      </c>
      <c r="E183" s="80" t="s">
        <v>316</v>
      </c>
      <c r="F183" s="80">
        <v>4301</v>
      </c>
      <c r="G183" s="80" t="s">
        <v>317</v>
      </c>
      <c r="H183" s="80">
        <v>4301037</v>
      </c>
      <c r="I183" s="80" t="s">
        <v>330</v>
      </c>
      <c r="J183" s="81">
        <v>430103700</v>
      </c>
      <c r="K183" s="80" t="s">
        <v>331</v>
      </c>
      <c r="L183" s="80" t="s">
        <v>24</v>
      </c>
      <c r="M183" s="80">
        <v>36000</v>
      </c>
      <c r="N183" s="83" t="s">
        <v>58</v>
      </c>
      <c r="O183" s="81">
        <v>202500000034798</v>
      </c>
      <c r="P183" s="80" t="s">
        <v>325</v>
      </c>
      <c r="Q183" s="80">
        <v>12000</v>
      </c>
      <c r="R183" s="80" t="s">
        <v>192</v>
      </c>
      <c r="S183" s="84">
        <v>2909111.4</v>
      </c>
      <c r="T183" s="15" t="s">
        <v>300</v>
      </c>
    </row>
    <row r="184" spans="2:20" ht="102">
      <c r="B184" s="80">
        <v>1</v>
      </c>
      <c r="C184" s="80" t="s">
        <v>129</v>
      </c>
      <c r="D184" s="80">
        <v>43</v>
      </c>
      <c r="E184" s="80" t="s">
        <v>316</v>
      </c>
      <c r="F184" s="80">
        <v>4301</v>
      </c>
      <c r="G184" s="80" t="s">
        <v>317</v>
      </c>
      <c r="H184" s="80">
        <v>4301037</v>
      </c>
      <c r="I184" s="80" t="s">
        <v>330</v>
      </c>
      <c r="J184" s="81">
        <v>430103700</v>
      </c>
      <c r="K184" s="80" t="s">
        <v>331</v>
      </c>
      <c r="L184" s="80" t="s">
        <v>24</v>
      </c>
      <c r="M184" s="80">
        <v>36000</v>
      </c>
      <c r="N184" s="83" t="s">
        <v>58</v>
      </c>
      <c r="O184" s="81">
        <v>202500000034798</v>
      </c>
      <c r="P184" s="80" t="s">
        <v>325</v>
      </c>
      <c r="Q184" s="80">
        <v>12000</v>
      </c>
      <c r="R184" s="80" t="s">
        <v>193</v>
      </c>
      <c r="S184" s="84">
        <v>5325367.8</v>
      </c>
      <c r="T184" s="15" t="s">
        <v>300</v>
      </c>
    </row>
    <row r="185" spans="2:20" ht="89.25">
      <c r="B185" s="80">
        <v>1</v>
      </c>
      <c r="C185" s="80" t="s">
        <v>129</v>
      </c>
      <c r="D185" s="80">
        <v>43</v>
      </c>
      <c r="E185" s="80" t="s">
        <v>316</v>
      </c>
      <c r="F185" s="80">
        <v>4301</v>
      </c>
      <c r="G185" s="80" t="s">
        <v>317</v>
      </c>
      <c r="H185" s="80">
        <v>4301037</v>
      </c>
      <c r="I185" s="80" t="s">
        <v>330</v>
      </c>
      <c r="J185" s="81">
        <v>430103700</v>
      </c>
      <c r="K185" s="80" t="s">
        <v>331</v>
      </c>
      <c r="L185" s="80" t="s">
        <v>24</v>
      </c>
      <c r="M185" s="80">
        <v>36000</v>
      </c>
      <c r="N185" s="83" t="s">
        <v>58</v>
      </c>
      <c r="O185" s="81">
        <v>202500000034798</v>
      </c>
      <c r="P185" s="80" t="s">
        <v>325</v>
      </c>
      <c r="Q185" s="80">
        <v>12000</v>
      </c>
      <c r="R185" s="80" t="s">
        <v>191</v>
      </c>
      <c r="S185" s="84">
        <v>37472639.740000002</v>
      </c>
      <c r="T185" s="15" t="s">
        <v>300</v>
      </c>
    </row>
    <row r="186" spans="2:20" ht="89.25">
      <c r="B186" s="80">
        <v>1</v>
      </c>
      <c r="C186" s="80" t="s">
        <v>129</v>
      </c>
      <c r="D186" s="80">
        <v>43</v>
      </c>
      <c r="E186" s="80" t="s">
        <v>316</v>
      </c>
      <c r="F186" s="80">
        <v>4301</v>
      </c>
      <c r="G186" s="80" t="s">
        <v>317</v>
      </c>
      <c r="H186" s="80">
        <v>4301037</v>
      </c>
      <c r="I186" s="80" t="s">
        <v>330</v>
      </c>
      <c r="J186" s="81">
        <v>430103700</v>
      </c>
      <c r="K186" s="80" t="s">
        <v>331</v>
      </c>
      <c r="L186" s="80" t="s">
        <v>24</v>
      </c>
      <c r="M186" s="80">
        <v>36000</v>
      </c>
      <c r="N186" s="83" t="s">
        <v>58</v>
      </c>
      <c r="O186" s="81">
        <v>202500000034798</v>
      </c>
      <c r="P186" s="80" t="s">
        <v>325</v>
      </c>
      <c r="Q186" s="80">
        <v>12000</v>
      </c>
      <c r="R186" s="80" t="s">
        <v>170</v>
      </c>
      <c r="S186" s="84">
        <v>100000000</v>
      </c>
      <c r="T186" s="15" t="s">
        <v>300</v>
      </c>
    </row>
    <row r="187" spans="2:20" ht="89.25">
      <c r="B187" s="80">
        <v>1</v>
      </c>
      <c r="C187" s="80" t="s">
        <v>129</v>
      </c>
      <c r="D187" s="80">
        <v>43</v>
      </c>
      <c r="E187" s="80" t="s">
        <v>316</v>
      </c>
      <c r="F187" s="80">
        <v>4302</v>
      </c>
      <c r="G187" s="80" t="s">
        <v>332</v>
      </c>
      <c r="H187" s="80">
        <v>4302004</v>
      </c>
      <c r="I187" s="80" t="s">
        <v>333</v>
      </c>
      <c r="J187" s="81">
        <v>430200400</v>
      </c>
      <c r="K187" s="80" t="s">
        <v>334</v>
      </c>
      <c r="L187" s="80" t="s">
        <v>24</v>
      </c>
      <c r="M187" s="80">
        <v>2000</v>
      </c>
      <c r="N187" s="83" t="s">
        <v>58</v>
      </c>
      <c r="O187" s="81">
        <v>202500000034411</v>
      </c>
      <c r="P187" s="80" t="s">
        <v>335</v>
      </c>
      <c r="Q187" s="80">
        <v>800</v>
      </c>
      <c r="R187" s="80" t="s">
        <v>321</v>
      </c>
      <c r="S187" s="84">
        <v>1000000000</v>
      </c>
      <c r="T187" s="15" t="s">
        <v>300</v>
      </c>
    </row>
    <row r="188" spans="2:20" ht="89.25">
      <c r="B188" s="80">
        <v>1</v>
      </c>
      <c r="C188" s="80" t="s">
        <v>129</v>
      </c>
      <c r="D188" s="80">
        <v>43</v>
      </c>
      <c r="E188" s="80" t="s">
        <v>316</v>
      </c>
      <c r="F188" s="80">
        <v>4302</v>
      </c>
      <c r="G188" s="80" t="s">
        <v>332</v>
      </c>
      <c r="H188" s="80">
        <v>4302004</v>
      </c>
      <c r="I188" s="80" t="s">
        <v>333</v>
      </c>
      <c r="J188" s="81">
        <v>430200400</v>
      </c>
      <c r="K188" s="80" t="s">
        <v>334</v>
      </c>
      <c r="L188" s="80" t="s">
        <v>24</v>
      </c>
      <c r="M188" s="80">
        <v>2000</v>
      </c>
      <c r="N188" s="83" t="s">
        <v>58</v>
      </c>
      <c r="O188" s="81">
        <v>202500000034411</v>
      </c>
      <c r="P188" s="80" t="s">
        <v>335</v>
      </c>
      <c r="Q188" s="80">
        <v>700</v>
      </c>
      <c r="R188" s="80" t="s">
        <v>170</v>
      </c>
      <c r="S188" s="84">
        <v>152278419.30000001</v>
      </c>
      <c r="T188" s="15" t="s">
        <v>300</v>
      </c>
    </row>
    <row r="189" spans="2:20" ht="76.5">
      <c r="B189" s="80">
        <v>1</v>
      </c>
      <c r="C189" s="80" t="s">
        <v>129</v>
      </c>
      <c r="D189" s="80">
        <v>43</v>
      </c>
      <c r="E189" s="80" t="s">
        <v>316</v>
      </c>
      <c r="F189" s="80">
        <v>4302</v>
      </c>
      <c r="G189" s="80" t="s">
        <v>332</v>
      </c>
      <c r="H189" s="80">
        <v>4302069</v>
      </c>
      <c r="I189" s="80" t="s">
        <v>336</v>
      </c>
      <c r="J189" s="81">
        <v>430206900</v>
      </c>
      <c r="K189" s="80" t="s">
        <v>336</v>
      </c>
      <c r="L189" s="80" t="s">
        <v>24</v>
      </c>
      <c r="M189" s="80">
        <v>3</v>
      </c>
      <c r="N189" s="83" t="s">
        <v>319</v>
      </c>
      <c r="O189" s="81">
        <v>202500000034863</v>
      </c>
      <c r="P189" s="80" t="s">
        <v>337</v>
      </c>
      <c r="Q189" s="80">
        <v>1</v>
      </c>
      <c r="R189" s="80" t="s">
        <v>190</v>
      </c>
      <c r="S189" s="84">
        <v>174942516.81999999</v>
      </c>
      <c r="T189" s="15" t="s">
        <v>300</v>
      </c>
    </row>
    <row r="190" spans="2:20" ht="76.5">
      <c r="B190" s="80">
        <v>1</v>
      </c>
      <c r="C190" s="80" t="s">
        <v>129</v>
      </c>
      <c r="D190" s="80">
        <v>43</v>
      </c>
      <c r="E190" s="80" t="s">
        <v>316</v>
      </c>
      <c r="F190" s="80">
        <v>4302</v>
      </c>
      <c r="G190" s="80" t="s">
        <v>332</v>
      </c>
      <c r="H190" s="80">
        <v>4302069</v>
      </c>
      <c r="I190" s="80" t="s">
        <v>336</v>
      </c>
      <c r="J190" s="81">
        <v>430206900</v>
      </c>
      <c r="K190" s="80" t="s">
        <v>336</v>
      </c>
      <c r="L190" s="80" t="s">
        <v>24</v>
      </c>
      <c r="M190" s="80">
        <v>3</v>
      </c>
      <c r="N190" s="83" t="s">
        <v>319</v>
      </c>
      <c r="O190" s="81">
        <v>202500000034863</v>
      </c>
      <c r="P190" s="80" t="s">
        <v>337</v>
      </c>
      <c r="Q190" s="80">
        <v>1</v>
      </c>
      <c r="R190" s="80" t="s">
        <v>195</v>
      </c>
      <c r="S190" s="84">
        <v>3881682.47</v>
      </c>
      <c r="T190" s="15" t="s">
        <v>300</v>
      </c>
    </row>
    <row r="191" spans="2:20" ht="76.5">
      <c r="B191" s="80">
        <v>1</v>
      </c>
      <c r="C191" s="80" t="s">
        <v>129</v>
      </c>
      <c r="D191" s="80">
        <v>43</v>
      </c>
      <c r="E191" s="80" t="s">
        <v>316</v>
      </c>
      <c r="F191" s="80">
        <v>4302</v>
      </c>
      <c r="G191" s="80" t="s">
        <v>332</v>
      </c>
      <c r="H191" s="80">
        <v>4302069</v>
      </c>
      <c r="I191" s="80" t="s">
        <v>336</v>
      </c>
      <c r="J191" s="81">
        <v>430206900</v>
      </c>
      <c r="K191" s="80" t="s">
        <v>336</v>
      </c>
      <c r="L191" s="80" t="s">
        <v>24</v>
      </c>
      <c r="M191" s="80">
        <v>3</v>
      </c>
      <c r="N191" s="83" t="s">
        <v>319</v>
      </c>
      <c r="O191" s="81">
        <v>202500000034863</v>
      </c>
      <c r="P191" s="80" t="s">
        <v>337</v>
      </c>
      <c r="Q191" s="80">
        <v>1</v>
      </c>
      <c r="R191" s="80" t="s">
        <v>321</v>
      </c>
      <c r="S191" s="84">
        <v>124145956.64</v>
      </c>
      <c r="T191" s="15" t="s">
        <v>300</v>
      </c>
    </row>
    <row r="192" spans="2:20" ht="89.25">
      <c r="B192" s="80">
        <v>1</v>
      </c>
      <c r="C192" s="80" t="s">
        <v>129</v>
      </c>
      <c r="D192" s="80">
        <v>43</v>
      </c>
      <c r="E192" s="80" t="s">
        <v>316</v>
      </c>
      <c r="F192" s="80">
        <v>4302</v>
      </c>
      <c r="G192" s="80" t="s">
        <v>332</v>
      </c>
      <c r="H192" s="80">
        <v>4302002</v>
      </c>
      <c r="I192" s="80" t="s">
        <v>338</v>
      </c>
      <c r="J192" s="81">
        <v>430200200</v>
      </c>
      <c r="K192" s="80" t="s">
        <v>339</v>
      </c>
      <c r="L192" s="80" t="s">
        <v>24</v>
      </c>
      <c r="M192" s="80">
        <v>30</v>
      </c>
      <c r="N192" s="83" t="s">
        <v>58</v>
      </c>
      <c r="O192" s="81">
        <v>202500000034411</v>
      </c>
      <c r="P192" s="80" t="s">
        <v>335</v>
      </c>
      <c r="Q192" s="80">
        <v>10</v>
      </c>
      <c r="R192" s="80" t="s">
        <v>321</v>
      </c>
      <c r="S192" s="84">
        <v>80000000</v>
      </c>
      <c r="T192" s="15" t="s">
        <v>300</v>
      </c>
    </row>
    <row r="193" spans="2:20" ht="89.25">
      <c r="B193" s="80">
        <v>1</v>
      </c>
      <c r="C193" s="80" t="s">
        <v>129</v>
      </c>
      <c r="D193" s="80">
        <v>43</v>
      </c>
      <c r="E193" s="80" t="s">
        <v>316</v>
      </c>
      <c r="F193" s="80">
        <v>4302</v>
      </c>
      <c r="G193" s="80" t="s">
        <v>332</v>
      </c>
      <c r="H193" s="80">
        <v>4302062</v>
      </c>
      <c r="I193" s="80" t="s">
        <v>141</v>
      </c>
      <c r="J193" s="81">
        <v>430206200</v>
      </c>
      <c r="K193" s="80" t="s">
        <v>340</v>
      </c>
      <c r="L193" s="80" t="s">
        <v>24</v>
      </c>
      <c r="M193" s="80">
        <v>9</v>
      </c>
      <c r="N193" s="83" t="s">
        <v>58</v>
      </c>
      <c r="O193" s="81">
        <v>202500000034411</v>
      </c>
      <c r="P193" s="80" t="s">
        <v>335</v>
      </c>
      <c r="Q193" s="80">
        <v>3</v>
      </c>
      <c r="R193" s="80" t="s">
        <v>321</v>
      </c>
      <c r="S193" s="84">
        <v>125000000</v>
      </c>
      <c r="T193" s="15" t="s">
        <v>300</v>
      </c>
    </row>
    <row r="194" spans="2:20" ht="89.25">
      <c r="B194" s="80">
        <v>1</v>
      </c>
      <c r="C194" s="80" t="s">
        <v>129</v>
      </c>
      <c r="D194" s="80">
        <v>43</v>
      </c>
      <c r="E194" s="80" t="s">
        <v>316</v>
      </c>
      <c r="F194" s="80">
        <v>4302</v>
      </c>
      <c r="G194" s="80" t="s">
        <v>332</v>
      </c>
      <c r="H194" s="80">
        <v>4302001</v>
      </c>
      <c r="I194" s="80" t="s">
        <v>341</v>
      </c>
      <c r="J194" s="81">
        <v>430200100</v>
      </c>
      <c r="K194" s="80" t="s">
        <v>342</v>
      </c>
      <c r="L194" s="80" t="s">
        <v>24</v>
      </c>
      <c r="M194" s="80">
        <v>600</v>
      </c>
      <c r="N194" s="83" t="s">
        <v>58</v>
      </c>
      <c r="O194" s="81">
        <v>202500000034411</v>
      </c>
      <c r="P194" s="80" t="s">
        <v>335</v>
      </c>
      <c r="Q194" s="80">
        <v>200</v>
      </c>
      <c r="R194" s="80" t="s">
        <v>321</v>
      </c>
      <c r="S194" s="84">
        <v>500000000</v>
      </c>
      <c r="T194" s="15" t="s">
        <v>300</v>
      </c>
    </row>
    <row r="195" spans="2:20" ht="102">
      <c r="B195" s="80">
        <v>1</v>
      </c>
      <c r="C195" s="80" t="s">
        <v>129</v>
      </c>
      <c r="D195" s="80">
        <v>43</v>
      </c>
      <c r="E195" s="80" t="s">
        <v>316</v>
      </c>
      <c r="F195" s="80">
        <v>4302</v>
      </c>
      <c r="G195" s="80" t="s">
        <v>332</v>
      </c>
      <c r="H195" s="80">
        <v>4302001</v>
      </c>
      <c r="I195" s="80" t="s">
        <v>341</v>
      </c>
      <c r="J195" s="81">
        <v>430200100</v>
      </c>
      <c r="K195" s="80" t="s">
        <v>342</v>
      </c>
      <c r="L195" s="80" t="s">
        <v>24</v>
      </c>
      <c r="M195" s="80">
        <v>600</v>
      </c>
      <c r="N195" s="83" t="s">
        <v>58</v>
      </c>
      <c r="O195" s="81">
        <v>202500000034411</v>
      </c>
      <c r="P195" s="80" t="s">
        <v>335</v>
      </c>
      <c r="Q195" s="80">
        <v>200</v>
      </c>
      <c r="R195" s="80" t="s">
        <v>172</v>
      </c>
      <c r="S195" s="84">
        <v>128559439.25</v>
      </c>
      <c r="T195" s="15" t="s">
        <v>300</v>
      </c>
    </row>
    <row r="196" spans="2:20" ht="89.25">
      <c r="B196" s="80">
        <v>1</v>
      </c>
      <c r="C196" s="80" t="s">
        <v>129</v>
      </c>
      <c r="D196" s="80">
        <v>43</v>
      </c>
      <c r="E196" s="80" t="s">
        <v>316</v>
      </c>
      <c r="F196" s="80">
        <v>4302</v>
      </c>
      <c r="G196" s="80" t="s">
        <v>332</v>
      </c>
      <c r="H196" s="80">
        <v>4302089</v>
      </c>
      <c r="I196" s="80" t="s">
        <v>22</v>
      </c>
      <c r="J196" s="81">
        <v>430208900</v>
      </c>
      <c r="K196" s="80" t="s">
        <v>343</v>
      </c>
      <c r="L196" s="80" t="s">
        <v>24</v>
      </c>
      <c r="M196" s="80">
        <v>12</v>
      </c>
      <c r="N196" s="83" t="s">
        <v>58</v>
      </c>
      <c r="O196" s="81">
        <v>202500000034411</v>
      </c>
      <c r="P196" s="80" t="s">
        <v>335</v>
      </c>
      <c r="Q196" s="80">
        <v>4</v>
      </c>
      <c r="R196" s="80" t="s">
        <v>321</v>
      </c>
      <c r="S196" s="84">
        <v>672721836.90999997</v>
      </c>
      <c r="T196" s="15" t="s">
        <v>300</v>
      </c>
    </row>
    <row r="197" spans="2:20" ht="89.25">
      <c r="B197" s="80">
        <v>1</v>
      </c>
      <c r="C197" s="80" t="s">
        <v>129</v>
      </c>
      <c r="D197" s="80">
        <v>43</v>
      </c>
      <c r="E197" s="80" t="s">
        <v>316</v>
      </c>
      <c r="F197" s="80">
        <v>4302</v>
      </c>
      <c r="G197" s="80" t="s">
        <v>332</v>
      </c>
      <c r="H197" s="80">
        <v>4302089</v>
      </c>
      <c r="I197" s="80" t="s">
        <v>22</v>
      </c>
      <c r="J197" s="81">
        <v>430208900</v>
      </c>
      <c r="K197" s="80" t="s">
        <v>343</v>
      </c>
      <c r="L197" s="80" t="s">
        <v>24</v>
      </c>
      <c r="M197" s="80">
        <v>12</v>
      </c>
      <c r="N197" s="83" t="s">
        <v>58</v>
      </c>
      <c r="O197" s="81">
        <v>202500000034411</v>
      </c>
      <c r="P197" s="80" t="s">
        <v>335</v>
      </c>
      <c r="Q197" s="80">
        <v>4</v>
      </c>
      <c r="R197" s="80" t="s">
        <v>26</v>
      </c>
      <c r="S197" s="84">
        <v>100000000</v>
      </c>
      <c r="T197" s="15" t="s">
        <v>300</v>
      </c>
    </row>
    <row r="198" spans="2:20" ht="127.5">
      <c r="B198" s="80">
        <v>2</v>
      </c>
      <c r="C198" s="80" t="s">
        <v>46</v>
      </c>
      <c r="D198" s="80">
        <v>24</v>
      </c>
      <c r="E198" s="80" t="s">
        <v>47</v>
      </c>
      <c r="F198" s="80">
        <v>2409</v>
      </c>
      <c r="G198" s="80" t="s">
        <v>48</v>
      </c>
      <c r="H198" s="80">
        <v>2409022</v>
      </c>
      <c r="I198" s="80" t="s">
        <v>49</v>
      </c>
      <c r="J198" s="81">
        <v>240902200</v>
      </c>
      <c r="K198" s="80" t="s">
        <v>50</v>
      </c>
      <c r="L198" s="80" t="s">
        <v>24</v>
      </c>
      <c r="M198" s="80">
        <v>20000</v>
      </c>
      <c r="N198" s="83" t="s">
        <v>58</v>
      </c>
      <c r="O198" s="81">
        <v>202500000034419</v>
      </c>
      <c r="P198" s="80" t="s">
        <v>51</v>
      </c>
      <c r="Q198" s="80">
        <v>7500</v>
      </c>
      <c r="R198" s="80" t="s">
        <v>52</v>
      </c>
      <c r="S198" s="84">
        <v>264648628</v>
      </c>
      <c r="T198" s="15" t="s">
        <v>27</v>
      </c>
    </row>
    <row r="199" spans="2:20" ht="76.5">
      <c r="B199" s="80">
        <v>2</v>
      </c>
      <c r="C199" s="80" t="s">
        <v>46</v>
      </c>
      <c r="D199" s="80">
        <v>17</v>
      </c>
      <c r="E199" s="80" t="s">
        <v>53</v>
      </c>
      <c r="F199" s="80">
        <v>1702</v>
      </c>
      <c r="G199" s="80" t="s">
        <v>54</v>
      </c>
      <c r="H199" s="80">
        <v>1702010</v>
      </c>
      <c r="I199" s="80" t="s">
        <v>55</v>
      </c>
      <c r="J199" s="81">
        <v>170201000</v>
      </c>
      <c r="K199" s="80" t="s">
        <v>56</v>
      </c>
      <c r="L199" s="80" t="s">
        <v>57</v>
      </c>
      <c r="M199" s="80">
        <v>376</v>
      </c>
      <c r="N199" s="83" t="s">
        <v>58</v>
      </c>
      <c r="O199" s="81">
        <v>202500000034380</v>
      </c>
      <c r="P199" s="80" t="s">
        <v>59</v>
      </c>
      <c r="Q199" s="80">
        <v>50</v>
      </c>
      <c r="R199" s="80" t="s">
        <v>60</v>
      </c>
      <c r="S199" s="84">
        <v>18750000</v>
      </c>
      <c r="T199" s="15" t="s">
        <v>888</v>
      </c>
    </row>
    <row r="200" spans="2:20" ht="76.5">
      <c r="B200" s="80">
        <v>2</v>
      </c>
      <c r="C200" s="80" t="s">
        <v>46</v>
      </c>
      <c r="D200" s="80">
        <v>17</v>
      </c>
      <c r="E200" s="80" t="s">
        <v>53</v>
      </c>
      <c r="F200" s="80">
        <v>1702</v>
      </c>
      <c r="G200" s="80" t="s">
        <v>54</v>
      </c>
      <c r="H200" s="80">
        <v>1702009</v>
      </c>
      <c r="I200" s="80" t="s">
        <v>61</v>
      </c>
      <c r="J200" s="81">
        <v>170200900</v>
      </c>
      <c r="K200" s="80" t="s">
        <v>62</v>
      </c>
      <c r="L200" s="80" t="s">
        <v>57</v>
      </c>
      <c r="M200" s="80">
        <v>1371</v>
      </c>
      <c r="N200" s="83" t="s">
        <v>63</v>
      </c>
      <c r="O200" s="81">
        <v>202500000034380</v>
      </c>
      <c r="P200" s="80" t="s">
        <v>59</v>
      </c>
      <c r="Q200" s="80">
        <v>50</v>
      </c>
      <c r="R200" s="80" t="s">
        <v>60</v>
      </c>
      <c r="S200" s="84">
        <v>168050000</v>
      </c>
      <c r="T200" s="15" t="s">
        <v>888</v>
      </c>
    </row>
    <row r="201" spans="2:20" ht="76.5">
      <c r="B201" s="80">
        <v>2</v>
      </c>
      <c r="C201" s="80" t="s">
        <v>46</v>
      </c>
      <c r="D201" s="80">
        <v>17</v>
      </c>
      <c r="E201" s="80" t="s">
        <v>53</v>
      </c>
      <c r="F201" s="80">
        <v>1702</v>
      </c>
      <c r="G201" s="80" t="s">
        <v>54</v>
      </c>
      <c r="H201" s="80">
        <v>1702010</v>
      </c>
      <c r="I201" s="80" t="s">
        <v>55</v>
      </c>
      <c r="J201" s="81">
        <v>170201000</v>
      </c>
      <c r="K201" s="80" t="s">
        <v>56</v>
      </c>
      <c r="L201" s="80" t="s">
        <v>57</v>
      </c>
      <c r="M201" s="80">
        <v>376</v>
      </c>
      <c r="N201" s="83" t="s">
        <v>58</v>
      </c>
      <c r="O201" s="81">
        <v>20250000002920</v>
      </c>
      <c r="P201" s="80" t="s">
        <v>64</v>
      </c>
      <c r="Q201" s="80">
        <v>24</v>
      </c>
      <c r="R201" s="80" t="s">
        <v>60</v>
      </c>
      <c r="S201" s="84">
        <v>100000000</v>
      </c>
      <c r="T201" s="15" t="s">
        <v>888</v>
      </c>
    </row>
    <row r="202" spans="2:20" ht="76.5">
      <c r="B202" s="80">
        <v>2</v>
      </c>
      <c r="C202" s="80" t="s">
        <v>46</v>
      </c>
      <c r="D202" s="80">
        <v>17</v>
      </c>
      <c r="E202" s="80" t="s">
        <v>53</v>
      </c>
      <c r="F202" s="80">
        <v>1708</v>
      </c>
      <c r="G202" s="80" t="s">
        <v>65</v>
      </c>
      <c r="H202" s="80">
        <v>1708016</v>
      </c>
      <c r="I202" s="80" t="s">
        <v>66</v>
      </c>
      <c r="J202" s="81">
        <v>170801600</v>
      </c>
      <c r="K202" s="80" t="s">
        <v>67</v>
      </c>
      <c r="L202" s="80" t="s">
        <v>57</v>
      </c>
      <c r="M202" s="80">
        <v>2</v>
      </c>
      <c r="N202" s="83" t="s">
        <v>58</v>
      </c>
      <c r="O202" s="81">
        <v>202500000022895</v>
      </c>
      <c r="P202" s="80" t="s">
        <v>68</v>
      </c>
      <c r="Q202" s="80">
        <v>1</v>
      </c>
      <c r="R202" s="80" t="s">
        <v>60</v>
      </c>
      <c r="S202" s="84">
        <v>71680000</v>
      </c>
      <c r="T202" s="15" t="s">
        <v>888</v>
      </c>
    </row>
    <row r="203" spans="2:20" ht="89.25">
      <c r="B203" s="80">
        <v>2</v>
      </c>
      <c r="C203" s="80" t="s">
        <v>46</v>
      </c>
      <c r="D203" s="80">
        <v>17</v>
      </c>
      <c r="E203" s="80" t="s">
        <v>53</v>
      </c>
      <c r="F203" s="80">
        <v>1702</v>
      </c>
      <c r="G203" s="80" t="s">
        <v>54</v>
      </c>
      <c r="H203" s="80">
        <v>1702010</v>
      </c>
      <c r="I203" s="80" t="s">
        <v>55</v>
      </c>
      <c r="J203" s="81">
        <v>170201000</v>
      </c>
      <c r="K203" s="80" t="s">
        <v>56</v>
      </c>
      <c r="L203" s="80" t="s">
        <v>24</v>
      </c>
      <c r="M203" s="80">
        <v>376</v>
      </c>
      <c r="N203" s="83" t="s">
        <v>58</v>
      </c>
      <c r="O203" s="81">
        <v>202500000034779</v>
      </c>
      <c r="P203" s="80" t="s">
        <v>69</v>
      </c>
      <c r="Q203" s="80">
        <v>40</v>
      </c>
      <c r="R203" s="80" t="s">
        <v>26</v>
      </c>
      <c r="S203" s="84">
        <v>60491660</v>
      </c>
      <c r="T203" s="15" t="s">
        <v>888</v>
      </c>
    </row>
    <row r="204" spans="2:20" ht="89.25">
      <c r="B204" s="80">
        <v>2</v>
      </c>
      <c r="C204" s="80" t="s">
        <v>46</v>
      </c>
      <c r="D204" s="80">
        <v>17</v>
      </c>
      <c r="E204" s="80" t="s">
        <v>53</v>
      </c>
      <c r="F204" s="80">
        <v>1702</v>
      </c>
      <c r="G204" s="80" t="s">
        <v>54</v>
      </c>
      <c r="H204" s="80">
        <v>1702010</v>
      </c>
      <c r="I204" s="80" t="s">
        <v>55</v>
      </c>
      <c r="J204" s="81">
        <v>170201000</v>
      </c>
      <c r="K204" s="80" t="s">
        <v>56</v>
      </c>
      <c r="L204" s="80" t="s">
        <v>24</v>
      </c>
      <c r="M204" s="80">
        <v>376</v>
      </c>
      <c r="N204" s="83" t="s">
        <v>58</v>
      </c>
      <c r="O204" s="81">
        <v>202500000034779</v>
      </c>
      <c r="P204" s="80" t="s">
        <v>69</v>
      </c>
      <c r="Q204" s="80">
        <v>40</v>
      </c>
      <c r="R204" s="80" t="s">
        <v>70</v>
      </c>
      <c r="S204" s="84">
        <v>2000000</v>
      </c>
      <c r="T204" s="15" t="s">
        <v>888</v>
      </c>
    </row>
    <row r="205" spans="2:20" ht="89.25">
      <c r="B205" s="80">
        <v>2</v>
      </c>
      <c r="C205" s="80" t="s">
        <v>46</v>
      </c>
      <c r="D205" s="80">
        <v>17</v>
      </c>
      <c r="E205" s="80" t="s">
        <v>53</v>
      </c>
      <c r="F205" s="80">
        <v>1702</v>
      </c>
      <c r="G205" s="80" t="s">
        <v>54</v>
      </c>
      <c r="H205" s="80">
        <v>1702007</v>
      </c>
      <c r="I205" s="80" t="s">
        <v>71</v>
      </c>
      <c r="J205" s="81">
        <v>170200700</v>
      </c>
      <c r="K205" s="80" t="s">
        <v>72</v>
      </c>
      <c r="L205" s="80" t="s">
        <v>24</v>
      </c>
      <c r="M205" s="80">
        <v>18</v>
      </c>
      <c r="N205" s="83" t="s">
        <v>58</v>
      </c>
      <c r="O205" s="81">
        <v>202500000034779</v>
      </c>
      <c r="P205" s="80" t="s">
        <v>69</v>
      </c>
      <c r="Q205" s="80">
        <v>1</v>
      </c>
      <c r="R205" s="80" t="s">
        <v>26</v>
      </c>
      <c r="S205" s="84">
        <v>159508340</v>
      </c>
      <c r="T205" s="15" t="s">
        <v>888</v>
      </c>
    </row>
    <row r="206" spans="2:20" ht="102">
      <c r="B206" s="80">
        <v>2</v>
      </c>
      <c r="C206" s="80" t="s">
        <v>46</v>
      </c>
      <c r="D206" s="80">
        <v>17</v>
      </c>
      <c r="E206" s="80" t="s">
        <v>53</v>
      </c>
      <c r="F206" s="80">
        <v>1708</v>
      </c>
      <c r="G206" s="80" t="s">
        <v>65</v>
      </c>
      <c r="H206" s="80">
        <v>1708041</v>
      </c>
      <c r="I206" s="80" t="s">
        <v>73</v>
      </c>
      <c r="J206" s="81">
        <v>170804100</v>
      </c>
      <c r="K206" s="80" t="s">
        <v>74</v>
      </c>
      <c r="L206" s="80" t="s">
        <v>24</v>
      </c>
      <c r="M206" s="80">
        <v>5100</v>
      </c>
      <c r="N206" s="83" t="s">
        <v>63</v>
      </c>
      <c r="O206" s="81">
        <v>202500000035154</v>
      </c>
      <c r="P206" s="80" t="s">
        <v>75</v>
      </c>
      <c r="Q206" s="80">
        <v>146</v>
      </c>
      <c r="R206" s="80" t="s">
        <v>60</v>
      </c>
      <c r="S206" s="84">
        <v>178531000</v>
      </c>
      <c r="T206" s="15" t="s">
        <v>888</v>
      </c>
    </row>
    <row r="207" spans="2:20" ht="114.75">
      <c r="B207" s="80">
        <v>2</v>
      </c>
      <c r="C207" s="80" t="s">
        <v>46</v>
      </c>
      <c r="D207" s="80">
        <v>17</v>
      </c>
      <c r="E207" s="80" t="s">
        <v>53</v>
      </c>
      <c r="F207" s="80">
        <v>1702</v>
      </c>
      <c r="G207" s="80" t="s">
        <v>54</v>
      </c>
      <c r="H207" s="80">
        <v>1702007</v>
      </c>
      <c r="I207" s="80" t="s">
        <v>71</v>
      </c>
      <c r="J207" s="81">
        <v>170200700</v>
      </c>
      <c r="K207" s="80" t="s">
        <v>72</v>
      </c>
      <c r="L207" s="80" t="s">
        <v>24</v>
      </c>
      <c r="M207" s="80">
        <v>18</v>
      </c>
      <c r="N207" s="83" t="s">
        <v>63</v>
      </c>
      <c r="O207" s="81">
        <v>202500000034414</v>
      </c>
      <c r="P207" s="80" t="s">
        <v>76</v>
      </c>
      <c r="Q207" s="80">
        <v>1</v>
      </c>
      <c r="R207" s="80" t="s">
        <v>26</v>
      </c>
      <c r="S207" s="84">
        <v>210432000</v>
      </c>
      <c r="T207" s="15" t="s">
        <v>888</v>
      </c>
    </row>
    <row r="208" spans="2:20" ht="114.75">
      <c r="B208" s="80">
        <v>2</v>
      </c>
      <c r="C208" s="80" t="s">
        <v>46</v>
      </c>
      <c r="D208" s="80">
        <v>17</v>
      </c>
      <c r="E208" s="80" t="s">
        <v>53</v>
      </c>
      <c r="F208" s="80">
        <v>1702</v>
      </c>
      <c r="G208" s="80" t="s">
        <v>54</v>
      </c>
      <c r="H208" s="80">
        <v>1702009</v>
      </c>
      <c r="I208" s="80" t="s">
        <v>61</v>
      </c>
      <c r="J208" s="81">
        <v>170200900</v>
      </c>
      <c r="K208" s="80" t="s">
        <v>62</v>
      </c>
      <c r="L208" s="80" t="s">
        <v>57</v>
      </c>
      <c r="M208" s="80">
        <v>1371</v>
      </c>
      <c r="N208" s="83" t="s">
        <v>58</v>
      </c>
      <c r="O208" s="81">
        <v>202500000034414</v>
      </c>
      <c r="P208" s="80" t="s">
        <v>76</v>
      </c>
      <c r="Q208" s="80">
        <v>16</v>
      </c>
      <c r="R208" s="80" t="s">
        <v>26</v>
      </c>
      <c r="S208" s="84">
        <v>189568000</v>
      </c>
      <c r="T208" s="15" t="s">
        <v>888</v>
      </c>
    </row>
    <row r="209" spans="2:20" ht="63.75">
      <c r="B209" s="80">
        <v>2</v>
      </c>
      <c r="C209" s="80" t="s">
        <v>46</v>
      </c>
      <c r="D209" s="80">
        <v>17</v>
      </c>
      <c r="E209" s="80" t="s">
        <v>53</v>
      </c>
      <c r="F209" s="80">
        <v>1702</v>
      </c>
      <c r="G209" s="80" t="s">
        <v>54</v>
      </c>
      <c r="H209" s="80">
        <v>1702010</v>
      </c>
      <c r="I209" s="80" t="s">
        <v>55</v>
      </c>
      <c r="J209" s="81">
        <v>170201000</v>
      </c>
      <c r="K209" s="80" t="s">
        <v>56</v>
      </c>
      <c r="L209" s="80" t="s">
        <v>24</v>
      </c>
      <c r="M209" s="80">
        <v>376</v>
      </c>
      <c r="N209" s="83" t="s">
        <v>58</v>
      </c>
      <c r="O209" s="81">
        <v>202500000034381</v>
      </c>
      <c r="P209" s="80" t="s">
        <v>77</v>
      </c>
      <c r="Q209" s="80">
        <v>60</v>
      </c>
      <c r="R209" s="80" t="s">
        <v>60</v>
      </c>
      <c r="S209" s="84">
        <v>22740000</v>
      </c>
      <c r="T209" s="15" t="s">
        <v>888</v>
      </c>
    </row>
    <row r="210" spans="2:20" ht="63.75">
      <c r="B210" s="80">
        <v>2</v>
      </c>
      <c r="C210" s="80" t="s">
        <v>46</v>
      </c>
      <c r="D210" s="80">
        <v>17</v>
      </c>
      <c r="E210" s="80" t="s">
        <v>53</v>
      </c>
      <c r="F210" s="80">
        <v>1702</v>
      </c>
      <c r="G210" s="80" t="s">
        <v>54</v>
      </c>
      <c r="H210" s="80">
        <v>1702009</v>
      </c>
      <c r="I210" s="80" t="s">
        <v>61</v>
      </c>
      <c r="J210" s="81">
        <v>170200900</v>
      </c>
      <c r="K210" s="80" t="s">
        <v>62</v>
      </c>
      <c r="L210" s="80" t="s">
        <v>57</v>
      </c>
      <c r="M210" s="80">
        <v>1371</v>
      </c>
      <c r="N210" s="83" t="s">
        <v>63</v>
      </c>
      <c r="O210" s="81">
        <v>202500000034381</v>
      </c>
      <c r="P210" s="80" t="s">
        <v>77</v>
      </c>
      <c r="Q210" s="80">
        <v>60</v>
      </c>
      <c r="R210" s="80" t="s">
        <v>60</v>
      </c>
      <c r="S210" s="84">
        <v>120960000</v>
      </c>
      <c r="T210" s="15" t="s">
        <v>888</v>
      </c>
    </row>
    <row r="211" spans="2:20" ht="51">
      <c r="B211" s="80">
        <v>2</v>
      </c>
      <c r="C211" s="80" t="s">
        <v>46</v>
      </c>
      <c r="D211" s="80">
        <v>17</v>
      </c>
      <c r="E211" s="80" t="s">
        <v>53</v>
      </c>
      <c r="F211" s="80">
        <v>1702</v>
      </c>
      <c r="G211" s="80" t="s">
        <v>54</v>
      </c>
      <c r="H211" s="80">
        <v>1702034</v>
      </c>
      <c r="I211" s="80" t="s">
        <v>86</v>
      </c>
      <c r="J211" s="81">
        <v>170203400</v>
      </c>
      <c r="K211" s="80" t="s">
        <v>87</v>
      </c>
      <c r="L211" s="80" t="s">
        <v>88</v>
      </c>
      <c r="M211" s="80">
        <v>50</v>
      </c>
      <c r="N211" s="83" t="s">
        <v>89</v>
      </c>
      <c r="O211" s="81">
        <v>202400000005517</v>
      </c>
      <c r="P211" s="80" t="s">
        <v>90</v>
      </c>
      <c r="Q211" s="80">
        <v>22</v>
      </c>
      <c r="R211" s="80" t="s">
        <v>60</v>
      </c>
      <c r="S211" s="84">
        <v>121200516.831838</v>
      </c>
      <c r="T211" s="15" t="s">
        <v>888</v>
      </c>
    </row>
    <row r="212" spans="2:20" ht="51">
      <c r="B212" s="80">
        <v>2</v>
      </c>
      <c r="C212" s="80" t="s">
        <v>46</v>
      </c>
      <c r="D212" s="80">
        <v>17</v>
      </c>
      <c r="E212" s="80" t="s">
        <v>53</v>
      </c>
      <c r="F212" s="80">
        <v>1702</v>
      </c>
      <c r="G212" s="80" t="s">
        <v>54</v>
      </c>
      <c r="H212" s="80">
        <v>1702034</v>
      </c>
      <c r="I212" s="80" t="s">
        <v>86</v>
      </c>
      <c r="J212" s="81">
        <v>170203400</v>
      </c>
      <c r="K212" s="80" t="s">
        <v>87</v>
      </c>
      <c r="L212" s="80" t="s">
        <v>88</v>
      </c>
      <c r="M212" s="80">
        <v>50</v>
      </c>
      <c r="N212" s="83" t="s">
        <v>89</v>
      </c>
      <c r="O212" s="81">
        <v>202400000005517</v>
      </c>
      <c r="P212" s="80" t="s">
        <v>90</v>
      </c>
      <c r="Q212" s="80">
        <v>22</v>
      </c>
      <c r="R212" s="80" t="s">
        <v>26</v>
      </c>
      <c r="S212" s="84">
        <v>80000000</v>
      </c>
      <c r="T212" s="15" t="s">
        <v>888</v>
      </c>
    </row>
    <row r="213" spans="2:20" ht="127.5">
      <c r="B213" s="80">
        <v>2</v>
      </c>
      <c r="C213" s="80" t="s">
        <v>46</v>
      </c>
      <c r="D213" s="80">
        <v>21</v>
      </c>
      <c r="E213" s="80" t="s">
        <v>91</v>
      </c>
      <c r="F213" s="80">
        <v>2105</v>
      </c>
      <c r="G213" s="80" t="s">
        <v>92</v>
      </c>
      <c r="H213" s="80">
        <v>2105019</v>
      </c>
      <c r="I213" s="80" t="s">
        <v>93</v>
      </c>
      <c r="J213" s="81">
        <v>210501900</v>
      </c>
      <c r="K213" s="80" t="s">
        <v>94</v>
      </c>
      <c r="L213" s="80" t="s">
        <v>24</v>
      </c>
      <c r="M213" s="80">
        <v>150</v>
      </c>
      <c r="N213" s="83" t="s">
        <v>58</v>
      </c>
      <c r="O213" s="81">
        <v>2024006860281</v>
      </c>
      <c r="P213" s="80" t="s">
        <v>95</v>
      </c>
      <c r="Q213" s="80">
        <v>50</v>
      </c>
      <c r="R213" s="80" t="s">
        <v>26</v>
      </c>
      <c r="S213" s="84">
        <v>50000000</v>
      </c>
      <c r="T213" s="15" t="s">
        <v>894</v>
      </c>
    </row>
    <row r="214" spans="2:20" ht="89.25">
      <c r="B214" s="80">
        <v>2</v>
      </c>
      <c r="C214" s="80" t="s">
        <v>46</v>
      </c>
      <c r="D214" s="80">
        <v>35</v>
      </c>
      <c r="E214" s="80" t="s">
        <v>97</v>
      </c>
      <c r="F214" s="80">
        <v>3502</v>
      </c>
      <c r="G214" s="80" t="s">
        <v>98</v>
      </c>
      <c r="H214" s="80">
        <v>3502004</v>
      </c>
      <c r="I214" s="80" t="s">
        <v>99</v>
      </c>
      <c r="J214" s="81">
        <v>350200400</v>
      </c>
      <c r="K214" s="80" t="s">
        <v>100</v>
      </c>
      <c r="L214" s="80" t="s">
        <v>24</v>
      </c>
      <c r="M214" s="80">
        <v>15</v>
      </c>
      <c r="N214" s="83" t="s">
        <v>58</v>
      </c>
      <c r="O214" s="81">
        <v>202500000033936</v>
      </c>
      <c r="P214" s="80" t="s">
        <v>101</v>
      </c>
      <c r="Q214" s="80">
        <v>5</v>
      </c>
      <c r="R214" s="80" t="s">
        <v>26</v>
      </c>
      <c r="S214" s="84">
        <v>234426956</v>
      </c>
      <c r="T214" s="15" t="s">
        <v>894</v>
      </c>
    </row>
    <row r="215" spans="2:20" ht="76.5">
      <c r="B215" s="80">
        <v>2</v>
      </c>
      <c r="C215" s="80" t="s">
        <v>46</v>
      </c>
      <c r="D215" s="80">
        <v>35</v>
      </c>
      <c r="E215" s="80" t="s">
        <v>97</v>
      </c>
      <c r="F215" s="80">
        <v>3502</v>
      </c>
      <c r="G215" s="80" t="s">
        <v>98</v>
      </c>
      <c r="H215" s="80">
        <v>3502046</v>
      </c>
      <c r="I215" s="80" t="s">
        <v>102</v>
      </c>
      <c r="J215" s="81">
        <v>350204600</v>
      </c>
      <c r="K215" s="80" t="s">
        <v>103</v>
      </c>
      <c r="L215" s="80" t="s">
        <v>24</v>
      </c>
      <c r="M215" s="80">
        <v>20</v>
      </c>
      <c r="N215" s="83" t="s">
        <v>104</v>
      </c>
      <c r="O215" s="81">
        <v>202500000034396</v>
      </c>
      <c r="P215" s="80" t="s">
        <v>105</v>
      </c>
      <c r="Q215" s="80">
        <v>7</v>
      </c>
      <c r="R215" s="80" t="s">
        <v>26</v>
      </c>
      <c r="S215" s="84">
        <v>97250000</v>
      </c>
      <c r="T215" s="15" t="s">
        <v>894</v>
      </c>
    </row>
    <row r="216" spans="2:20" ht="102">
      <c r="B216" s="80">
        <v>2</v>
      </c>
      <c r="C216" s="80" t="s">
        <v>46</v>
      </c>
      <c r="D216" s="80">
        <v>35</v>
      </c>
      <c r="E216" s="80" t="s">
        <v>97</v>
      </c>
      <c r="F216" s="80">
        <v>3502</v>
      </c>
      <c r="G216" s="80" t="s">
        <v>98</v>
      </c>
      <c r="H216" s="80">
        <v>3502046</v>
      </c>
      <c r="I216" s="80" t="s">
        <v>102</v>
      </c>
      <c r="J216" s="81">
        <v>350204600</v>
      </c>
      <c r="K216" s="80" t="s">
        <v>103</v>
      </c>
      <c r="L216" s="80" t="s">
        <v>24</v>
      </c>
      <c r="M216" s="80">
        <v>20</v>
      </c>
      <c r="N216" s="83" t="s">
        <v>104</v>
      </c>
      <c r="O216" s="81">
        <v>202500000034397</v>
      </c>
      <c r="P216" s="80" t="s">
        <v>106</v>
      </c>
      <c r="Q216" s="80">
        <v>7</v>
      </c>
      <c r="R216" s="80" t="s">
        <v>26</v>
      </c>
      <c r="S216" s="84">
        <v>97200000</v>
      </c>
      <c r="T216" s="15" t="s">
        <v>894</v>
      </c>
    </row>
    <row r="217" spans="2:20" ht="89.25">
      <c r="B217" s="80">
        <v>2</v>
      </c>
      <c r="C217" s="80" t="s">
        <v>46</v>
      </c>
      <c r="D217" s="80">
        <v>35</v>
      </c>
      <c r="E217" s="80" t="s">
        <v>97</v>
      </c>
      <c r="F217" s="80">
        <v>3502</v>
      </c>
      <c r="G217" s="80" t="s">
        <v>98</v>
      </c>
      <c r="H217" s="80">
        <v>3502046</v>
      </c>
      <c r="I217" s="80" t="s">
        <v>102</v>
      </c>
      <c r="J217" s="81">
        <v>350204600</v>
      </c>
      <c r="K217" s="80" t="s">
        <v>103</v>
      </c>
      <c r="L217" s="80" t="s">
        <v>24</v>
      </c>
      <c r="M217" s="80">
        <v>20</v>
      </c>
      <c r="N217" s="83" t="s">
        <v>104</v>
      </c>
      <c r="O217" s="81">
        <v>202500000034416</v>
      </c>
      <c r="P217" s="80" t="s">
        <v>107</v>
      </c>
      <c r="Q217" s="80">
        <v>7</v>
      </c>
      <c r="R217" s="80" t="s">
        <v>26</v>
      </c>
      <c r="S217" s="84">
        <v>89850000</v>
      </c>
      <c r="T217" s="15" t="s">
        <v>894</v>
      </c>
    </row>
    <row r="218" spans="2:20" ht="102">
      <c r="B218" s="80">
        <v>2</v>
      </c>
      <c r="C218" s="80" t="s">
        <v>46</v>
      </c>
      <c r="D218" s="80">
        <v>35</v>
      </c>
      <c r="E218" s="80" t="s">
        <v>97</v>
      </c>
      <c r="F218" s="80">
        <v>3502</v>
      </c>
      <c r="G218" s="80" t="s">
        <v>98</v>
      </c>
      <c r="H218" s="80">
        <v>3502046</v>
      </c>
      <c r="I218" s="80" t="s">
        <v>102</v>
      </c>
      <c r="J218" s="81">
        <v>350204600</v>
      </c>
      <c r="K218" s="80" t="s">
        <v>103</v>
      </c>
      <c r="L218" s="80" t="s">
        <v>24</v>
      </c>
      <c r="M218" s="80">
        <v>20</v>
      </c>
      <c r="N218" s="83" t="s">
        <v>104</v>
      </c>
      <c r="O218" s="81">
        <v>202500000034399</v>
      </c>
      <c r="P218" s="80" t="s">
        <v>108</v>
      </c>
      <c r="Q218" s="80">
        <v>7</v>
      </c>
      <c r="R218" s="80" t="s">
        <v>26</v>
      </c>
      <c r="S218" s="84">
        <v>48050000</v>
      </c>
      <c r="T218" s="15" t="s">
        <v>894</v>
      </c>
    </row>
    <row r="219" spans="2:20" ht="76.5">
      <c r="B219" s="80">
        <v>2</v>
      </c>
      <c r="C219" s="80" t="s">
        <v>46</v>
      </c>
      <c r="D219" s="80">
        <v>35</v>
      </c>
      <c r="E219" s="80" t="s">
        <v>97</v>
      </c>
      <c r="F219" s="80">
        <v>3502</v>
      </c>
      <c r="G219" s="80" t="s">
        <v>98</v>
      </c>
      <c r="H219" s="80">
        <v>3502046</v>
      </c>
      <c r="I219" s="80" t="s">
        <v>102</v>
      </c>
      <c r="J219" s="81">
        <v>350204600</v>
      </c>
      <c r="K219" s="80" t="s">
        <v>103</v>
      </c>
      <c r="L219" s="80" t="s">
        <v>24</v>
      </c>
      <c r="M219" s="80">
        <v>20</v>
      </c>
      <c r="N219" s="83" t="s">
        <v>104</v>
      </c>
      <c r="O219" s="81">
        <v>202500000034415</v>
      </c>
      <c r="P219" s="80" t="s">
        <v>109</v>
      </c>
      <c r="Q219" s="80">
        <v>7</v>
      </c>
      <c r="R219" s="80" t="s">
        <v>26</v>
      </c>
      <c r="S219" s="84">
        <v>99940000</v>
      </c>
      <c r="T219" s="15" t="s">
        <v>894</v>
      </c>
    </row>
    <row r="220" spans="2:20" ht="127.5">
      <c r="B220" s="80">
        <v>2</v>
      </c>
      <c r="C220" s="80" t="s">
        <v>46</v>
      </c>
      <c r="D220" s="80">
        <v>35</v>
      </c>
      <c r="E220" s="80" t="s">
        <v>97</v>
      </c>
      <c r="F220" s="80">
        <v>3502</v>
      </c>
      <c r="G220" s="80" t="s">
        <v>98</v>
      </c>
      <c r="H220" s="80">
        <v>3502046</v>
      </c>
      <c r="I220" s="80" t="s">
        <v>102</v>
      </c>
      <c r="J220" s="81">
        <v>350204600</v>
      </c>
      <c r="K220" s="80" t="s">
        <v>103</v>
      </c>
      <c r="L220" s="80" t="s">
        <v>24</v>
      </c>
      <c r="M220" s="80">
        <v>20</v>
      </c>
      <c r="N220" s="83" t="s">
        <v>104</v>
      </c>
      <c r="O220" s="81">
        <v>202500000035139</v>
      </c>
      <c r="P220" s="80" t="s">
        <v>110</v>
      </c>
      <c r="Q220" s="80">
        <v>7</v>
      </c>
      <c r="R220" s="80" t="s">
        <v>26</v>
      </c>
      <c r="S220" s="84">
        <v>210583044</v>
      </c>
      <c r="T220" s="15" t="s">
        <v>894</v>
      </c>
    </row>
    <row r="221" spans="2:20" ht="127.5">
      <c r="B221" s="80">
        <v>2</v>
      </c>
      <c r="C221" s="80" t="s">
        <v>46</v>
      </c>
      <c r="D221" s="80">
        <v>35</v>
      </c>
      <c r="E221" s="80" t="s">
        <v>97</v>
      </c>
      <c r="F221" s="80">
        <v>3502</v>
      </c>
      <c r="G221" s="80" t="s">
        <v>98</v>
      </c>
      <c r="H221" s="80">
        <v>3502046</v>
      </c>
      <c r="I221" s="80" t="s">
        <v>102</v>
      </c>
      <c r="J221" s="81">
        <v>350204600</v>
      </c>
      <c r="K221" s="80" t="s">
        <v>103</v>
      </c>
      <c r="L221" s="80" t="s">
        <v>24</v>
      </c>
      <c r="M221" s="80">
        <v>20</v>
      </c>
      <c r="N221" s="83" t="s">
        <v>104</v>
      </c>
      <c r="O221" s="81">
        <v>202500000035139</v>
      </c>
      <c r="P221" s="80" t="s">
        <v>110</v>
      </c>
      <c r="Q221" s="80">
        <v>7</v>
      </c>
      <c r="R221" s="80" t="s">
        <v>111</v>
      </c>
      <c r="S221" s="84">
        <v>88072500.420000002</v>
      </c>
      <c r="T221" s="15" t="s">
        <v>894</v>
      </c>
    </row>
    <row r="222" spans="2:20" ht="127.5">
      <c r="B222" s="80">
        <v>2</v>
      </c>
      <c r="C222" s="80" t="s">
        <v>46</v>
      </c>
      <c r="D222" s="80">
        <v>35</v>
      </c>
      <c r="E222" s="80" t="s">
        <v>97</v>
      </c>
      <c r="F222" s="80">
        <v>3502</v>
      </c>
      <c r="G222" s="80" t="s">
        <v>98</v>
      </c>
      <c r="H222" s="80">
        <v>3502046</v>
      </c>
      <c r="I222" s="80" t="s">
        <v>102</v>
      </c>
      <c r="J222" s="81">
        <v>350204600</v>
      </c>
      <c r="K222" s="80" t="s">
        <v>103</v>
      </c>
      <c r="L222" s="80" t="s">
        <v>24</v>
      </c>
      <c r="M222" s="80">
        <v>20</v>
      </c>
      <c r="N222" s="83" t="s">
        <v>104</v>
      </c>
      <c r="O222" s="81">
        <v>202500000035139</v>
      </c>
      <c r="P222" s="80" t="s">
        <v>110</v>
      </c>
      <c r="Q222" s="80">
        <v>7</v>
      </c>
      <c r="R222" s="80" t="s">
        <v>112</v>
      </c>
      <c r="S222" s="84">
        <v>11344456.050000001</v>
      </c>
      <c r="T222" s="15" t="s">
        <v>894</v>
      </c>
    </row>
    <row r="223" spans="2:20" ht="127.5">
      <c r="B223" s="80">
        <v>2</v>
      </c>
      <c r="C223" s="80" t="s">
        <v>46</v>
      </c>
      <c r="D223" s="80">
        <v>35</v>
      </c>
      <c r="E223" s="80" t="s">
        <v>97</v>
      </c>
      <c r="F223" s="80">
        <v>3502</v>
      </c>
      <c r="G223" s="80" t="s">
        <v>98</v>
      </c>
      <c r="H223" s="80">
        <v>3502006</v>
      </c>
      <c r="I223" s="80" t="s">
        <v>113</v>
      </c>
      <c r="J223" s="81">
        <v>350200600</v>
      </c>
      <c r="K223" s="80" t="s">
        <v>114</v>
      </c>
      <c r="L223" s="80" t="s">
        <v>24</v>
      </c>
      <c r="M223" s="80">
        <v>6</v>
      </c>
      <c r="N223" s="83" t="s">
        <v>104</v>
      </c>
      <c r="O223" s="81">
        <v>202500000033935</v>
      </c>
      <c r="P223" s="80" t="s">
        <v>115</v>
      </c>
      <c r="Q223" s="80">
        <v>2</v>
      </c>
      <c r="R223" s="80" t="s">
        <v>26</v>
      </c>
      <c r="S223" s="84">
        <v>22700000</v>
      </c>
      <c r="T223" s="15" t="s">
        <v>894</v>
      </c>
    </row>
    <row r="224" spans="2:20" ht="114.75">
      <c r="B224" s="80">
        <v>2</v>
      </c>
      <c r="C224" s="80" t="s">
        <v>46</v>
      </c>
      <c r="D224" s="80">
        <v>35</v>
      </c>
      <c r="E224" s="80" t="s">
        <v>97</v>
      </c>
      <c r="F224" s="80">
        <v>3502</v>
      </c>
      <c r="G224" s="80" t="s">
        <v>98</v>
      </c>
      <c r="H224" s="80">
        <v>3502008</v>
      </c>
      <c r="I224" s="80" t="s">
        <v>116</v>
      </c>
      <c r="J224" s="81">
        <v>350200800</v>
      </c>
      <c r="K224" s="80" t="s">
        <v>117</v>
      </c>
      <c r="L224" s="80" t="s">
        <v>24</v>
      </c>
      <c r="M224" s="80">
        <v>9</v>
      </c>
      <c r="N224" s="83" t="s">
        <v>104</v>
      </c>
      <c r="O224" s="81">
        <v>202500000035164</v>
      </c>
      <c r="P224" s="80" t="s">
        <v>118</v>
      </c>
      <c r="Q224" s="80">
        <v>3</v>
      </c>
      <c r="R224" s="80" t="s">
        <v>111</v>
      </c>
      <c r="S224" s="84">
        <v>300000000</v>
      </c>
      <c r="T224" s="15" t="s">
        <v>894</v>
      </c>
    </row>
    <row r="225" spans="2:20" ht="114.75">
      <c r="B225" s="80">
        <v>2</v>
      </c>
      <c r="C225" s="80" t="s">
        <v>46</v>
      </c>
      <c r="D225" s="80">
        <v>36</v>
      </c>
      <c r="E225" s="80" t="s">
        <v>119</v>
      </c>
      <c r="F225" s="80">
        <v>3602</v>
      </c>
      <c r="G225" s="80" t="s">
        <v>120</v>
      </c>
      <c r="H225" s="80" t="s">
        <v>121</v>
      </c>
      <c r="I225" s="80" t="s">
        <v>122</v>
      </c>
      <c r="J225" s="81">
        <v>360203200</v>
      </c>
      <c r="K225" s="80" t="s">
        <v>123</v>
      </c>
      <c r="L225" s="80" t="s">
        <v>24</v>
      </c>
      <c r="M225" s="80">
        <v>60</v>
      </c>
      <c r="N225" s="83" t="s">
        <v>58</v>
      </c>
      <c r="O225" s="81">
        <v>202500000034407</v>
      </c>
      <c r="P225" s="80" t="s">
        <v>124</v>
      </c>
      <c r="Q225" s="80">
        <v>20</v>
      </c>
      <c r="R225" s="80" t="s">
        <v>111</v>
      </c>
      <c r="S225" s="84">
        <v>613620716</v>
      </c>
      <c r="T225" s="15" t="s">
        <v>894</v>
      </c>
    </row>
    <row r="226" spans="2:20" ht="165.75">
      <c r="B226" s="80">
        <v>2</v>
      </c>
      <c r="C226" s="80" t="s">
        <v>46</v>
      </c>
      <c r="D226" s="80">
        <v>39</v>
      </c>
      <c r="E226" s="80" t="s">
        <v>125</v>
      </c>
      <c r="F226" s="80">
        <v>3905</v>
      </c>
      <c r="G226" s="80" t="s">
        <v>126</v>
      </c>
      <c r="H226" s="80">
        <v>3905005</v>
      </c>
      <c r="I226" s="80" t="s">
        <v>22</v>
      </c>
      <c r="J226" s="81">
        <v>390500500</v>
      </c>
      <c r="K226" s="80" t="s">
        <v>127</v>
      </c>
      <c r="L226" s="80" t="s">
        <v>24</v>
      </c>
      <c r="M226" s="80">
        <v>3</v>
      </c>
      <c r="N226" s="83" t="s">
        <v>58</v>
      </c>
      <c r="O226" s="81">
        <v>202500000034395</v>
      </c>
      <c r="P226" s="80" t="s">
        <v>128</v>
      </c>
      <c r="Q226" s="80">
        <v>1</v>
      </c>
      <c r="R226" s="80" t="s">
        <v>26</v>
      </c>
      <c r="S226" s="84">
        <v>50000000</v>
      </c>
      <c r="T226" s="15" t="s">
        <v>894</v>
      </c>
    </row>
    <row r="227" spans="2:20" ht="89.25">
      <c r="B227" s="80">
        <v>2</v>
      </c>
      <c r="C227" s="80" t="s">
        <v>442</v>
      </c>
      <c r="D227" s="80">
        <v>21</v>
      </c>
      <c r="E227" s="80" t="s">
        <v>91</v>
      </c>
      <c r="F227" s="80">
        <v>2102</v>
      </c>
      <c r="G227" s="80" t="s">
        <v>587</v>
      </c>
      <c r="H227" s="80">
        <v>2102045</v>
      </c>
      <c r="I227" s="80" t="s">
        <v>588</v>
      </c>
      <c r="J227" s="81">
        <v>210204500</v>
      </c>
      <c r="K227" s="80" t="s">
        <v>589</v>
      </c>
      <c r="L227" s="80" t="s">
        <v>24</v>
      </c>
      <c r="M227" s="80">
        <v>1200</v>
      </c>
      <c r="N227" s="83" t="s">
        <v>443</v>
      </c>
      <c r="O227" s="81">
        <v>202500000034388</v>
      </c>
      <c r="P227" s="80" t="s">
        <v>444</v>
      </c>
      <c r="Q227" s="80">
        <v>46</v>
      </c>
      <c r="R227" s="80" t="s">
        <v>445</v>
      </c>
      <c r="S227" s="84">
        <v>1001693216.4152</v>
      </c>
      <c r="T227" s="15" t="s">
        <v>446</v>
      </c>
    </row>
    <row r="228" spans="2:20" ht="89.25">
      <c r="B228" s="80">
        <v>2</v>
      </c>
      <c r="C228" s="80" t="s">
        <v>442</v>
      </c>
      <c r="D228" s="80">
        <v>21</v>
      </c>
      <c r="E228" s="80" t="s">
        <v>91</v>
      </c>
      <c r="F228" s="80">
        <v>2102</v>
      </c>
      <c r="G228" s="80" t="s">
        <v>587</v>
      </c>
      <c r="H228" s="80">
        <v>2102045</v>
      </c>
      <c r="I228" s="80" t="s">
        <v>588</v>
      </c>
      <c r="J228" s="81">
        <v>210204500</v>
      </c>
      <c r="K228" s="80" t="s">
        <v>589</v>
      </c>
      <c r="L228" s="80" t="s">
        <v>24</v>
      </c>
      <c r="M228" s="80">
        <v>1200</v>
      </c>
      <c r="N228" s="83" t="s">
        <v>443</v>
      </c>
      <c r="O228" s="81">
        <v>202500000034388</v>
      </c>
      <c r="P228" s="80" t="s">
        <v>444</v>
      </c>
      <c r="Q228" s="80">
        <v>46</v>
      </c>
      <c r="R228" s="80" t="s">
        <v>447</v>
      </c>
      <c r="S228" s="84">
        <v>6016230.5199999996</v>
      </c>
      <c r="T228" s="15" t="s">
        <v>446</v>
      </c>
    </row>
    <row r="229" spans="2:20" ht="89.25">
      <c r="B229" s="80">
        <v>2</v>
      </c>
      <c r="C229" s="80" t="s">
        <v>46</v>
      </c>
      <c r="D229" s="80">
        <v>24</v>
      </c>
      <c r="E229" s="80" t="s">
        <v>47</v>
      </c>
      <c r="F229" s="80">
        <v>2402</v>
      </c>
      <c r="G229" s="80" t="s">
        <v>457</v>
      </c>
      <c r="H229" s="80">
        <v>2402055</v>
      </c>
      <c r="I229" s="80" t="s">
        <v>458</v>
      </c>
      <c r="J229" s="81">
        <v>240205500</v>
      </c>
      <c r="K229" s="80" t="s">
        <v>458</v>
      </c>
      <c r="L229" s="80" t="s">
        <v>459</v>
      </c>
      <c r="M229" s="80">
        <v>3</v>
      </c>
      <c r="N229" s="83" t="s">
        <v>256</v>
      </c>
      <c r="O229" s="81">
        <v>202500000034421</v>
      </c>
      <c r="P229" s="80" t="s">
        <v>460</v>
      </c>
      <c r="Q229" s="80">
        <v>3.47</v>
      </c>
      <c r="R229" s="80" t="s">
        <v>461</v>
      </c>
      <c r="S229" s="84">
        <v>1024844368</v>
      </c>
      <c r="T229" s="15" t="s">
        <v>446</v>
      </c>
    </row>
    <row r="230" spans="2:20" ht="89.25">
      <c r="B230" s="80">
        <v>2</v>
      </c>
      <c r="C230" s="80" t="s">
        <v>46</v>
      </c>
      <c r="D230" s="80">
        <v>24</v>
      </c>
      <c r="E230" s="80" t="s">
        <v>47</v>
      </c>
      <c r="F230" s="80">
        <v>2402</v>
      </c>
      <c r="G230" s="80" t="s">
        <v>457</v>
      </c>
      <c r="H230" s="80">
        <v>2402055</v>
      </c>
      <c r="I230" s="80" t="s">
        <v>458</v>
      </c>
      <c r="J230" s="81">
        <v>240205500</v>
      </c>
      <c r="K230" s="80" t="s">
        <v>458</v>
      </c>
      <c r="L230" s="80" t="s">
        <v>459</v>
      </c>
      <c r="M230" s="80">
        <v>3</v>
      </c>
      <c r="N230" s="83" t="s">
        <v>256</v>
      </c>
      <c r="O230" s="81">
        <v>202500000034420</v>
      </c>
      <c r="P230" s="80" t="s">
        <v>462</v>
      </c>
      <c r="Q230" s="80">
        <v>3.67</v>
      </c>
      <c r="R230" s="80" t="s">
        <v>461</v>
      </c>
      <c r="S230" s="84">
        <v>875029190</v>
      </c>
      <c r="T230" s="15" t="s">
        <v>446</v>
      </c>
    </row>
    <row r="231" spans="2:20" ht="89.25">
      <c r="B231" s="80">
        <v>2</v>
      </c>
      <c r="C231" s="80" t="s">
        <v>46</v>
      </c>
      <c r="D231" s="80">
        <v>24</v>
      </c>
      <c r="E231" s="80" t="s">
        <v>47</v>
      </c>
      <c r="F231" s="80">
        <v>2402</v>
      </c>
      <c r="G231" s="80" t="s">
        <v>457</v>
      </c>
      <c r="H231" s="80">
        <v>2402055</v>
      </c>
      <c r="I231" s="80" t="s">
        <v>458</v>
      </c>
      <c r="J231" s="81">
        <v>240205500</v>
      </c>
      <c r="K231" s="80" t="s">
        <v>458</v>
      </c>
      <c r="L231" s="80" t="s">
        <v>459</v>
      </c>
      <c r="M231" s="80">
        <v>3</v>
      </c>
      <c r="N231" s="83" t="s">
        <v>256</v>
      </c>
      <c r="O231" s="81">
        <v>202500000034104</v>
      </c>
      <c r="P231" s="80" t="s">
        <v>463</v>
      </c>
      <c r="Q231" s="80">
        <v>0.187</v>
      </c>
      <c r="R231" s="80" t="s">
        <v>461</v>
      </c>
      <c r="S231" s="84">
        <v>49932215</v>
      </c>
      <c r="T231" s="15" t="s">
        <v>446</v>
      </c>
    </row>
    <row r="232" spans="2:20" ht="63.75">
      <c r="B232" s="80">
        <v>2</v>
      </c>
      <c r="C232" s="80" t="s">
        <v>46</v>
      </c>
      <c r="D232" s="80">
        <v>24</v>
      </c>
      <c r="E232" s="80" t="s">
        <v>47</v>
      </c>
      <c r="F232" s="80">
        <v>2402</v>
      </c>
      <c r="G232" s="80" t="s">
        <v>457</v>
      </c>
      <c r="H232" s="80">
        <v>2402055</v>
      </c>
      <c r="I232" s="80" t="s">
        <v>458</v>
      </c>
      <c r="J232" s="81">
        <v>240205500</v>
      </c>
      <c r="K232" s="80" t="s">
        <v>458</v>
      </c>
      <c r="L232" s="80" t="s">
        <v>459</v>
      </c>
      <c r="M232" s="80">
        <v>3</v>
      </c>
      <c r="N232" s="83" t="s">
        <v>256</v>
      </c>
      <c r="O232" s="81">
        <v>202500000034141</v>
      </c>
      <c r="P232" s="80" t="s">
        <v>464</v>
      </c>
      <c r="Q232" s="80">
        <v>0.20499999999999999</v>
      </c>
      <c r="R232" s="80" t="s">
        <v>461</v>
      </c>
      <c r="S232" s="84">
        <v>59073567</v>
      </c>
      <c r="T232" s="15" t="s">
        <v>446</v>
      </c>
    </row>
    <row r="233" spans="2:20" ht="63.75">
      <c r="B233" s="80">
        <v>2</v>
      </c>
      <c r="C233" s="80" t="s">
        <v>46</v>
      </c>
      <c r="D233" s="80">
        <v>24</v>
      </c>
      <c r="E233" s="80" t="s">
        <v>47</v>
      </c>
      <c r="F233" s="80">
        <v>2402</v>
      </c>
      <c r="G233" s="80" t="s">
        <v>457</v>
      </c>
      <c r="H233" s="80">
        <v>2402112</v>
      </c>
      <c r="I233" s="80" t="s">
        <v>465</v>
      </c>
      <c r="J233" s="81">
        <v>240211200</v>
      </c>
      <c r="K233" s="80" t="s">
        <v>466</v>
      </c>
      <c r="L233" s="80" t="s">
        <v>459</v>
      </c>
      <c r="M233" s="80">
        <v>40</v>
      </c>
      <c r="N233" s="83" t="s">
        <v>256</v>
      </c>
      <c r="O233" s="81">
        <v>202500000034770</v>
      </c>
      <c r="P233" s="80" t="s">
        <v>467</v>
      </c>
      <c r="Q233" s="80">
        <v>0.61499999999999999</v>
      </c>
      <c r="R233" s="80" t="s">
        <v>461</v>
      </c>
      <c r="S233" s="84">
        <v>54676403</v>
      </c>
      <c r="T233" s="15" t="s">
        <v>446</v>
      </c>
    </row>
    <row r="234" spans="2:20" ht="89.25">
      <c r="B234" s="80">
        <v>2</v>
      </c>
      <c r="C234" s="80" t="s">
        <v>46</v>
      </c>
      <c r="D234" s="80">
        <v>24</v>
      </c>
      <c r="E234" s="80" t="s">
        <v>47</v>
      </c>
      <c r="F234" s="80">
        <v>2402</v>
      </c>
      <c r="G234" s="80" t="s">
        <v>457</v>
      </c>
      <c r="H234" s="80">
        <v>2402114</v>
      </c>
      <c r="I234" s="80" t="s">
        <v>468</v>
      </c>
      <c r="J234" s="81">
        <v>240211403</v>
      </c>
      <c r="K234" s="80" t="s">
        <v>469</v>
      </c>
      <c r="L234" s="80" t="s">
        <v>459</v>
      </c>
      <c r="M234" s="80">
        <v>2</v>
      </c>
      <c r="N234" s="83" t="s">
        <v>256</v>
      </c>
      <c r="O234" s="81">
        <v>202500000035004</v>
      </c>
      <c r="P234" s="80" t="s">
        <v>470</v>
      </c>
      <c r="Q234" s="80">
        <v>0.22900000000000001</v>
      </c>
      <c r="R234" s="80" t="s">
        <v>461</v>
      </c>
      <c r="S234" s="84">
        <v>277397475.24000025</v>
      </c>
      <c r="T234" s="15" t="s">
        <v>446</v>
      </c>
    </row>
    <row r="235" spans="2:20" ht="89.25">
      <c r="B235" s="80">
        <v>2</v>
      </c>
      <c r="C235" s="80" t="s">
        <v>46</v>
      </c>
      <c r="D235" s="80">
        <v>24</v>
      </c>
      <c r="E235" s="80" t="s">
        <v>47</v>
      </c>
      <c r="F235" s="80">
        <v>2402</v>
      </c>
      <c r="G235" s="80" t="s">
        <v>457</v>
      </c>
      <c r="H235" s="80">
        <v>2402114</v>
      </c>
      <c r="I235" s="80" t="s">
        <v>468</v>
      </c>
      <c r="J235" s="81">
        <v>240211403</v>
      </c>
      <c r="K235" s="80" t="s">
        <v>469</v>
      </c>
      <c r="L235" s="80" t="s">
        <v>459</v>
      </c>
      <c r="M235" s="80">
        <v>2</v>
      </c>
      <c r="N235" s="83" t="s">
        <v>256</v>
      </c>
      <c r="O235" s="81">
        <v>202500000035004</v>
      </c>
      <c r="P235" s="80" t="s">
        <v>470</v>
      </c>
      <c r="Q235" s="80">
        <v>0.22900000000000001</v>
      </c>
      <c r="R235" s="80" t="s">
        <v>461</v>
      </c>
      <c r="S235" s="84">
        <v>510342024</v>
      </c>
      <c r="T235" s="15" t="s">
        <v>446</v>
      </c>
    </row>
    <row r="236" spans="2:20" ht="89.25">
      <c r="B236" s="80">
        <v>2</v>
      </c>
      <c r="C236" s="80" t="s">
        <v>46</v>
      </c>
      <c r="D236" s="80">
        <v>24</v>
      </c>
      <c r="E236" s="80" t="s">
        <v>47</v>
      </c>
      <c r="F236" s="80">
        <v>2402</v>
      </c>
      <c r="G236" s="80" t="s">
        <v>457</v>
      </c>
      <c r="H236" s="80">
        <v>2402114</v>
      </c>
      <c r="I236" s="80" t="s">
        <v>468</v>
      </c>
      <c r="J236" s="81">
        <v>240211403</v>
      </c>
      <c r="K236" s="80" t="s">
        <v>469</v>
      </c>
      <c r="L236" s="80" t="s">
        <v>459</v>
      </c>
      <c r="M236" s="80">
        <v>2</v>
      </c>
      <c r="N236" s="83" t="s">
        <v>256</v>
      </c>
      <c r="O236" s="81">
        <v>202500000035004</v>
      </c>
      <c r="P236" s="80" t="s">
        <v>470</v>
      </c>
      <c r="Q236" s="80">
        <v>0.22900000000000001</v>
      </c>
      <c r="R236" s="80" t="s">
        <v>26</v>
      </c>
      <c r="S236" s="84">
        <v>311010144.35999966</v>
      </c>
      <c r="T236" s="15" t="s">
        <v>446</v>
      </c>
    </row>
    <row r="237" spans="2:20" ht="89.25">
      <c r="B237" s="80">
        <v>2</v>
      </c>
      <c r="C237" s="80" t="s">
        <v>46</v>
      </c>
      <c r="D237" s="80">
        <v>24</v>
      </c>
      <c r="E237" s="80" t="s">
        <v>47</v>
      </c>
      <c r="F237" s="80">
        <v>2402</v>
      </c>
      <c r="G237" s="80" t="s">
        <v>457</v>
      </c>
      <c r="H237" s="80">
        <v>2402114</v>
      </c>
      <c r="I237" s="80" t="s">
        <v>468</v>
      </c>
      <c r="J237" s="81">
        <v>240211403</v>
      </c>
      <c r="K237" s="80" t="s">
        <v>469</v>
      </c>
      <c r="L237" s="80" t="s">
        <v>459</v>
      </c>
      <c r="M237" s="80">
        <v>2</v>
      </c>
      <c r="N237" s="83" t="s">
        <v>256</v>
      </c>
      <c r="O237" s="81">
        <v>202500000035004</v>
      </c>
      <c r="P237" s="80" t="s">
        <v>470</v>
      </c>
      <c r="Q237" s="80">
        <v>0.22900000000000001</v>
      </c>
      <c r="R237" s="80" t="s">
        <v>471</v>
      </c>
      <c r="S237" s="84">
        <v>45957054.399999999</v>
      </c>
      <c r="T237" s="15" t="s">
        <v>446</v>
      </c>
    </row>
    <row r="238" spans="2:20" ht="76.5">
      <c r="B238" s="80">
        <v>2</v>
      </c>
      <c r="C238" s="80" t="s">
        <v>46</v>
      </c>
      <c r="D238" s="80">
        <v>24</v>
      </c>
      <c r="E238" s="80" t="s">
        <v>47</v>
      </c>
      <c r="F238" s="80">
        <v>2406</v>
      </c>
      <c r="G238" s="80" t="s">
        <v>472</v>
      </c>
      <c r="H238" s="80">
        <v>2406027</v>
      </c>
      <c r="I238" s="80" t="s">
        <v>473</v>
      </c>
      <c r="J238" s="81">
        <v>240602700</v>
      </c>
      <c r="K238" s="80" t="s">
        <v>473</v>
      </c>
      <c r="L238" s="80" t="s">
        <v>24</v>
      </c>
      <c r="M238" s="80">
        <v>3</v>
      </c>
      <c r="N238" s="83" t="s">
        <v>256</v>
      </c>
      <c r="O238" s="81">
        <v>202500000035170</v>
      </c>
      <c r="P238" s="80" t="s">
        <v>474</v>
      </c>
      <c r="Q238" s="80">
        <v>1</v>
      </c>
      <c r="R238" s="80" t="s">
        <v>26</v>
      </c>
      <c r="S238" s="84">
        <v>188989855.64000034</v>
      </c>
      <c r="T238" s="15" t="s">
        <v>446</v>
      </c>
    </row>
    <row r="239" spans="2:20" ht="51">
      <c r="B239" s="80">
        <v>3</v>
      </c>
      <c r="C239" s="80" t="s">
        <v>78</v>
      </c>
      <c r="D239" s="80">
        <v>32</v>
      </c>
      <c r="E239" s="80" t="s">
        <v>79</v>
      </c>
      <c r="F239" s="80">
        <v>3202</v>
      </c>
      <c r="G239" s="80" t="s">
        <v>506</v>
      </c>
      <c r="H239" s="80">
        <v>3202005</v>
      </c>
      <c r="I239" s="80" t="s">
        <v>507</v>
      </c>
      <c r="J239" s="81">
        <v>320200500</v>
      </c>
      <c r="K239" s="80" t="s">
        <v>508</v>
      </c>
      <c r="L239" s="80" t="s">
        <v>24</v>
      </c>
      <c r="M239" s="80">
        <v>200</v>
      </c>
      <c r="N239" s="83" t="s">
        <v>89</v>
      </c>
      <c r="O239" s="81"/>
      <c r="P239" s="80" t="s">
        <v>505</v>
      </c>
      <c r="Q239" s="80">
        <v>40</v>
      </c>
      <c r="R239" s="80" t="s">
        <v>84</v>
      </c>
      <c r="S239" s="84">
        <v>787861464.85075796</v>
      </c>
      <c r="T239" s="15" t="s">
        <v>888</v>
      </c>
    </row>
    <row r="240" spans="2:20" ht="51">
      <c r="B240" s="80">
        <v>3</v>
      </c>
      <c r="C240" s="80" t="s">
        <v>78</v>
      </c>
      <c r="D240" s="80">
        <v>32</v>
      </c>
      <c r="E240" s="80" t="s">
        <v>79</v>
      </c>
      <c r="F240" s="80">
        <v>3202</v>
      </c>
      <c r="G240" s="80" t="s">
        <v>506</v>
      </c>
      <c r="H240" s="80">
        <v>3202005</v>
      </c>
      <c r="I240" s="80" t="s">
        <v>507</v>
      </c>
      <c r="J240" s="81">
        <v>320200500</v>
      </c>
      <c r="K240" s="80" t="s">
        <v>508</v>
      </c>
      <c r="L240" s="80" t="s">
        <v>24</v>
      </c>
      <c r="M240" s="80">
        <v>200</v>
      </c>
      <c r="N240" s="83" t="s">
        <v>89</v>
      </c>
      <c r="O240" s="81"/>
      <c r="P240" s="80" t="s">
        <v>505</v>
      </c>
      <c r="Q240" s="80">
        <v>40</v>
      </c>
      <c r="R240" s="80" t="s">
        <v>85</v>
      </c>
      <c r="S240" s="84">
        <v>22500323.143429801</v>
      </c>
      <c r="T240" s="15" t="s">
        <v>888</v>
      </c>
    </row>
    <row r="241" spans="1:20" ht="76.5">
      <c r="B241" s="80">
        <v>3</v>
      </c>
      <c r="C241" s="80" t="s">
        <v>78</v>
      </c>
      <c r="D241" s="80">
        <v>32</v>
      </c>
      <c r="E241" s="80" t="s">
        <v>79</v>
      </c>
      <c r="F241" s="80">
        <v>3208</v>
      </c>
      <c r="G241" s="80" t="s">
        <v>80</v>
      </c>
      <c r="H241" s="80">
        <v>3208006</v>
      </c>
      <c r="I241" s="80" t="s">
        <v>81</v>
      </c>
      <c r="J241" s="81">
        <v>320800600</v>
      </c>
      <c r="K241" s="80" t="s">
        <v>82</v>
      </c>
      <c r="L241" s="80" t="s">
        <v>24</v>
      </c>
      <c r="M241" s="80">
        <v>13</v>
      </c>
      <c r="N241" s="83" t="s">
        <v>58</v>
      </c>
      <c r="O241" s="81">
        <v>202400000005509</v>
      </c>
      <c r="P241" s="80" t="s">
        <v>83</v>
      </c>
      <c r="Q241" s="80">
        <v>3</v>
      </c>
      <c r="R241" s="80" t="s">
        <v>26</v>
      </c>
      <c r="S241" s="84">
        <v>300000000</v>
      </c>
      <c r="T241" s="15" t="s">
        <v>888</v>
      </c>
    </row>
    <row r="242" spans="1:20" ht="51">
      <c r="A242" s="5"/>
      <c r="B242" s="80">
        <v>4</v>
      </c>
      <c r="C242" s="80" t="s">
        <v>19</v>
      </c>
      <c r="D242" s="80">
        <v>45</v>
      </c>
      <c r="E242" s="80" t="s">
        <v>20</v>
      </c>
      <c r="F242" s="80">
        <v>4599</v>
      </c>
      <c r="G242" s="80" t="s">
        <v>21</v>
      </c>
      <c r="H242" s="80">
        <v>4599031</v>
      </c>
      <c r="I242" s="80" t="s">
        <v>22</v>
      </c>
      <c r="J242" s="81">
        <v>459903100</v>
      </c>
      <c r="K242" s="80" t="s">
        <v>23</v>
      </c>
      <c r="L242" s="80" t="s">
        <v>24</v>
      </c>
      <c r="M242" s="82">
        <v>42</v>
      </c>
      <c r="N242" s="83" t="s">
        <v>104</v>
      </c>
      <c r="O242" s="81">
        <v>202500000034427</v>
      </c>
      <c r="P242" s="81" t="s">
        <v>25</v>
      </c>
      <c r="Q242" s="80">
        <v>1</v>
      </c>
      <c r="R242" s="80" t="s">
        <v>26</v>
      </c>
      <c r="S242" s="84">
        <f>60143665+10036480.67</f>
        <v>70180145.670000002</v>
      </c>
      <c r="T242" s="15" t="s">
        <v>27</v>
      </c>
    </row>
    <row r="243" spans="1:20" ht="63.75">
      <c r="B243" s="80">
        <v>4</v>
      </c>
      <c r="C243" s="80" t="s">
        <v>19</v>
      </c>
      <c r="D243" s="80">
        <v>45</v>
      </c>
      <c r="E243" s="80" t="s">
        <v>20</v>
      </c>
      <c r="F243" s="80">
        <v>4502</v>
      </c>
      <c r="G243" s="80" t="s">
        <v>28</v>
      </c>
      <c r="H243" s="80">
        <v>4502001</v>
      </c>
      <c r="I243" s="80" t="s">
        <v>29</v>
      </c>
      <c r="J243" s="81">
        <v>450200101</v>
      </c>
      <c r="K243" s="80" t="s">
        <v>30</v>
      </c>
      <c r="L243" s="80" t="s">
        <v>24</v>
      </c>
      <c r="M243" s="82">
        <v>4</v>
      </c>
      <c r="N243" s="83" t="s">
        <v>104</v>
      </c>
      <c r="O243" s="81">
        <v>202500000034095</v>
      </c>
      <c r="P243" s="80" t="s">
        <v>31</v>
      </c>
      <c r="Q243" s="80">
        <v>2</v>
      </c>
      <c r="R243" s="80" t="s">
        <v>26</v>
      </c>
      <c r="S243" s="84">
        <v>159985666</v>
      </c>
      <c r="T243" s="15" t="s">
        <v>27</v>
      </c>
    </row>
    <row r="244" spans="1:20" ht="76.5">
      <c r="B244" s="80">
        <v>4</v>
      </c>
      <c r="C244" s="80" t="s">
        <v>19</v>
      </c>
      <c r="D244" s="80">
        <v>45</v>
      </c>
      <c r="E244" s="80" t="s">
        <v>20</v>
      </c>
      <c r="F244" s="80">
        <v>4599</v>
      </c>
      <c r="G244" s="80" t="s">
        <v>21</v>
      </c>
      <c r="H244" s="80">
        <v>4599023</v>
      </c>
      <c r="I244" s="80" t="s">
        <v>32</v>
      </c>
      <c r="J244" s="81">
        <v>459902300</v>
      </c>
      <c r="K244" s="80" t="s">
        <v>33</v>
      </c>
      <c r="L244" s="80" t="s">
        <v>24</v>
      </c>
      <c r="M244" s="82">
        <v>1</v>
      </c>
      <c r="N244" s="83" t="s">
        <v>175</v>
      </c>
      <c r="O244" s="81">
        <v>2024006860333</v>
      </c>
      <c r="P244" s="80" t="s">
        <v>34</v>
      </c>
      <c r="Q244" s="80">
        <v>1</v>
      </c>
      <c r="R244" s="80" t="s">
        <v>26</v>
      </c>
      <c r="S244" s="84">
        <v>289800000</v>
      </c>
      <c r="T244" s="15" t="s">
        <v>27</v>
      </c>
    </row>
    <row r="245" spans="1:20" ht="114.75">
      <c r="A245" s="4"/>
      <c r="B245" s="80">
        <v>4</v>
      </c>
      <c r="C245" s="80" t="s">
        <v>19</v>
      </c>
      <c r="D245" s="80">
        <v>45</v>
      </c>
      <c r="E245" s="80" t="s">
        <v>20</v>
      </c>
      <c r="F245" s="80">
        <v>4599</v>
      </c>
      <c r="G245" s="80" t="s">
        <v>21</v>
      </c>
      <c r="H245" s="80">
        <v>4599031</v>
      </c>
      <c r="I245" s="80" t="s">
        <v>22</v>
      </c>
      <c r="J245" s="81">
        <v>459903100</v>
      </c>
      <c r="K245" s="80" t="s">
        <v>23</v>
      </c>
      <c r="L245" s="80" t="s">
        <v>24</v>
      </c>
      <c r="M245" s="80">
        <v>42</v>
      </c>
      <c r="N245" s="83" t="s">
        <v>175</v>
      </c>
      <c r="O245" s="81">
        <v>2024006860320</v>
      </c>
      <c r="P245" s="80" t="s">
        <v>35</v>
      </c>
      <c r="Q245" s="80">
        <v>38</v>
      </c>
      <c r="R245" s="80" t="s">
        <v>26</v>
      </c>
      <c r="S245" s="84">
        <v>700244188.33000004</v>
      </c>
      <c r="T245" s="15" t="s">
        <v>27</v>
      </c>
    </row>
    <row r="246" spans="1:20" ht="63.75">
      <c r="B246" s="80">
        <v>4</v>
      </c>
      <c r="C246" s="80" t="s">
        <v>19</v>
      </c>
      <c r="D246" s="80">
        <v>45</v>
      </c>
      <c r="E246" s="80" t="s">
        <v>20</v>
      </c>
      <c r="F246" s="80">
        <v>4599</v>
      </c>
      <c r="G246" s="80" t="s">
        <v>21</v>
      </c>
      <c r="H246" s="80">
        <v>4599025</v>
      </c>
      <c r="I246" s="80" t="s">
        <v>36</v>
      </c>
      <c r="J246" s="81">
        <v>459902500</v>
      </c>
      <c r="K246" s="80" t="s">
        <v>37</v>
      </c>
      <c r="L246" s="80" t="s">
        <v>24</v>
      </c>
      <c r="M246" s="80">
        <v>2</v>
      </c>
      <c r="N246" s="83" t="s">
        <v>175</v>
      </c>
      <c r="O246" s="81">
        <v>202500000035143</v>
      </c>
      <c r="P246" s="80" t="s">
        <v>38</v>
      </c>
      <c r="Q246" s="80">
        <v>1</v>
      </c>
      <c r="R246" s="80" t="s">
        <v>26</v>
      </c>
      <c r="S246" s="84">
        <v>350000000</v>
      </c>
      <c r="T246" s="15" t="s">
        <v>27</v>
      </c>
    </row>
    <row r="247" spans="1:20" ht="63.75">
      <c r="B247" s="80">
        <v>4</v>
      </c>
      <c r="C247" s="80" t="s">
        <v>19</v>
      </c>
      <c r="D247" s="80">
        <v>4</v>
      </c>
      <c r="E247" s="80" t="s">
        <v>39</v>
      </c>
      <c r="F247" s="80" t="s">
        <v>40</v>
      </c>
      <c r="G247" s="80" t="s">
        <v>41</v>
      </c>
      <c r="H247" s="80" t="s">
        <v>42</v>
      </c>
      <c r="I247" s="80" t="s">
        <v>43</v>
      </c>
      <c r="J247" s="81">
        <v>40110600</v>
      </c>
      <c r="K247" s="80" t="s">
        <v>44</v>
      </c>
      <c r="L247" s="80" t="s">
        <v>24</v>
      </c>
      <c r="M247" s="80">
        <v>3</v>
      </c>
      <c r="N247" s="83" t="s">
        <v>175</v>
      </c>
      <c r="O247" s="81">
        <v>202500000034019</v>
      </c>
      <c r="P247" s="80" t="s">
        <v>45</v>
      </c>
      <c r="Q247" s="80">
        <v>2</v>
      </c>
      <c r="R247" s="80" t="s">
        <v>26</v>
      </c>
      <c r="S247" s="84">
        <v>74790000</v>
      </c>
      <c r="T247" s="15" t="s">
        <v>27</v>
      </c>
    </row>
    <row r="248" spans="1:20" ht="114.75">
      <c r="B248" s="80">
        <v>4</v>
      </c>
      <c r="C248" s="80" t="s">
        <v>19</v>
      </c>
      <c r="D248" s="80">
        <v>45</v>
      </c>
      <c r="E248" s="80" t="s">
        <v>20</v>
      </c>
      <c r="F248" s="80">
        <v>4502</v>
      </c>
      <c r="G248" s="80" t="s">
        <v>28</v>
      </c>
      <c r="H248" s="80">
        <v>4502034</v>
      </c>
      <c r="I248" s="80" t="s">
        <v>141</v>
      </c>
      <c r="J248" s="81">
        <v>450203407</v>
      </c>
      <c r="K248" s="80" t="s">
        <v>142</v>
      </c>
      <c r="L248" s="80" t="s">
        <v>24</v>
      </c>
      <c r="M248" s="80">
        <v>3</v>
      </c>
      <c r="N248" s="83" t="s">
        <v>58</v>
      </c>
      <c r="O248" s="81">
        <v>202500000033277</v>
      </c>
      <c r="P248" s="80" t="s">
        <v>510</v>
      </c>
      <c r="Q248" s="80">
        <v>1</v>
      </c>
      <c r="R248" s="80" t="s">
        <v>26</v>
      </c>
      <c r="S248" s="84">
        <v>70000000</v>
      </c>
      <c r="T248" s="15" t="s">
        <v>889</v>
      </c>
    </row>
    <row r="249" spans="1:20" ht="102">
      <c r="B249" s="80">
        <v>4</v>
      </c>
      <c r="C249" s="80" t="s">
        <v>19</v>
      </c>
      <c r="D249" s="80">
        <v>45</v>
      </c>
      <c r="E249" s="80" t="s">
        <v>20</v>
      </c>
      <c r="F249" s="80">
        <v>4502</v>
      </c>
      <c r="G249" s="80" t="s">
        <v>28</v>
      </c>
      <c r="H249" s="80">
        <v>4502001</v>
      </c>
      <c r="I249" s="80" t="s">
        <v>29</v>
      </c>
      <c r="J249" s="81">
        <v>450200100</v>
      </c>
      <c r="K249" s="80" t="s">
        <v>137</v>
      </c>
      <c r="L249" s="80" t="s">
        <v>24</v>
      </c>
      <c r="M249" s="80">
        <v>42</v>
      </c>
      <c r="N249" s="83" t="s">
        <v>58</v>
      </c>
      <c r="O249" s="81">
        <v>202500000033482</v>
      </c>
      <c r="P249" s="80" t="s">
        <v>138</v>
      </c>
      <c r="Q249" s="80">
        <v>1</v>
      </c>
      <c r="R249" s="80" t="s">
        <v>26</v>
      </c>
      <c r="S249" s="84">
        <v>100000000</v>
      </c>
      <c r="T249" s="15" t="s">
        <v>889</v>
      </c>
    </row>
    <row r="250" spans="1:20" ht="89.25">
      <c r="B250" s="80">
        <v>4</v>
      </c>
      <c r="C250" s="80" t="s">
        <v>19</v>
      </c>
      <c r="D250" s="80">
        <v>45</v>
      </c>
      <c r="E250" s="80" t="s">
        <v>20</v>
      </c>
      <c r="F250" s="80">
        <v>4502</v>
      </c>
      <c r="G250" s="80" t="s">
        <v>28</v>
      </c>
      <c r="H250" s="80">
        <v>4502001</v>
      </c>
      <c r="I250" s="80" t="s">
        <v>29</v>
      </c>
      <c r="J250" s="81">
        <v>450200100</v>
      </c>
      <c r="K250" s="80" t="s">
        <v>137</v>
      </c>
      <c r="L250" s="80" t="s">
        <v>24</v>
      </c>
      <c r="M250" s="80">
        <v>42</v>
      </c>
      <c r="N250" s="83" t="s">
        <v>58</v>
      </c>
      <c r="O250" s="81">
        <v>202500000034002</v>
      </c>
      <c r="P250" s="80" t="s">
        <v>139</v>
      </c>
      <c r="Q250" s="80">
        <v>7</v>
      </c>
      <c r="R250" s="80" t="s">
        <v>26</v>
      </c>
      <c r="S250" s="84">
        <v>477500000</v>
      </c>
      <c r="T250" s="15" t="s">
        <v>889</v>
      </c>
    </row>
    <row r="251" spans="1:20" ht="140.25">
      <c r="B251" s="80">
        <v>4</v>
      </c>
      <c r="C251" s="80" t="s">
        <v>19</v>
      </c>
      <c r="D251" s="80">
        <v>12</v>
      </c>
      <c r="E251" s="80" t="s">
        <v>818</v>
      </c>
      <c r="F251" s="80">
        <v>1206</v>
      </c>
      <c r="G251" s="80" t="s">
        <v>831</v>
      </c>
      <c r="H251" s="80">
        <v>1206007</v>
      </c>
      <c r="I251" s="80" t="s">
        <v>834</v>
      </c>
      <c r="J251" s="81">
        <v>120600700</v>
      </c>
      <c r="K251" s="80" t="s">
        <v>835</v>
      </c>
      <c r="L251" s="80" t="s">
        <v>24</v>
      </c>
      <c r="M251" s="80">
        <v>150</v>
      </c>
      <c r="N251" s="83" t="s">
        <v>58</v>
      </c>
      <c r="O251" s="81">
        <v>202500000033419</v>
      </c>
      <c r="P251" s="80" t="s">
        <v>140</v>
      </c>
      <c r="Q251" s="80">
        <v>102</v>
      </c>
      <c r="R251" s="80" t="s">
        <v>26</v>
      </c>
      <c r="S251" s="84">
        <v>65000000</v>
      </c>
      <c r="T251" s="15" t="s">
        <v>889</v>
      </c>
    </row>
    <row r="252" spans="1:20" ht="76.5">
      <c r="B252" s="80">
        <v>4</v>
      </c>
      <c r="C252" s="80" t="s">
        <v>19</v>
      </c>
      <c r="D252" s="80">
        <v>45</v>
      </c>
      <c r="E252" s="80" t="s">
        <v>20</v>
      </c>
      <c r="F252" s="80">
        <v>4502</v>
      </c>
      <c r="G252" s="80" t="s">
        <v>28</v>
      </c>
      <c r="H252" s="80">
        <v>4502034</v>
      </c>
      <c r="I252" s="80" t="s">
        <v>141</v>
      </c>
      <c r="J252" s="81">
        <v>450203407</v>
      </c>
      <c r="K252" s="80" t="s">
        <v>142</v>
      </c>
      <c r="L252" s="80" t="s">
        <v>24</v>
      </c>
      <c r="M252" s="80">
        <v>3</v>
      </c>
      <c r="N252" s="83" t="s">
        <v>58</v>
      </c>
      <c r="O252" s="81">
        <v>202500000035200</v>
      </c>
      <c r="P252" s="80" t="s">
        <v>143</v>
      </c>
      <c r="Q252" s="80">
        <v>3</v>
      </c>
      <c r="R252" s="80" t="s">
        <v>26</v>
      </c>
      <c r="S252" s="84">
        <v>50000000</v>
      </c>
      <c r="T252" s="15" t="s">
        <v>889</v>
      </c>
    </row>
    <row r="253" spans="1:20" ht="76.5">
      <c r="B253" s="80">
        <v>4</v>
      </c>
      <c r="C253" s="80" t="s">
        <v>19</v>
      </c>
      <c r="D253" s="80">
        <v>45</v>
      </c>
      <c r="E253" s="80" t="s">
        <v>20</v>
      </c>
      <c r="F253" s="80">
        <v>4502</v>
      </c>
      <c r="G253" s="80" t="s">
        <v>28</v>
      </c>
      <c r="H253" s="80">
        <v>4502001</v>
      </c>
      <c r="I253" s="80" t="s">
        <v>29</v>
      </c>
      <c r="J253" s="81">
        <v>450200100</v>
      </c>
      <c r="K253" s="80" t="s">
        <v>137</v>
      </c>
      <c r="L253" s="80" t="s">
        <v>24</v>
      </c>
      <c r="M253" s="80">
        <v>42</v>
      </c>
      <c r="N253" s="83" t="s">
        <v>58</v>
      </c>
      <c r="O253" s="81">
        <v>202500000033278</v>
      </c>
      <c r="P253" s="80" t="s">
        <v>144</v>
      </c>
      <c r="Q253" s="80">
        <v>1</v>
      </c>
      <c r="R253" s="80" t="s">
        <v>26</v>
      </c>
      <c r="S253" s="84">
        <v>40000000</v>
      </c>
      <c r="T253" s="15" t="s">
        <v>889</v>
      </c>
    </row>
    <row r="254" spans="1:20" ht="102">
      <c r="B254" s="80">
        <v>4</v>
      </c>
      <c r="C254" s="80" t="s">
        <v>19</v>
      </c>
      <c r="D254" s="80">
        <v>45</v>
      </c>
      <c r="E254" s="80" t="s">
        <v>20</v>
      </c>
      <c r="F254" s="80">
        <v>4501</v>
      </c>
      <c r="G254" s="80" t="s">
        <v>246</v>
      </c>
      <c r="H254" s="80">
        <v>4501050</v>
      </c>
      <c r="I254" s="80" t="s">
        <v>781</v>
      </c>
      <c r="J254" s="81">
        <v>450105001</v>
      </c>
      <c r="K254" s="80" t="s">
        <v>145</v>
      </c>
      <c r="L254" s="80" t="s">
        <v>24</v>
      </c>
      <c r="M254" s="80">
        <v>140</v>
      </c>
      <c r="N254" s="83" t="s">
        <v>58</v>
      </c>
      <c r="O254" s="81">
        <v>202500000034006</v>
      </c>
      <c r="P254" s="80" t="s">
        <v>146</v>
      </c>
      <c r="Q254" s="80">
        <v>50</v>
      </c>
      <c r="R254" s="80" t="s">
        <v>26</v>
      </c>
      <c r="S254" s="84">
        <v>60000000</v>
      </c>
      <c r="T254" s="15" t="s">
        <v>889</v>
      </c>
    </row>
    <row r="255" spans="1:20" ht="102">
      <c r="B255" s="80">
        <v>4</v>
      </c>
      <c r="C255" s="80" t="s">
        <v>19</v>
      </c>
      <c r="D255" s="80">
        <v>45</v>
      </c>
      <c r="E255" s="80" t="s">
        <v>20</v>
      </c>
      <c r="F255" s="80">
        <v>4501</v>
      </c>
      <c r="G255" s="80" t="s">
        <v>246</v>
      </c>
      <c r="H255" s="80">
        <v>4501050</v>
      </c>
      <c r="I255" s="80" t="s">
        <v>781</v>
      </c>
      <c r="J255" s="81">
        <v>450105003</v>
      </c>
      <c r="K255" s="80" t="s">
        <v>782</v>
      </c>
      <c r="L255" s="80" t="s">
        <v>24</v>
      </c>
      <c r="M255" s="80">
        <v>30</v>
      </c>
      <c r="N255" s="83" t="s">
        <v>58</v>
      </c>
      <c r="O255" s="81">
        <v>202500000034005</v>
      </c>
      <c r="P255" s="80" t="s">
        <v>147</v>
      </c>
      <c r="Q255" s="80">
        <v>15</v>
      </c>
      <c r="R255" s="80" t="s">
        <v>26</v>
      </c>
      <c r="S255" s="84">
        <v>70000000</v>
      </c>
      <c r="T255" s="15" t="s">
        <v>889</v>
      </c>
    </row>
    <row r="256" spans="1:20" ht="153">
      <c r="B256" s="80">
        <v>4</v>
      </c>
      <c r="C256" s="80" t="s">
        <v>19</v>
      </c>
      <c r="D256" s="80">
        <v>45</v>
      </c>
      <c r="E256" s="80" t="s">
        <v>20</v>
      </c>
      <c r="F256" s="80">
        <v>4501</v>
      </c>
      <c r="G256" s="80" t="s">
        <v>246</v>
      </c>
      <c r="H256" s="80">
        <v>4501061</v>
      </c>
      <c r="I256" s="80" t="s">
        <v>779</v>
      </c>
      <c r="J256" s="81">
        <v>450106100</v>
      </c>
      <c r="K256" s="80" t="s">
        <v>159</v>
      </c>
      <c r="L256" s="80" t="s">
        <v>24</v>
      </c>
      <c r="M256" s="80">
        <v>427</v>
      </c>
      <c r="N256" s="83" t="s">
        <v>58</v>
      </c>
      <c r="O256" s="81">
        <v>202500000033492</v>
      </c>
      <c r="P256" s="80" t="s">
        <v>160</v>
      </c>
      <c r="Q256" s="80">
        <v>450</v>
      </c>
      <c r="R256" s="80" t="s">
        <v>26</v>
      </c>
      <c r="S256" s="84">
        <v>40000000</v>
      </c>
      <c r="T256" s="15" t="s">
        <v>889</v>
      </c>
    </row>
    <row r="257" spans="1:20" ht="51">
      <c r="B257" s="80">
        <v>4</v>
      </c>
      <c r="C257" s="80" t="s">
        <v>19</v>
      </c>
      <c r="D257" s="80">
        <v>45</v>
      </c>
      <c r="E257" s="80" t="s">
        <v>20</v>
      </c>
      <c r="F257" s="80">
        <v>4599</v>
      </c>
      <c r="G257" s="80" t="s">
        <v>21</v>
      </c>
      <c r="H257" s="80">
        <v>4599023</v>
      </c>
      <c r="I257" s="80" t="s">
        <v>32</v>
      </c>
      <c r="J257" s="81">
        <v>459902300</v>
      </c>
      <c r="K257" s="80" t="s">
        <v>33</v>
      </c>
      <c r="L257" s="80" t="s">
        <v>24</v>
      </c>
      <c r="M257" s="80">
        <v>2</v>
      </c>
      <c r="N257" s="83" t="s">
        <v>175</v>
      </c>
      <c r="O257" s="81">
        <v>202500000035013</v>
      </c>
      <c r="P257" s="80" t="s">
        <v>230</v>
      </c>
      <c r="Q257" s="80">
        <v>1</v>
      </c>
      <c r="R257" s="80" t="s">
        <v>26</v>
      </c>
      <c r="S257" s="84">
        <v>20000000</v>
      </c>
      <c r="T257" s="15" t="s">
        <v>890</v>
      </c>
    </row>
    <row r="258" spans="1:20" ht="76.5">
      <c r="B258" s="80">
        <v>4</v>
      </c>
      <c r="C258" s="80" t="s">
        <v>19</v>
      </c>
      <c r="D258" s="80">
        <v>45</v>
      </c>
      <c r="E258" s="80" t="s">
        <v>20</v>
      </c>
      <c r="F258" s="80">
        <v>4502</v>
      </c>
      <c r="G258" s="80" t="s">
        <v>28</v>
      </c>
      <c r="H258" s="80">
        <v>4502022</v>
      </c>
      <c r="I258" s="80" t="s">
        <v>22</v>
      </c>
      <c r="J258" s="81">
        <v>450202201</v>
      </c>
      <c r="K258" s="80" t="s">
        <v>231</v>
      </c>
      <c r="L258" s="80" t="s">
        <v>24</v>
      </c>
      <c r="M258" s="80">
        <v>2</v>
      </c>
      <c r="N258" s="83" t="s">
        <v>232</v>
      </c>
      <c r="O258" s="81">
        <v>202500000033691</v>
      </c>
      <c r="P258" s="80" t="s">
        <v>233</v>
      </c>
      <c r="Q258" s="80">
        <v>1</v>
      </c>
      <c r="R258" s="80" t="s">
        <v>26</v>
      </c>
      <c r="S258" s="84">
        <v>120000000</v>
      </c>
      <c r="T258" s="15" t="s">
        <v>892</v>
      </c>
    </row>
    <row r="259" spans="1:20" ht="89.25">
      <c r="B259" s="80">
        <v>4</v>
      </c>
      <c r="C259" s="80" t="s">
        <v>19</v>
      </c>
      <c r="D259" s="80">
        <v>45</v>
      </c>
      <c r="E259" s="80" t="s">
        <v>20</v>
      </c>
      <c r="F259" s="80">
        <v>4502</v>
      </c>
      <c r="G259" s="80" t="s">
        <v>28</v>
      </c>
      <c r="H259" s="80">
        <v>4502022</v>
      </c>
      <c r="I259" s="80" t="s">
        <v>22</v>
      </c>
      <c r="J259" s="81">
        <v>450202201</v>
      </c>
      <c r="K259" s="80" t="s">
        <v>231</v>
      </c>
      <c r="L259" s="80" t="s">
        <v>24</v>
      </c>
      <c r="M259" s="80">
        <v>2</v>
      </c>
      <c r="N259" s="83" t="s">
        <v>232</v>
      </c>
      <c r="O259" s="81">
        <v>202500000033695</v>
      </c>
      <c r="P259" s="80" t="s">
        <v>235</v>
      </c>
      <c r="Q259" s="80">
        <v>1</v>
      </c>
      <c r="R259" s="80" t="s">
        <v>26</v>
      </c>
      <c r="S259" s="84">
        <v>140000000</v>
      </c>
      <c r="T259" s="15" t="s">
        <v>892</v>
      </c>
    </row>
    <row r="260" spans="1:20" ht="76.5">
      <c r="B260" s="80">
        <v>4</v>
      </c>
      <c r="C260" s="80" t="s">
        <v>19</v>
      </c>
      <c r="D260" s="80">
        <v>45</v>
      </c>
      <c r="E260" s="80" t="s">
        <v>20</v>
      </c>
      <c r="F260" s="80">
        <v>4502</v>
      </c>
      <c r="G260" s="80" t="s">
        <v>28</v>
      </c>
      <c r="H260" s="80">
        <v>4502022</v>
      </c>
      <c r="I260" s="80" t="s">
        <v>22</v>
      </c>
      <c r="J260" s="81">
        <v>450202201</v>
      </c>
      <c r="K260" s="80" t="s">
        <v>231</v>
      </c>
      <c r="L260" s="80" t="s">
        <v>24</v>
      </c>
      <c r="M260" s="80">
        <v>2</v>
      </c>
      <c r="N260" s="83" t="s">
        <v>232</v>
      </c>
      <c r="O260" s="81">
        <v>202500000034266</v>
      </c>
      <c r="P260" s="80" t="s">
        <v>1342</v>
      </c>
      <c r="Q260" s="80">
        <v>1</v>
      </c>
      <c r="R260" s="80" t="s">
        <v>26</v>
      </c>
      <c r="S260" s="84">
        <v>80000000</v>
      </c>
      <c r="T260" s="15" t="s">
        <v>892</v>
      </c>
    </row>
    <row r="261" spans="1:20" ht="89.25">
      <c r="B261" s="80">
        <v>4</v>
      </c>
      <c r="C261" s="80" t="s">
        <v>19</v>
      </c>
      <c r="D261" s="80">
        <v>45</v>
      </c>
      <c r="E261" s="80" t="s">
        <v>20</v>
      </c>
      <c r="F261" s="80">
        <v>4502</v>
      </c>
      <c r="G261" s="80" t="s">
        <v>28</v>
      </c>
      <c r="H261" s="80">
        <v>4502022</v>
      </c>
      <c r="I261" s="80" t="s">
        <v>22</v>
      </c>
      <c r="J261" s="81">
        <v>450202200</v>
      </c>
      <c r="K261" s="80" t="s">
        <v>243</v>
      </c>
      <c r="L261" s="80" t="s">
        <v>24</v>
      </c>
      <c r="M261" s="80">
        <v>13</v>
      </c>
      <c r="N261" s="83" t="s">
        <v>232</v>
      </c>
      <c r="O261" s="81">
        <v>202500000033836</v>
      </c>
      <c r="P261" s="80" t="s">
        <v>244</v>
      </c>
      <c r="Q261" s="80">
        <v>4</v>
      </c>
      <c r="R261" s="80" t="s">
        <v>26</v>
      </c>
      <c r="S261" s="84">
        <v>150072000</v>
      </c>
      <c r="T261" s="15" t="s">
        <v>892</v>
      </c>
    </row>
    <row r="262" spans="1:20" ht="102">
      <c r="B262" s="80">
        <v>4</v>
      </c>
      <c r="C262" s="80" t="s">
        <v>19</v>
      </c>
      <c r="D262" s="80">
        <v>45</v>
      </c>
      <c r="E262" s="80" t="s">
        <v>20</v>
      </c>
      <c r="F262" s="80">
        <v>4501</v>
      </c>
      <c r="G262" s="80" t="s">
        <v>246</v>
      </c>
      <c r="H262" s="80">
        <v>4501004</v>
      </c>
      <c r="I262" s="80" t="s">
        <v>247</v>
      </c>
      <c r="J262" s="81">
        <v>450100400</v>
      </c>
      <c r="K262" s="80" t="s">
        <v>248</v>
      </c>
      <c r="L262" s="80" t="s">
        <v>24</v>
      </c>
      <c r="M262" s="80">
        <v>5</v>
      </c>
      <c r="N262" s="83" t="s">
        <v>232</v>
      </c>
      <c r="O262" s="81">
        <v>202500000034308</v>
      </c>
      <c r="P262" s="80" t="s">
        <v>249</v>
      </c>
      <c r="Q262" s="80">
        <v>1</v>
      </c>
      <c r="R262" s="80" t="s">
        <v>250</v>
      </c>
      <c r="S262" s="84">
        <v>12576211.939999999</v>
      </c>
      <c r="T262" s="15" t="s">
        <v>892</v>
      </c>
    </row>
    <row r="263" spans="1:20" ht="102">
      <c r="B263" s="80">
        <v>4</v>
      </c>
      <c r="C263" s="80" t="s">
        <v>19</v>
      </c>
      <c r="D263" s="80">
        <v>45</v>
      </c>
      <c r="E263" s="80" t="s">
        <v>20</v>
      </c>
      <c r="F263" s="80">
        <v>4501</v>
      </c>
      <c r="G263" s="80" t="s">
        <v>246</v>
      </c>
      <c r="H263" s="80">
        <v>4501004</v>
      </c>
      <c r="I263" s="80" t="s">
        <v>247</v>
      </c>
      <c r="J263" s="81">
        <v>450100400</v>
      </c>
      <c r="K263" s="80" t="s">
        <v>248</v>
      </c>
      <c r="L263" s="80" t="s">
        <v>24</v>
      </c>
      <c r="M263" s="80">
        <v>5</v>
      </c>
      <c r="N263" s="83" t="s">
        <v>232</v>
      </c>
      <c r="O263" s="81">
        <v>202500000034308</v>
      </c>
      <c r="P263" s="80" t="s">
        <v>249</v>
      </c>
      <c r="Q263" s="80">
        <v>1</v>
      </c>
      <c r="R263" s="80" t="s">
        <v>251</v>
      </c>
      <c r="S263" s="84">
        <v>125423788.06</v>
      </c>
      <c r="T263" s="15" t="s">
        <v>892</v>
      </c>
    </row>
    <row r="264" spans="1:20" ht="76.5">
      <c r="B264" s="80">
        <v>4</v>
      </c>
      <c r="C264" s="80" t="s">
        <v>19</v>
      </c>
      <c r="D264" s="80">
        <v>45</v>
      </c>
      <c r="E264" s="80" t="s">
        <v>20</v>
      </c>
      <c r="F264" s="80">
        <v>4501</v>
      </c>
      <c r="G264" s="80" t="s">
        <v>246</v>
      </c>
      <c r="H264" s="80">
        <v>4501077</v>
      </c>
      <c r="I264" s="80" t="s">
        <v>252</v>
      </c>
      <c r="J264" s="81">
        <v>450107700</v>
      </c>
      <c r="K264" s="80" t="s">
        <v>253</v>
      </c>
      <c r="L264" s="80" t="s">
        <v>24</v>
      </c>
      <c r="M264" s="80">
        <v>11</v>
      </c>
      <c r="N264" s="83" t="s">
        <v>232</v>
      </c>
      <c r="O264" s="81">
        <v>202500000034320</v>
      </c>
      <c r="P264" s="80" t="s">
        <v>254</v>
      </c>
      <c r="Q264" s="80">
        <v>1</v>
      </c>
      <c r="R264" s="80" t="s">
        <v>251</v>
      </c>
      <c r="S264" s="84">
        <v>1479191526.6800001</v>
      </c>
      <c r="T264" s="15" t="s">
        <v>892</v>
      </c>
    </row>
    <row r="265" spans="1:20" ht="63.75">
      <c r="B265" s="80">
        <v>4</v>
      </c>
      <c r="C265" s="80" t="s">
        <v>19</v>
      </c>
      <c r="D265" s="80">
        <v>45</v>
      </c>
      <c r="E265" s="80" t="s">
        <v>20</v>
      </c>
      <c r="F265" s="80">
        <v>4501</v>
      </c>
      <c r="G265" s="80" t="s">
        <v>246</v>
      </c>
      <c r="H265" s="80">
        <v>4501066</v>
      </c>
      <c r="I265" s="80" t="s">
        <v>255</v>
      </c>
      <c r="J265" s="81">
        <v>450106600</v>
      </c>
      <c r="K265" s="80" t="s">
        <v>255</v>
      </c>
      <c r="L265" s="80" t="s">
        <v>24</v>
      </c>
      <c r="M265" s="80">
        <v>1</v>
      </c>
      <c r="N265" s="83" t="s">
        <v>256</v>
      </c>
      <c r="O265" s="81">
        <v>2022006860217</v>
      </c>
      <c r="P265" s="83" t="s">
        <v>497</v>
      </c>
      <c r="Q265" s="80">
        <v>1</v>
      </c>
      <c r="R265" s="80" t="s">
        <v>482</v>
      </c>
      <c r="S265" s="84">
        <v>2377625630.1999998</v>
      </c>
      <c r="T265" s="15" t="s">
        <v>892</v>
      </c>
    </row>
    <row r="266" spans="1:20" ht="51">
      <c r="B266" s="80">
        <v>4</v>
      </c>
      <c r="C266" s="80" t="s">
        <v>19</v>
      </c>
      <c r="D266" s="80">
        <v>45</v>
      </c>
      <c r="E266" s="80" t="s">
        <v>20</v>
      </c>
      <c r="F266" s="80">
        <v>4502</v>
      </c>
      <c r="G266" s="80" t="s">
        <v>28</v>
      </c>
      <c r="H266" s="80">
        <v>4502001</v>
      </c>
      <c r="I266" s="80" t="s">
        <v>29</v>
      </c>
      <c r="J266" s="81">
        <v>450200100</v>
      </c>
      <c r="K266" s="80" t="s">
        <v>137</v>
      </c>
      <c r="L266" s="80" t="s">
        <v>24</v>
      </c>
      <c r="M266" s="80">
        <v>42</v>
      </c>
      <c r="N266" s="83" t="s">
        <v>232</v>
      </c>
      <c r="O266" s="81">
        <v>202500000034091</v>
      </c>
      <c r="P266" s="80" t="s">
        <v>257</v>
      </c>
      <c r="Q266" s="80">
        <v>1</v>
      </c>
      <c r="R266" s="80" t="s">
        <v>258</v>
      </c>
      <c r="S266" s="84">
        <v>328945000</v>
      </c>
      <c r="T266" s="15" t="s">
        <v>892</v>
      </c>
    </row>
    <row r="267" spans="1:20" ht="89.25">
      <c r="B267" s="80">
        <v>4</v>
      </c>
      <c r="C267" s="80" t="s">
        <v>19</v>
      </c>
      <c r="D267" s="80">
        <v>45</v>
      </c>
      <c r="E267" s="80" t="s">
        <v>20</v>
      </c>
      <c r="F267" s="80">
        <v>4502</v>
      </c>
      <c r="G267" s="80" t="s">
        <v>28</v>
      </c>
      <c r="H267" s="80">
        <v>4502001</v>
      </c>
      <c r="I267" s="80" t="s">
        <v>29</v>
      </c>
      <c r="J267" s="81">
        <v>450200100</v>
      </c>
      <c r="K267" s="80" t="s">
        <v>137</v>
      </c>
      <c r="L267" s="80" t="s">
        <v>24</v>
      </c>
      <c r="M267" s="80">
        <v>42</v>
      </c>
      <c r="N267" s="83" t="s">
        <v>232</v>
      </c>
      <c r="O267" s="81">
        <v>202500000034089</v>
      </c>
      <c r="P267" s="80" t="s">
        <v>259</v>
      </c>
      <c r="Q267" s="80">
        <v>1</v>
      </c>
      <c r="R267" s="80" t="s">
        <v>258</v>
      </c>
      <c r="S267" s="84">
        <v>384966516.82999998</v>
      </c>
      <c r="T267" s="15" t="s">
        <v>892</v>
      </c>
    </row>
    <row r="268" spans="1:20" ht="63.75">
      <c r="B268" s="80">
        <v>4</v>
      </c>
      <c r="C268" s="80" t="s">
        <v>19</v>
      </c>
      <c r="D268" s="80">
        <v>45</v>
      </c>
      <c r="E268" s="80" t="s">
        <v>20</v>
      </c>
      <c r="F268" s="80">
        <v>4502</v>
      </c>
      <c r="G268" s="80" t="s">
        <v>28</v>
      </c>
      <c r="H268" s="80">
        <v>4502022</v>
      </c>
      <c r="I268" s="80" t="s">
        <v>22</v>
      </c>
      <c r="J268" s="81">
        <v>450200100</v>
      </c>
      <c r="K268" s="80" t="s">
        <v>137</v>
      </c>
      <c r="L268" s="80" t="s">
        <v>24</v>
      </c>
      <c r="M268" s="80">
        <v>13</v>
      </c>
      <c r="N268" s="83" t="s">
        <v>232</v>
      </c>
      <c r="O268" s="81">
        <v>202500000034315</v>
      </c>
      <c r="P268" s="80" t="s">
        <v>260</v>
      </c>
      <c r="Q268" s="80">
        <v>1</v>
      </c>
      <c r="R268" s="80" t="s">
        <v>258</v>
      </c>
      <c r="S268" s="84">
        <v>88000000</v>
      </c>
      <c r="T268" s="15" t="s">
        <v>892</v>
      </c>
    </row>
    <row r="269" spans="1:20" ht="114.75">
      <c r="B269" s="80">
        <v>4</v>
      </c>
      <c r="C269" s="80" t="s">
        <v>19</v>
      </c>
      <c r="D269" s="80">
        <v>45</v>
      </c>
      <c r="E269" s="80" t="s">
        <v>20</v>
      </c>
      <c r="F269" s="80">
        <v>4503</v>
      </c>
      <c r="G269" s="80" t="s">
        <v>261</v>
      </c>
      <c r="H269" s="80">
        <v>4503003</v>
      </c>
      <c r="I269" s="80" t="s">
        <v>22</v>
      </c>
      <c r="J269" s="81">
        <v>450300300</v>
      </c>
      <c r="K269" s="80" t="s">
        <v>262</v>
      </c>
      <c r="L269" s="80" t="s">
        <v>24</v>
      </c>
      <c r="M269" s="80">
        <v>26</v>
      </c>
      <c r="N269" s="83" t="s">
        <v>104</v>
      </c>
      <c r="O269" s="81" t="s">
        <v>263</v>
      </c>
      <c r="P269" s="80" t="s">
        <v>264</v>
      </c>
      <c r="Q269" s="80">
        <v>13</v>
      </c>
      <c r="R269" s="80" t="s">
        <v>265</v>
      </c>
      <c r="S269" s="84">
        <v>35000000</v>
      </c>
      <c r="T269" s="15" t="s">
        <v>892</v>
      </c>
    </row>
    <row r="270" spans="1:20" ht="102">
      <c r="B270" s="80">
        <v>4</v>
      </c>
      <c r="C270" s="80" t="s">
        <v>19</v>
      </c>
      <c r="D270" s="80">
        <v>45</v>
      </c>
      <c r="E270" s="80" t="s">
        <v>20</v>
      </c>
      <c r="F270" s="80">
        <v>4503</v>
      </c>
      <c r="G270" s="80" t="s">
        <v>261</v>
      </c>
      <c r="H270" s="80">
        <v>4503004</v>
      </c>
      <c r="I270" s="80" t="s">
        <v>266</v>
      </c>
      <c r="J270" s="81">
        <v>450300401</v>
      </c>
      <c r="K270" s="80" t="s">
        <v>267</v>
      </c>
      <c r="L270" s="80" t="s">
        <v>24</v>
      </c>
      <c r="M270" s="80">
        <v>3</v>
      </c>
      <c r="N270" s="83" t="s">
        <v>268</v>
      </c>
      <c r="O270" s="81" t="s">
        <v>269</v>
      </c>
      <c r="P270" s="80" t="s">
        <v>270</v>
      </c>
      <c r="Q270" s="80">
        <v>3</v>
      </c>
      <c r="R270" s="80" t="s">
        <v>26</v>
      </c>
      <c r="S270" s="84">
        <v>80091640</v>
      </c>
      <c r="T270" s="15" t="s">
        <v>892</v>
      </c>
    </row>
    <row r="271" spans="1:20" ht="114.75">
      <c r="B271" s="80">
        <v>4</v>
      </c>
      <c r="C271" s="80" t="s">
        <v>19</v>
      </c>
      <c r="D271" s="80">
        <v>45</v>
      </c>
      <c r="E271" s="80" t="s">
        <v>20</v>
      </c>
      <c r="F271" s="80">
        <v>4503</v>
      </c>
      <c r="G271" s="80" t="s">
        <v>261</v>
      </c>
      <c r="H271" s="80">
        <v>4503016</v>
      </c>
      <c r="I271" s="80" t="s">
        <v>271</v>
      </c>
      <c r="J271" s="81">
        <v>450301600</v>
      </c>
      <c r="K271" s="80" t="s">
        <v>272</v>
      </c>
      <c r="L271" s="80" t="s">
        <v>24</v>
      </c>
      <c r="M271" s="80">
        <v>2</v>
      </c>
      <c r="N271" s="83" t="s">
        <v>273</v>
      </c>
      <c r="O271" s="81" t="s">
        <v>274</v>
      </c>
      <c r="P271" s="80" t="s">
        <v>275</v>
      </c>
      <c r="Q271" s="80">
        <v>1</v>
      </c>
      <c r="R271" s="80" t="s">
        <v>276</v>
      </c>
      <c r="S271" s="84">
        <v>90000000</v>
      </c>
      <c r="T271" s="15" t="s">
        <v>892</v>
      </c>
    </row>
    <row r="272" spans="1:20" s="1" customFormat="1" ht="76.5">
      <c r="A272"/>
      <c r="B272" s="80">
        <v>4</v>
      </c>
      <c r="C272" s="80" t="s">
        <v>19</v>
      </c>
      <c r="D272" s="80">
        <v>45</v>
      </c>
      <c r="E272" s="80" t="s">
        <v>20</v>
      </c>
      <c r="F272" s="80">
        <v>4503</v>
      </c>
      <c r="G272" s="80" t="s">
        <v>261</v>
      </c>
      <c r="H272" s="80">
        <v>4503018</v>
      </c>
      <c r="I272" s="80" t="s">
        <v>277</v>
      </c>
      <c r="J272" s="81">
        <v>450301800</v>
      </c>
      <c r="K272" s="80" t="s">
        <v>278</v>
      </c>
      <c r="L272" s="80" t="s">
        <v>24</v>
      </c>
      <c r="M272" s="80">
        <v>3</v>
      </c>
      <c r="N272" s="83" t="s">
        <v>268</v>
      </c>
      <c r="O272" s="81" t="s">
        <v>279</v>
      </c>
      <c r="P272" s="80" t="s">
        <v>280</v>
      </c>
      <c r="Q272" s="80">
        <v>1</v>
      </c>
      <c r="R272" s="80" t="s">
        <v>276</v>
      </c>
      <c r="S272" s="84">
        <v>40000000</v>
      </c>
      <c r="T272" s="15" t="s">
        <v>892</v>
      </c>
    </row>
    <row r="273" spans="2:20" ht="140.25">
      <c r="B273" s="80">
        <v>4</v>
      </c>
      <c r="C273" s="80" t="s">
        <v>19</v>
      </c>
      <c r="D273" s="80">
        <v>45</v>
      </c>
      <c r="E273" s="80" t="s">
        <v>20</v>
      </c>
      <c r="F273" s="80">
        <v>4503</v>
      </c>
      <c r="G273" s="80" t="s">
        <v>261</v>
      </c>
      <c r="H273" s="80">
        <v>4503028</v>
      </c>
      <c r="I273" s="80" t="s">
        <v>281</v>
      </c>
      <c r="J273" s="81">
        <v>450302802</v>
      </c>
      <c r="K273" s="80" t="s">
        <v>282</v>
      </c>
      <c r="L273" s="80" t="s">
        <v>24</v>
      </c>
      <c r="M273" s="80">
        <v>450</v>
      </c>
      <c r="N273" s="83" t="s">
        <v>232</v>
      </c>
      <c r="O273" s="81" t="s">
        <v>283</v>
      </c>
      <c r="P273" s="80" t="s">
        <v>284</v>
      </c>
      <c r="Q273" s="80">
        <v>150</v>
      </c>
      <c r="R273" s="80" t="s">
        <v>276</v>
      </c>
      <c r="S273" s="84">
        <v>99834699.530000001</v>
      </c>
      <c r="T273" s="15" t="s">
        <v>892</v>
      </c>
    </row>
    <row r="274" spans="2:20" ht="140.25">
      <c r="B274" s="80">
        <v>4</v>
      </c>
      <c r="C274" s="80" t="s">
        <v>19</v>
      </c>
      <c r="D274" s="80">
        <v>45</v>
      </c>
      <c r="E274" s="80" t="s">
        <v>20</v>
      </c>
      <c r="F274" s="80">
        <v>4503</v>
      </c>
      <c r="G274" s="80" t="s">
        <v>261</v>
      </c>
      <c r="H274" s="80">
        <v>4503028</v>
      </c>
      <c r="I274" s="80" t="s">
        <v>281</v>
      </c>
      <c r="J274" s="81">
        <v>450302802</v>
      </c>
      <c r="K274" s="80" t="s">
        <v>282</v>
      </c>
      <c r="L274" s="80" t="s">
        <v>24</v>
      </c>
      <c r="M274" s="80">
        <v>450</v>
      </c>
      <c r="N274" s="83" t="s">
        <v>232</v>
      </c>
      <c r="O274" s="81" t="s">
        <v>283</v>
      </c>
      <c r="P274" s="80" t="s">
        <v>284</v>
      </c>
      <c r="Q274" s="80">
        <v>150</v>
      </c>
      <c r="R274" s="80" t="s">
        <v>285</v>
      </c>
      <c r="S274" s="84">
        <v>8314823.3200000003</v>
      </c>
      <c r="T274" s="15" t="s">
        <v>892</v>
      </c>
    </row>
    <row r="275" spans="2:20" ht="153">
      <c r="B275" s="80">
        <v>4</v>
      </c>
      <c r="C275" s="80" t="s">
        <v>19</v>
      </c>
      <c r="D275" s="80">
        <v>45</v>
      </c>
      <c r="E275" s="80" t="s">
        <v>20</v>
      </c>
      <c r="F275" s="80">
        <v>4503</v>
      </c>
      <c r="G275" s="80" t="s">
        <v>261</v>
      </c>
      <c r="H275" s="80">
        <v>4503036</v>
      </c>
      <c r="I275" s="80" t="s">
        <v>286</v>
      </c>
      <c r="J275" s="81">
        <v>450303500</v>
      </c>
      <c r="K275" s="80" t="s">
        <v>287</v>
      </c>
      <c r="L275" s="80" t="s">
        <v>24</v>
      </c>
      <c r="M275" s="80">
        <v>15</v>
      </c>
      <c r="N275" s="83" t="s">
        <v>232</v>
      </c>
      <c r="O275" s="81" t="s">
        <v>288</v>
      </c>
      <c r="P275" s="80" t="s">
        <v>289</v>
      </c>
      <c r="Q275" s="80">
        <v>5</v>
      </c>
      <c r="R275" s="80" t="s">
        <v>290</v>
      </c>
      <c r="S275" s="84">
        <v>983434556.23000002</v>
      </c>
      <c r="T275" s="15" t="s">
        <v>892</v>
      </c>
    </row>
    <row r="276" spans="2:20" ht="153">
      <c r="B276" s="80">
        <v>4</v>
      </c>
      <c r="C276" s="80" t="s">
        <v>19</v>
      </c>
      <c r="D276" s="80">
        <v>45</v>
      </c>
      <c r="E276" s="80" t="s">
        <v>20</v>
      </c>
      <c r="F276" s="80">
        <v>4503</v>
      </c>
      <c r="G276" s="80" t="s">
        <v>261</v>
      </c>
      <c r="H276" s="80">
        <v>4503036</v>
      </c>
      <c r="I276" s="80" t="s">
        <v>286</v>
      </c>
      <c r="J276" s="81">
        <v>450303500</v>
      </c>
      <c r="K276" s="80" t="s">
        <v>287</v>
      </c>
      <c r="L276" s="80" t="s">
        <v>24</v>
      </c>
      <c r="M276" s="80">
        <v>15</v>
      </c>
      <c r="N276" s="83" t="s">
        <v>232</v>
      </c>
      <c r="O276" s="81" t="s">
        <v>288</v>
      </c>
      <c r="P276" s="80" t="s">
        <v>289</v>
      </c>
      <c r="Q276" s="80">
        <v>5</v>
      </c>
      <c r="R276" s="80" t="s">
        <v>291</v>
      </c>
      <c r="S276" s="84">
        <v>10126338.91</v>
      </c>
      <c r="T276" s="15" t="s">
        <v>892</v>
      </c>
    </row>
    <row r="277" spans="2:20" ht="153">
      <c r="B277" s="80">
        <v>4</v>
      </c>
      <c r="C277" s="80" t="s">
        <v>19</v>
      </c>
      <c r="D277" s="80">
        <v>45</v>
      </c>
      <c r="E277" s="80" t="s">
        <v>20</v>
      </c>
      <c r="F277" s="80">
        <v>4503</v>
      </c>
      <c r="G277" s="80" t="s">
        <v>261</v>
      </c>
      <c r="H277" s="80">
        <v>4503036</v>
      </c>
      <c r="I277" s="80" t="s">
        <v>286</v>
      </c>
      <c r="J277" s="81">
        <v>450303500</v>
      </c>
      <c r="K277" s="80" t="s">
        <v>287</v>
      </c>
      <c r="L277" s="80" t="s">
        <v>24</v>
      </c>
      <c r="M277" s="80">
        <v>15</v>
      </c>
      <c r="N277" s="83" t="s">
        <v>232</v>
      </c>
      <c r="O277" s="81" t="s">
        <v>288</v>
      </c>
      <c r="P277" s="80" t="s">
        <v>289</v>
      </c>
      <c r="Q277" s="80">
        <v>5</v>
      </c>
      <c r="R277" s="80" t="s">
        <v>292</v>
      </c>
      <c r="S277" s="84">
        <v>45459238.490000002</v>
      </c>
      <c r="T277" s="15" t="s">
        <v>892</v>
      </c>
    </row>
    <row r="278" spans="2:20" ht="153">
      <c r="B278" s="80">
        <v>4</v>
      </c>
      <c r="C278" s="80" t="s">
        <v>19</v>
      </c>
      <c r="D278" s="80">
        <v>45</v>
      </c>
      <c r="E278" s="80" t="s">
        <v>20</v>
      </c>
      <c r="F278" s="80">
        <v>4503</v>
      </c>
      <c r="G278" s="80" t="s">
        <v>261</v>
      </c>
      <c r="H278" s="80">
        <v>4503036</v>
      </c>
      <c r="I278" s="80" t="s">
        <v>286</v>
      </c>
      <c r="J278" s="81">
        <v>450303500</v>
      </c>
      <c r="K278" s="80" t="s">
        <v>287</v>
      </c>
      <c r="L278" s="80" t="s">
        <v>24</v>
      </c>
      <c r="M278" s="80">
        <v>15</v>
      </c>
      <c r="N278" s="83" t="s">
        <v>232</v>
      </c>
      <c r="O278" s="81" t="s">
        <v>288</v>
      </c>
      <c r="P278" s="80" t="s">
        <v>289</v>
      </c>
      <c r="Q278" s="80">
        <v>5</v>
      </c>
      <c r="R278" s="80" t="s">
        <v>26</v>
      </c>
      <c r="S278" s="84">
        <v>500000000</v>
      </c>
      <c r="T278" s="15" t="s">
        <v>892</v>
      </c>
    </row>
    <row r="279" spans="2:20" ht="76.5">
      <c r="B279" s="80">
        <v>4</v>
      </c>
      <c r="C279" s="80" t="s">
        <v>19</v>
      </c>
      <c r="D279" s="80">
        <v>45</v>
      </c>
      <c r="E279" s="80" t="s">
        <v>20</v>
      </c>
      <c r="F279" s="80">
        <v>4599</v>
      </c>
      <c r="G279" s="80" t="s">
        <v>21</v>
      </c>
      <c r="H279" s="80">
        <v>4599031</v>
      </c>
      <c r="I279" s="80" t="s">
        <v>22</v>
      </c>
      <c r="J279" s="81">
        <v>459903100</v>
      </c>
      <c r="K279" s="80" t="s">
        <v>23</v>
      </c>
      <c r="L279" s="80" t="s">
        <v>293</v>
      </c>
      <c r="M279" s="80">
        <v>4</v>
      </c>
      <c r="N279" s="83" t="s">
        <v>232</v>
      </c>
      <c r="O279" s="81">
        <v>202500000011336</v>
      </c>
      <c r="P279" s="80" t="s">
        <v>294</v>
      </c>
      <c r="Q279" s="80">
        <v>4</v>
      </c>
      <c r="R279" s="80" t="s">
        <v>26</v>
      </c>
      <c r="S279" s="84">
        <v>325004000</v>
      </c>
      <c r="T279" s="15" t="s">
        <v>893</v>
      </c>
    </row>
    <row r="280" spans="2:20" ht="76.5">
      <c r="B280" s="80">
        <v>4</v>
      </c>
      <c r="C280" s="80" t="s">
        <v>19</v>
      </c>
      <c r="D280" s="80">
        <v>45</v>
      </c>
      <c r="E280" s="80" t="s">
        <v>20</v>
      </c>
      <c r="F280" s="80">
        <v>4599</v>
      </c>
      <c r="G280" s="80" t="s">
        <v>21</v>
      </c>
      <c r="H280" s="80">
        <v>4599030</v>
      </c>
      <c r="I280" s="80" t="s">
        <v>141</v>
      </c>
      <c r="J280" s="81">
        <v>459903000</v>
      </c>
      <c r="K280" s="80" t="s">
        <v>157</v>
      </c>
      <c r="L280" s="80" t="s">
        <v>293</v>
      </c>
      <c r="M280" s="80">
        <v>2500</v>
      </c>
      <c r="N280" s="83" t="s">
        <v>232</v>
      </c>
      <c r="O280" s="81">
        <v>202500000011336</v>
      </c>
      <c r="P280" s="80" t="s">
        <v>294</v>
      </c>
      <c r="Q280" s="80">
        <v>2500</v>
      </c>
      <c r="R280" s="80" t="s">
        <v>26</v>
      </c>
      <c r="S280" s="84">
        <v>274996000</v>
      </c>
      <c r="T280" s="15" t="s">
        <v>893</v>
      </c>
    </row>
    <row r="281" spans="2:20" ht="127.5">
      <c r="B281" s="80">
        <v>4</v>
      </c>
      <c r="C281" s="80" t="s">
        <v>19</v>
      </c>
      <c r="D281" s="80">
        <v>45</v>
      </c>
      <c r="E281" s="80" t="s">
        <v>20</v>
      </c>
      <c r="F281" s="80">
        <v>4599</v>
      </c>
      <c r="G281" s="80" t="s">
        <v>21</v>
      </c>
      <c r="H281" s="80">
        <v>4599007</v>
      </c>
      <c r="I281" s="80" t="s">
        <v>436</v>
      </c>
      <c r="J281" s="81">
        <v>459900700</v>
      </c>
      <c r="K281" s="80" t="s">
        <v>437</v>
      </c>
      <c r="L281" s="80" t="s">
        <v>438</v>
      </c>
      <c r="M281" s="80">
        <v>100</v>
      </c>
      <c r="N281" s="83" t="s">
        <v>439</v>
      </c>
      <c r="O281" s="81">
        <v>202500000011557</v>
      </c>
      <c r="P281" s="80" t="s">
        <v>440</v>
      </c>
      <c r="Q281" s="80">
        <v>100</v>
      </c>
      <c r="R281" s="80" t="s">
        <v>26</v>
      </c>
      <c r="S281" s="84">
        <v>719817977.99000001</v>
      </c>
      <c r="T281" s="15" t="s">
        <v>891</v>
      </c>
    </row>
    <row r="282" spans="2:20" ht="127.5">
      <c r="B282" s="80">
        <v>4</v>
      </c>
      <c r="C282" s="80" t="s">
        <v>19</v>
      </c>
      <c r="D282" s="80">
        <v>45</v>
      </c>
      <c r="E282" s="80" t="s">
        <v>20</v>
      </c>
      <c r="F282" s="80">
        <v>4599</v>
      </c>
      <c r="G282" s="80" t="s">
        <v>21</v>
      </c>
      <c r="H282" s="80">
        <v>4599034</v>
      </c>
      <c r="I282" s="80" t="s">
        <v>163</v>
      </c>
      <c r="J282" s="81">
        <v>459903400</v>
      </c>
      <c r="K282" s="80" t="s">
        <v>163</v>
      </c>
      <c r="L282" s="80" t="s">
        <v>24</v>
      </c>
      <c r="M282" s="80">
        <v>17</v>
      </c>
      <c r="N282" s="83" t="s">
        <v>439</v>
      </c>
      <c r="O282" s="81">
        <v>202500000018580</v>
      </c>
      <c r="P282" s="80" t="s">
        <v>441</v>
      </c>
      <c r="Q282" s="80">
        <v>2</v>
      </c>
      <c r="R282" s="80" t="s">
        <v>26</v>
      </c>
      <c r="S282" s="84">
        <v>1636607657.2</v>
      </c>
      <c r="T282" s="15" t="s">
        <v>891</v>
      </c>
    </row>
    <row r="283" spans="2:20">
      <c r="S283" s="122">
        <f>SUM(S2:S282)</f>
        <v>661860893154.88416</v>
      </c>
      <c r="T283" s="5" t="s">
        <v>887</v>
      </c>
    </row>
    <row r="284" spans="2:20">
      <c r="T284" s="5" t="s">
        <v>887</v>
      </c>
    </row>
    <row r="285" spans="2:20">
      <c r="S285" s="89"/>
      <c r="T285" s="5" t="s">
        <v>887</v>
      </c>
    </row>
    <row r="290" spans="20:20">
      <c r="T290" s="12"/>
    </row>
  </sheetData>
  <autoFilter ref="A1:T285"/>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9"/>
  <sheetViews>
    <sheetView zoomScale="80" zoomScaleNormal="80" workbookViewId="0">
      <selection activeCell="E68" sqref="E68"/>
    </sheetView>
  </sheetViews>
  <sheetFormatPr baseColWidth="10" defaultRowHeight="15"/>
  <cols>
    <col min="2" max="2" width="67.85546875" customWidth="1"/>
    <col min="3" max="3" width="25.85546875" style="6" customWidth="1"/>
    <col min="4" max="4" width="6.42578125" customWidth="1"/>
    <col min="5" max="5" width="44.85546875" customWidth="1"/>
    <col min="6" max="6" width="21.140625" style="6" customWidth="1"/>
    <col min="8" max="8" width="24.140625" customWidth="1"/>
  </cols>
  <sheetData>
    <row r="1" spans="2:8">
      <c r="B1" s="13" t="s">
        <v>496</v>
      </c>
      <c r="E1" s="13" t="s">
        <v>512</v>
      </c>
    </row>
    <row r="2" spans="2:8">
      <c r="B2" t="s">
        <v>476</v>
      </c>
      <c r="C2" s="6" t="s">
        <v>478</v>
      </c>
      <c r="E2" t="s">
        <v>476</v>
      </c>
      <c r="F2" s="6" t="s">
        <v>475</v>
      </c>
    </row>
    <row r="3" spans="2:8">
      <c r="B3" t="s">
        <v>479</v>
      </c>
      <c r="C3" s="6">
        <v>59187565.031810001</v>
      </c>
      <c r="E3" t="s">
        <v>353</v>
      </c>
      <c r="F3" s="6">
        <v>59187565.030000001</v>
      </c>
      <c r="H3" s="12">
        <f>+C3-F3</f>
        <v>1.8099993467330933E-3</v>
      </c>
    </row>
    <row r="4" spans="2:8">
      <c r="B4" t="s">
        <v>188</v>
      </c>
      <c r="C4" s="6">
        <v>1995862865</v>
      </c>
      <c r="E4" t="s">
        <v>188</v>
      </c>
      <c r="F4" s="6">
        <v>1995862865</v>
      </c>
      <c r="H4" s="12">
        <f t="shared" ref="H4:H64" si="0">+C4-F4</f>
        <v>0</v>
      </c>
    </row>
    <row r="5" spans="2:8">
      <c r="B5" t="s">
        <v>480</v>
      </c>
      <c r="C5" s="6">
        <v>1568585016.0139999</v>
      </c>
      <c r="E5" t="s">
        <v>359</v>
      </c>
      <c r="F5" s="6">
        <v>1568585016.01</v>
      </c>
      <c r="H5" s="12">
        <f t="shared" si="0"/>
        <v>3.9999485015869141E-3</v>
      </c>
    </row>
    <row r="6" spans="2:8">
      <c r="B6" t="s">
        <v>481</v>
      </c>
      <c r="C6" s="6">
        <v>3053325826.9687676</v>
      </c>
      <c r="E6" t="s">
        <v>360</v>
      </c>
      <c r="F6" s="6">
        <v>3053325826.9699998</v>
      </c>
      <c r="H6" s="12">
        <f t="shared" si="0"/>
        <v>-1.232147216796875E-3</v>
      </c>
    </row>
    <row r="7" spans="2:8">
      <c r="B7" t="s">
        <v>482</v>
      </c>
      <c r="C7" s="6">
        <v>2377625630.1999998</v>
      </c>
      <c r="E7" t="s">
        <v>482</v>
      </c>
      <c r="F7" s="6">
        <v>2377625630.1999998</v>
      </c>
      <c r="H7" s="12">
        <f t="shared" si="0"/>
        <v>0</v>
      </c>
    </row>
    <row r="8" spans="2:8">
      <c r="B8" t="s">
        <v>483</v>
      </c>
      <c r="C8" s="6">
        <v>1604615314.7405</v>
      </c>
      <c r="E8" t="s">
        <v>251</v>
      </c>
      <c r="F8" s="6">
        <v>1604615314.74</v>
      </c>
      <c r="H8" s="12">
        <f t="shared" si="0"/>
        <v>4.9996376037597656E-4</v>
      </c>
    </row>
    <row r="9" spans="2:8">
      <c r="B9" t="s">
        <v>193</v>
      </c>
      <c r="C9" s="6">
        <v>95856620.399999991</v>
      </c>
      <c r="E9" t="s">
        <v>193</v>
      </c>
      <c r="F9" s="6">
        <v>95856620.400000006</v>
      </c>
      <c r="H9" s="12">
        <f t="shared" si="0"/>
        <v>0</v>
      </c>
    </row>
    <row r="10" spans="2:8">
      <c r="B10" t="s">
        <v>192</v>
      </c>
      <c r="C10" s="6">
        <v>52364005.199999996</v>
      </c>
      <c r="E10" t="s">
        <v>192</v>
      </c>
      <c r="F10" s="6">
        <v>52364005.200000003</v>
      </c>
      <c r="H10" s="12">
        <f t="shared" si="0"/>
        <v>0</v>
      </c>
    </row>
    <row r="11" spans="2:8">
      <c r="B11" t="s">
        <v>191</v>
      </c>
      <c r="C11" s="6">
        <v>674507515.25758708</v>
      </c>
      <c r="E11" t="s">
        <v>191</v>
      </c>
      <c r="F11" s="6">
        <v>674507515.26395297</v>
      </c>
      <c r="H11" s="12">
        <f t="shared" si="0"/>
        <v>-6.3658952713012695E-3</v>
      </c>
    </row>
    <row r="12" spans="2:8">
      <c r="B12" t="s">
        <v>484</v>
      </c>
      <c r="C12" s="6">
        <v>415688898.25365609</v>
      </c>
      <c r="E12" t="s">
        <v>369</v>
      </c>
      <c r="F12" s="6">
        <v>415688898.25</v>
      </c>
      <c r="H12" s="12">
        <f t="shared" si="0"/>
        <v>3.6560893058776855E-3</v>
      </c>
    </row>
    <row r="13" spans="2:8">
      <c r="B13" t="s">
        <v>485</v>
      </c>
      <c r="C13" s="6">
        <v>770040931.6500001</v>
      </c>
      <c r="E13" t="s">
        <v>370</v>
      </c>
      <c r="F13" s="6">
        <v>770040931.64999998</v>
      </c>
      <c r="H13" s="12">
        <f t="shared" si="0"/>
        <v>0</v>
      </c>
    </row>
    <row r="14" spans="2:8">
      <c r="B14" t="s">
        <v>151</v>
      </c>
      <c r="C14" s="6">
        <v>6389225764.6213608</v>
      </c>
      <c r="E14" t="s">
        <v>151</v>
      </c>
      <c r="F14" s="6">
        <v>6389225764.6199999</v>
      </c>
      <c r="H14" s="12">
        <f t="shared" si="0"/>
        <v>1.3608932495117188E-3</v>
      </c>
    </row>
    <row r="15" spans="2:8">
      <c r="B15" t="s">
        <v>290</v>
      </c>
      <c r="C15" s="6">
        <v>983434556.22663999</v>
      </c>
      <c r="E15" t="s">
        <v>290</v>
      </c>
      <c r="F15" s="6">
        <v>983434556.23000002</v>
      </c>
      <c r="H15" s="12">
        <f t="shared" si="0"/>
        <v>-3.3600330352783203E-3</v>
      </c>
    </row>
    <row r="16" spans="2:8">
      <c r="B16" t="s">
        <v>299</v>
      </c>
      <c r="C16" s="6">
        <v>876481564.36329997</v>
      </c>
      <c r="E16" t="s">
        <v>299</v>
      </c>
      <c r="F16" s="6">
        <v>876481564.36329997</v>
      </c>
      <c r="H16" s="12">
        <f t="shared" si="0"/>
        <v>0</v>
      </c>
    </row>
    <row r="17" spans="2:8">
      <c r="B17" t="s">
        <v>190</v>
      </c>
      <c r="C17" s="6">
        <v>1001693216.4152001</v>
      </c>
      <c r="E17" t="s">
        <v>190</v>
      </c>
      <c r="F17" s="6">
        <v>1001693216.4175999</v>
      </c>
      <c r="H17" s="12">
        <f t="shared" si="0"/>
        <v>-2.3998022079467773E-3</v>
      </c>
    </row>
    <row r="18" spans="2:8">
      <c r="B18" t="s">
        <v>486</v>
      </c>
      <c r="C18" s="6">
        <v>1001693216.4152001</v>
      </c>
      <c r="E18" t="s">
        <v>111</v>
      </c>
      <c r="F18" s="6">
        <v>1001693216.4200001</v>
      </c>
      <c r="H18" s="12">
        <f t="shared" si="0"/>
        <v>-4.799962043762207E-3</v>
      </c>
    </row>
    <row r="19" spans="2:8">
      <c r="B19" t="s">
        <v>445</v>
      </c>
      <c r="C19" s="6">
        <v>1001693216.4152001</v>
      </c>
      <c r="E19" t="s">
        <v>445</v>
      </c>
      <c r="F19" s="6">
        <v>1001693216.4152</v>
      </c>
      <c r="H19" s="12">
        <f t="shared" si="0"/>
        <v>0</v>
      </c>
    </row>
    <row r="20" spans="2:8">
      <c r="B20" t="s">
        <v>265</v>
      </c>
      <c r="C20" s="6">
        <v>35000000</v>
      </c>
      <c r="E20" t="s">
        <v>265</v>
      </c>
      <c r="F20" s="6">
        <v>35000000</v>
      </c>
      <c r="H20" s="12">
        <f t="shared" si="0"/>
        <v>0</v>
      </c>
    </row>
    <row r="21" spans="2:8">
      <c r="B21" t="s">
        <v>276</v>
      </c>
      <c r="C21" s="6">
        <v>229834699.52985081</v>
      </c>
      <c r="E21" t="s">
        <v>276</v>
      </c>
      <c r="F21" s="6">
        <v>229834699.53</v>
      </c>
      <c r="H21" s="12">
        <f t="shared" si="0"/>
        <v>-1.4919042587280273E-4</v>
      </c>
    </row>
    <row r="22" spans="2:8">
      <c r="B22" t="s">
        <v>169</v>
      </c>
      <c r="C22" s="6">
        <v>13452772403.190001</v>
      </c>
      <c r="E22" t="s">
        <v>26</v>
      </c>
      <c r="F22" s="6">
        <v>13452772403.189999</v>
      </c>
      <c r="H22" s="12">
        <f t="shared" si="0"/>
        <v>0</v>
      </c>
    </row>
    <row r="23" spans="2:8">
      <c r="B23" t="s">
        <v>84</v>
      </c>
      <c r="C23" s="6">
        <v>787861464.85075831</v>
      </c>
      <c r="E23" t="s">
        <v>84</v>
      </c>
      <c r="F23" s="6">
        <v>787861464.85075796</v>
      </c>
      <c r="H23" s="12">
        <f t="shared" si="0"/>
        <v>0</v>
      </c>
    </row>
    <row r="24" spans="2:8">
      <c r="B24" t="s">
        <v>384</v>
      </c>
      <c r="C24" s="6">
        <v>3267033.3257462899</v>
      </c>
      <c r="E24" t="s">
        <v>383</v>
      </c>
      <c r="F24" s="6">
        <v>3267033.33</v>
      </c>
      <c r="H24" s="12">
        <f t="shared" si="0"/>
        <v>-4.2537101544439793E-3</v>
      </c>
    </row>
    <row r="25" spans="2:8">
      <c r="B25" t="s">
        <v>387</v>
      </c>
      <c r="C25" s="6">
        <v>2881993622.0460858</v>
      </c>
      <c r="E25" t="s">
        <v>385</v>
      </c>
      <c r="F25" s="6">
        <v>2881993622.0500002</v>
      </c>
      <c r="H25" s="12">
        <f t="shared" si="0"/>
        <v>-3.9143562316894531E-3</v>
      </c>
    </row>
    <row r="26" spans="2:8">
      <c r="B26" t="s">
        <v>326</v>
      </c>
      <c r="C26" s="6">
        <v>163267515.59058976</v>
      </c>
      <c r="E26" t="s">
        <v>326</v>
      </c>
      <c r="F26" s="6">
        <v>163267515.59</v>
      </c>
      <c r="H26" s="12">
        <f t="shared" si="0"/>
        <v>5.8975815773010254E-4</v>
      </c>
    </row>
    <row r="27" spans="2:8">
      <c r="B27" t="s">
        <v>329</v>
      </c>
      <c r="C27" s="6">
        <v>154613122.90764526</v>
      </c>
      <c r="E27" t="s">
        <v>329</v>
      </c>
      <c r="F27" s="6">
        <v>154613122.91</v>
      </c>
      <c r="H27" s="12">
        <f t="shared" si="0"/>
        <v>-2.354741096496582E-3</v>
      </c>
    </row>
    <row r="28" spans="2:8">
      <c r="B28" t="s">
        <v>70</v>
      </c>
      <c r="C28" s="6">
        <v>2000000</v>
      </c>
      <c r="E28" t="s">
        <v>70</v>
      </c>
      <c r="F28" s="6">
        <v>2000000</v>
      </c>
      <c r="H28" s="12">
        <f t="shared" si="0"/>
        <v>0</v>
      </c>
    </row>
    <row r="29" spans="2:8">
      <c r="B29" t="s">
        <v>487</v>
      </c>
      <c r="C29" s="6">
        <v>108366800.50913602</v>
      </c>
      <c r="E29" t="s">
        <v>390</v>
      </c>
      <c r="F29" s="6">
        <v>108366800.51000001</v>
      </c>
      <c r="H29" s="12">
        <f t="shared" si="0"/>
        <v>-8.6398422718048096E-4</v>
      </c>
    </row>
    <row r="30" spans="2:8">
      <c r="B30" t="s">
        <v>85</v>
      </c>
      <c r="C30" s="6">
        <v>22500323.143429801</v>
      </c>
      <c r="E30" t="s">
        <v>85</v>
      </c>
      <c r="F30" s="6">
        <v>22500323.143429801</v>
      </c>
      <c r="H30" s="12">
        <f t="shared" si="0"/>
        <v>0</v>
      </c>
    </row>
    <row r="31" spans="2:8">
      <c r="B31" t="s">
        <v>258</v>
      </c>
      <c r="C31" s="6">
        <v>801911516.83183813</v>
      </c>
      <c r="E31" t="s">
        <v>258</v>
      </c>
      <c r="F31" s="6">
        <v>801911516.82999992</v>
      </c>
      <c r="H31" s="12">
        <f t="shared" si="0"/>
        <v>1.8382072448730469E-3</v>
      </c>
    </row>
    <row r="32" spans="2:8">
      <c r="B32" t="s">
        <v>60</v>
      </c>
      <c r="C32" s="6">
        <v>801911516.83183813</v>
      </c>
      <c r="E32" t="s">
        <v>60</v>
      </c>
      <c r="F32" s="6">
        <v>801911516.83183801</v>
      </c>
      <c r="H32" s="12">
        <f t="shared" si="0"/>
        <v>0</v>
      </c>
    </row>
    <row r="33" spans="2:8">
      <c r="B33" t="s">
        <v>488</v>
      </c>
      <c r="C33" s="6">
        <v>1013973750</v>
      </c>
      <c r="E33" t="s">
        <v>391</v>
      </c>
      <c r="F33" s="6">
        <v>1013973750</v>
      </c>
      <c r="H33" s="12">
        <f t="shared" si="0"/>
        <v>0</v>
      </c>
    </row>
    <row r="34" spans="2:8">
      <c r="B34" t="s">
        <v>52</v>
      </c>
      <c r="C34" s="6">
        <v>264648628</v>
      </c>
      <c r="E34" t="s">
        <v>52</v>
      </c>
      <c r="F34" s="6">
        <v>264648628</v>
      </c>
      <c r="H34" s="12">
        <f t="shared" si="0"/>
        <v>0</v>
      </c>
    </row>
    <row r="35" spans="2:8">
      <c r="B35" t="s">
        <v>347</v>
      </c>
      <c r="C35" s="6">
        <v>1403697000</v>
      </c>
      <c r="E35" t="s">
        <v>347</v>
      </c>
      <c r="F35" s="6">
        <v>1403697000</v>
      </c>
      <c r="H35" s="12">
        <f t="shared" si="0"/>
        <v>0</v>
      </c>
    </row>
    <row r="36" spans="2:8">
      <c r="B36" t="s">
        <v>461</v>
      </c>
      <c r="C36" s="6">
        <v>2851295242.2400002</v>
      </c>
      <c r="E36" t="s">
        <v>461</v>
      </c>
      <c r="F36" s="6">
        <v>2851295242.2400002</v>
      </c>
      <c r="H36" s="12">
        <f t="shared" si="0"/>
        <v>0</v>
      </c>
    </row>
    <row r="37" spans="2:8">
      <c r="B37" t="s">
        <v>310</v>
      </c>
      <c r="C37" s="6">
        <v>97919000</v>
      </c>
      <c r="E37" t="s">
        <v>310</v>
      </c>
      <c r="F37" s="6">
        <v>97919000</v>
      </c>
      <c r="H37" s="12">
        <f t="shared" si="0"/>
        <v>0</v>
      </c>
    </row>
    <row r="38" spans="2:8">
      <c r="B38" t="s">
        <v>166</v>
      </c>
      <c r="C38" s="6">
        <v>2418143704.685586</v>
      </c>
      <c r="E38" t="s">
        <v>166</v>
      </c>
      <c r="F38" s="6">
        <v>2418143704.6900001</v>
      </c>
      <c r="H38" s="12">
        <f t="shared" si="0"/>
        <v>-4.4140815734863281E-3</v>
      </c>
    </row>
    <row r="39" spans="2:8">
      <c r="B39" t="s">
        <v>172</v>
      </c>
      <c r="C39" s="6">
        <v>2314069906.4757714</v>
      </c>
      <c r="E39" t="s">
        <v>172</v>
      </c>
      <c r="F39" s="6">
        <v>2314069906.4783983</v>
      </c>
      <c r="H39" s="12">
        <f t="shared" si="0"/>
        <v>-2.6268959045410156E-3</v>
      </c>
    </row>
    <row r="40" spans="2:8">
      <c r="B40" t="s">
        <v>170</v>
      </c>
      <c r="C40" s="6">
        <v>4541011547.6912174</v>
      </c>
      <c r="E40" t="s">
        <v>170</v>
      </c>
      <c r="F40" s="6">
        <v>4541011547.6800003</v>
      </c>
      <c r="H40" s="12">
        <f t="shared" si="0"/>
        <v>1.1217117309570313E-2</v>
      </c>
    </row>
    <row r="41" spans="2:8">
      <c r="B41" t="s">
        <v>489</v>
      </c>
      <c r="C41" s="6">
        <v>102175686.6225</v>
      </c>
      <c r="E41" t="s">
        <v>408</v>
      </c>
      <c r="F41" s="6">
        <v>102175686.62</v>
      </c>
      <c r="H41" s="12">
        <f t="shared" si="0"/>
        <v>2.499997615814209E-3</v>
      </c>
    </row>
    <row r="42" spans="2:8">
      <c r="B42" t="s">
        <v>490</v>
      </c>
      <c r="C42" s="6">
        <v>460298956.73000002</v>
      </c>
      <c r="E42" t="s">
        <v>409</v>
      </c>
      <c r="F42" s="6">
        <v>460298956.73000002</v>
      </c>
      <c r="H42" s="12">
        <f t="shared" si="0"/>
        <v>0</v>
      </c>
    </row>
    <row r="43" spans="2:8">
      <c r="B43" t="s">
        <v>189</v>
      </c>
      <c r="C43" s="6">
        <v>541416000</v>
      </c>
      <c r="E43" t="s">
        <v>189</v>
      </c>
      <c r="F43" s="6">
        <v>541416000</v>
      </c>
      <c r="H43" s="12">
        <f t="shared" si="0"/>
        <v>0</v>
      </c>
    </row>
    <row r="44" spans="2:8">
      <c r="B44" t="s">
        <v>471</v>
      </c>
      <c r="C44" s="6">
        <v>45957054.399999999</v>
      </c>
      <c r="E44" t="s">
        <v>471</v>
      </c>
      <c r="F44" s="6">
        <v>45957054.399999999</v>
      </c>
      <c r="H44" s="12">
        <f t="shared" si="0"/>
        <v>0</v>
      </c>
    </row>
    <row r="45" spans="2:8">
      <c r="B45" t="s">
        <v>194</v>
      </c>
      <c r="C45" s="6">
        <v>200661182.97999999</v>
      </c>
      <c r="E45" t="s">
        <v>511</v>
      </c>
      <c r="F45" s="6">
        <v>200661182.97999999</v>
      </c>
      <c r="H45" s="12">
        <f t="shared" si="0"/>
        <v>0</v>
      </c>
    </row>
    <row r="46" spans="2:8">
      <c r="B46" t="s">
        <v>250</v>
      </c>
      <c r="C46" s="6">
        <v>12576211.939999999</v>
      </c>
      <c r="E46" t="s">
        <v>250</v>
      </c>
      <c r="F46" s="6">
        <v>12576211.939999999</v>
      </c>
      <c r="H46" s="12">
        <f t="shared" si="0"/>
        <v>0</v>
      </c>
    </row>
    <row r="47" spans="2:8">
      <c r="B47" t="s">
        <v>152</v>
      </c>
      <c r="C47" s="6">
        <v>35825726.259999998</v>
      </c>
      <c r="E47" t="s">
        <v>152</v>
      </c>
      <c r="F47" s="6">
        <v>35825726.259999998</v>
      </c>
      <c r="H47" s="12">
        <f t="shared" si="0"/>
        <v>0</v>
      </c>
    </row>
    <row r="48" spans="2:8">
      <c r="B48" t="s">
        <v>291</v>
      </c>
      <c r="C48" s="6">
        <v>10126338.91</v>
      </c>
      <c r="E48" t="s">
        <v>291</v>
      </c>
      <c r="F48" s="6">
        <v>10126338.91</v>
      </c>
      <c r="H48" s="12">
        <f t="shared" si="0"/>
        <v>0</v>
      </c>
    </row>
    <row r="49" spans="2:8">
      <c r="B49" t="s">
        <v>309</v>
      </c>
      <c r="C49" s="6">
        <v>1090572.76</v>
      </c>
      <c r="E49" t="s">
        <v>309</v>
      </c>
      <c r="F49" s="6">
        <v>1090572.76</v>
      </c>
      <c r="H49" s="12">
        <f t="shared" si="0"/>
        <v>0</v>
      </c>
    </row>
    <row r="50" spans="2:8">
      <c r="B50" t="s">
        <v>491</v>
      </c>
      <c r="C50" s="6">
        <v>11344456.050000001</v>
      </c>
      <c r="E50" t="s">
        <v>112</v>
      </c>
      <c r="F50" s="6">
        <v>11344456.050000001</v>
      </c>
      <c r="H50" s="12">
        <f t="shared" si="0"/>
        <v>0</v>
      </c>
    </row>
    <row r="51" spans="2:8">
      <c r="B51" t="s">
        <v>195</v>
      </c>
      <c r="C51" s="6">
        <v>7763364.9299999997</v>
      </c>
      <c r="E51" t="s">
        <v>195</v>
      </c>
      <c r="F51" s="6">
        <v>7763364.9299999997</v>
      </c>
      <c r="H51" s="12">
        <f t="shared" si="0"/>
        <v>0</v>
      </c>
    </row>
    <row r="52" spans="2:8">
      <c r="B52" t="s">
        <v>447</v>
      </c>
      <c r="C52" s="6">
        <v>6016230.5199999996</v>
      </c>
      <c r="E52" t="s">
        <v>447</v>
      </c>
      <c r="F52" s="6">
        <v>6016230.5199999996</v>
      </c>
      <c r="H52" s="12">
        <f t="shared" si="0"/>
        <v>0</v>
      </c>
    </row>
    <row r="53" spans="2:8">
      <c r="B53" t="s">
        <v>292</v>
      </c>
      <c r="C53" s="6">
        <v>45459238.490000002</v>
      </c>
      <c r="E53" t="s">
        <v>292</v>
      </c>
      <c r="F53" s="6">
        <v>45459238.490000002</v>
      </c>
      <c r="H53" s="12">
        <f t="shared" si="0"/>
        <v>0</v>
      </c>
    </row>
    <row r="54" spans="2:8">
      <c r="B54" t="s">
        <v>285</v>
      </c>
      <c r="C54" s="6">
        <v>8314823.3200000003</v>
      </c>
      <c r="E54" t="s">
        <v>285</v>
      </c>
      <c r="F54" s="6">
        <v>8314823.3200000003</v>
      </c>
      <c r="H54" s="12">
        <f t="shared" si="0"/>
        <v>0</v>
      </c>
    </row>
    <row r="55" spans="2:8">
      <c r="B55" t="s">
        <v>452</v>
      </c>
      <c r="C55" s="6">
        <v>19226279.890000001</v>
      </c>
      <c r="E55" t="s">
        <v>452</v>
      </c>
      <c r="F55" s="6">
        <v>19226279.890000001</v>
      </c>
      <c r="H55" s="12">
        <f t="shared" si="0"/>
        <v>0</v>
      </c>
    </row>
    <row r="56" spans="2:8">
      <c r="B56" t="s">
        <v>202</v>
      </c>
      <c r="C56" s="6">
        <v>439525895.38999999</v>
      </c>
      <c r="E56" t="s">
        <v>202</v>
      </c>
      <c r="F56" s="6">
        <v>439525895.38999999</v>
      </c>
      <c r="H56" s="12">
        <f t="shared" si="0"/>
        <v>0</v>
      </c>
    </row>
    <row r="57" spans="2:8">
      <c r="B57" t="s">
        <v>492</v>
      </c>
      <c r="C57" s="6">
        <v>431350523.89999998</v>
      </c>
      <c r="E57" t="s">
        <v>492</v>
      </c>
      <c r="F57" s="6">
        <v>431350523.89999998</v>
      </c>
      <c r="H57" s="12">
        <f t="shared" si="0"/>
        <v>0</v>
      </c>
    </row>
    <row r="58" spans="2:8">
      <c r="B58" t="s">
        <v>412</v>
      </c>
      <c r="C58" s="6">
        <v>65847301.409999996</v>
      </c>
      <c r="E58" t="s">
        <v>412</v>
      </c>
      <c r="F58" s="6">
        <v>65847301.409999996</v>
      </c>
      <c r="H58" s="12">
        <f t="shared" si="0"/>
        <v>0</v>
      </c>
    </row>
    <row r="59" spans="2:8">
      <c r="B59" t="s">
        <v>453</v>
      </c>
      <c r="C59" s="6">
        <v>7154010287.5299997</v>
      </c>
      <c r="E59" t="s">
        <v>453</v>
      </c>
      <c r="F59" s="6">
        <v>7154010287.5299997</v>
      </c>
      <c r="H59" s="12">
        <f t="shared" si="0"/>
        <v>0</v>
      </c>
    </row>
    <row r="60" spans="2:8">
      <c r="B60" t="s">
        <v>177</v>
      </c>
      <c r="C60" s="6">
        <v>515183809433</v>
      </c>
      <c r="E60" t="s">
        <v>177</v>
      </c>
      <c r="F60" s="6">
        <v>515183809433</v>
      </c>
      <c r="H60" s="12">
        <f t="shared" si="0"/>
        <v>0</v>
      </c>
    </row>
    <row r="61" spans="2:8">
      <c r="B61" t="s">
        <v>493</v>
      </c>
      <c r="C61" s="6">
        <v>15018022381</v>
      </c>
      <c r="E61" t="s">
        <v>413</v>
      </c>
      <c r="F61" s="6">
        <v>15018022381</v>
      </c>
      <c r="H61" s="12">
        <f t="shared" si="0"/>
        <v>0</v>
      </c>
    </row>
    <row r="62" spans="2:8">
      <c r="B62" t="s">
        <v>494</v>
      </c>
      <c r="C62" s="6">
        <v>7939422316</v>
      </c>
      <c r="E62" t="s">
        <v>414</v>
      </c>
      <c r="F62" s="6">
        <v>7939422316</v>
      </c>
      <c r="H62" s="12">
        <f t="shared" si="0"/>
        <v>0</v>
      </c>
    </row>
    <row r="63" spans="2:8">
      <c r="B63" t="s">
        <v>321</v>
      </c>
      <c r="C63" s="6">
        <v>5427721836.9111004</v>
      </c>
      <c r="E63" t="s">
        <v>321</v>
      </c>
      <c r="F63" s="6">
        <v>5427721836.9099998</v>
      </c>
      <c r="H63" s="12">
        <f t="shared" si="0"/>
        <v>1.1005401611328125E-3</v>
      </c>
    </row>
    <row r="64" spans="2:8">
      <c r="B64" t="s">
        <v>495</v>
      </c>
      <c r="C64" s="6">
        <v>0</v>
      </c>
      <c r="E64" t="s">
        <v>477</v>
      </c>
      <c r="F64" s="6">
        <f>SUM(F3:F63)</f>
        <v>611439902619.97449</v>
      </c>
      <c r="H64" s="12">
        <f t="shared" si="0"/>
        <v>-611439902619.97449</v>
      </c>
    </row>
    <row r="65" spans="2:8">
      <c r="C65" s="16">
        <f>SUM(C3:C64)</f>
        <v>611439902619.96631</v>
      </c>
      <c r="H65" s="12"/>
    </row>
    <row r="67" spans="2:8">
      <c r="B67" t="s">
        <v>1353</v>
      </c>
      <c r="C67" s="6">
        <v>596934434052.40002</v>
      </c>
    </row>
    <row r="68" spans="2:8">
      <c r="B68" t="s">
        <v>1354</v>
      </c>
      <c r="C68" s="6">
        <v>14505468567.57</v>
      </c>
    </row>
    <row r="69" spans="2:8">
      <c r="B69" t="s">
        <v>1355</v>
      </c>
      <c r="C69" s="6">
        <f>SUM(C67:C68)</f>
        <v>611439902619.96997</v>
      </c>
    </row>
  </sheetData>
  <autoFilter ref="E2:F2">
    <sortState ref="E3:F64">
      <sortCondition ref="E2"/>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2"/>
  <sheetViews>
    <sheetView zoomScale="50" zoomScaleNormal="50" workbookViewId="0">
      <selection activeCell="E68" sqref="E68"/>
    </sheetView>
  </sheetViews>
  <sheetFormatPr baseColWidth="10" defaultRowHeight="15"/>
  <cols>
    <col min="2" max="2" width="255.7109375" bestFit="1" customWidth="1"/>
    <col min="3" max="3" width="28.7109375" customWidth="1"/>
  </cols>
  <sheetData>
    <row r="2" spans="2:3">
      <c r="B2" s="11" t="s">
        <v>476</v>
      </c>
    </row>
    <row r="3" spans="2:3">
      <c r="B3" s="8" t="s">
        <v>888</v>
      </c>
      <c r="C3">
        <v>10</v>
      </c>
    </row>
    <row r="4" spans="2:3">
      <c r="B4" s="92" t="s">
        <v>90</v>
      </c>
    </row>
    <row r="5" spans="2:3">
      <c r="B5" s="92" t="s">
        <v>69</v>
      </c>
    </row>
    <row r="6" spans="2:3">
      <c r="B6" s="92" t="s">
        <v>59</v>
      </c>
    </row>
    <row r="7" spans="2:3">
      <c r="B7" s="92" t="s">
        <v>505</v>
      </c>
    </row>
    <row r="8" spans="2:3">
      <c r="B8" s="92" t="s">
        <v>83</v>
      </c>
    </row>
    <row r="9" spans="2:3">
      <c r="B9" s="92" t="s">
        <v>68</v>
      </c>
    </row>
    <row r="10" spans="2:3">
      <c r="B10" s="92" t="s">
        <v>64</v>
      </c>
    </row>
    <row r="11" spans="2:3">
      <c r="B11" s="92" t="s">
        <v>77</v>
      </c>
    </row>
    <row r="12" spans="2:3">
      <c r="B12" s="92" t="s">
        <v>75</v>
      </c>
    </row>
    <row r="13" spans="2:3">
      <c r="B13" s="92" t="s">
        <v>76</v>
      </c>
    </row>
    <row r="14" spans="2:3">
      <c r="B14" s="8" t="s">
        <v>889</v>
      </c>
      <c r="C14">
        <v>16</v>
      </c>
    </row>
    <row r="15" spans="2:3">
      <c r="B15" s="92" t="s">
        <v>510</v>
      </c>
    </row>
    <row r="16" spans="2:3">
      <c r="B16" s="92" t="s">
        <v>153</v>
      </c>
    </row>
    <row r="17" spans="2:3">
      <c r="B17" s="92" t="s">
        <v>133</v>
      </c>
    </row>
    <row r="18" spans="2:3">
      <c r="B18" s="92" t="s">
        <v>509</v>
      </c>
    </row>
    <row r="19" spans="2:3">
      <c r="B19" s="92" t="s">
        <v>160</v>
      </c>
    </row>
    <row r="20" spans="2:3">
      <c r="B20" s="92" t="s">
        <v>150</v>
      </c>
    </row>
    <row r="21" spans="2:3">
      <c r="B21" s="92" t="s">
        <v>136</v>
      </c>
    </row>
    <row r="22" spans="2:3">
      <c r="B22" s="92" t="s">
        <v>158</v>
      </c>
    </row>
    <row r="23" spans="2:3">
      <c r="B23" s="92" t="s">
        <v>139</v>
      </c>
    </row>
    <row r="24" spans="2:3">
      <c r="B24" s="92" t="s">
        <v>156</v>
      </c>
    </row>
    <row r="25" spans="2:3">
      <c r="B25" s="92" t="s">
        <v>144</v>
      </c>
    </row>
    <row r="26" spans="2:3">
      <c r="B26" s="92" t="s">
        <v>138</v>
      </c>
    </row>
    <row r="27" spans="2:3">
      <c r="B27" s="92" t="s">
        <v>143</v>
      </c>
    </row>
    <row r="28" spans="2:3">
      <c r="B28" s="92" t="s">
        <v>147</v>
      </c>
    </row>
    <row r="29" spans="2:3">
      <c r="B29" s="92" t="s">
        <v>146</v>
      </c>
    </row>
    <row r="30" spans="2:3">
      <c r="B30" s="92" t="s">
        <v>140</v>
      </c>
    </row>
    <row r="31" spans="2:3">
      <c r="B31" s="8" t="s">
        <v>890</v>
      </c>
      <c r="C31">
        <v>29</v>
      </c>
    </row>
    <row r="32" spans="2:3">
      <c r="B32" s="92" t="s">
        <v>221</v>
      </c>
    </row>
    <row r="33" spans="2:2">
      <c r="B33" s="92" t="s">
        <v>220</v>
      </c>
    </row>
    <row r="34" spans="2:2">
      <c r="B34" s="92" t="s">
        <v>223</v>
      </c>
    </row>
    <row r="35" spans="2:2">
      <c r="B35" s="92" t="s">
        <v>217</v>
      </c>
    </row>
    <row r="36" spans="2:2">
      <c r="B36" s="92" t="s">
        <v>224</v>
      </c>
    </row>
    <row r="37" spans="2:2">
      <c r="B37" s="92" t="s">
        <v>218</v>
      </c>
    </row>
    <row r="38" spans="2:2">
      <c r="B38" s="92" t="s">
        <v>219</v>
      </c>
    </row>
    <row r="39" spans="2:2">
      <c r="B39" s="92" t="s">
        <v>227</v>
      </c>
    </row>
    <row r="40" spans="2:2">
      <c r="B40" s="92" t="s">
        <v>183</v>
      </c>
    </row>
    <row r="41" spans="2:2">
      <c r="B41" s="92" t="s">
        <v>200</v>
      </c>
    </row>
    <row r="42" spans="2:2">
      <c r="B42" s="92" t="s">
        <v>199</v>
      </c>
    </row>
    <row r="43" spans="2:2">
      <c r="B43" s="92" t="s">
        <v>230</v>
      </c>
    </row>
    <row r="44" spans="2:2">
      <c r="B44" s="92" t="s">
        <v>187</v>
      </c>
    </row>
    <row r="45" spans="2:2">
      <c r="B45" s="92" t="s">
        <v>197</v>
      </c>
    </row>
    <row r="46" spans="2:2">
      <c r="B46" s="92" t="s">
        <v>176</v>
      </c>
    </row>
    <row r="47" spans="2:2">
      <c r="B47" s="92" t="s">
        <v>203</v>
      </c>
    </row>
    <row r="48" spans="2:2">
      <c r="B48" s="92" t="s">
        <v>171</v>
      </c>
    </row>
    <row r="49" spans="2:3">
      <c r="B49" s="92" t="s">
        <v>212</v>
      </c>
    </row>
    <row r="50" spans="2:3">
      <c r="B50" s="92" t="s">
        <v>201</v>
      </c>
    </row>
    <row r="51" spans="2:3">
      <c r="B51" s="92" t="s">
        <v>168</v>
      </c>
    </row>
    <row r="52" spans="2:3">
      <c r="B52" s="92" t="s">
        <v>206</v>
      </c>
    </row>
    <row r="53" spans="2:3">
      <c r="B53" s="92" t="s">
        <v>209</v>
      </c>
    </row>
    <row r="54" spans="2:3">
      <c r="B54" s="92" t="s">
        <v>222</v>
      </c>
    </row>
    <row r="55" spans="2:3">
      <c r="B55" s="92" t="s">
        <v>165</v>
      </c>
    </row>
    <row r="56" spans="2:3">
      <c r="B56" s="92" t="s">
        <v>216</v>
      </c>
    </row>
    <row r="57" spans="2:3">
      <c r="B57" s="92" t="s">
        <v>213</v>
      </c>
    </row>
    <row r="58" spans="2:3">
      <c r="B58" s="92" t="s">
        <v>180</v>
      </c>
    </row>
    <row r="59" spans="2:3">
      <c r="B59" s="92" t="s">
        <v>229</v>
      </c>
    </row>
    <row r="60" spans="2:3">
      <c r="B60" s="92" t="s">
        <v>905</v>
      </c>
    </row>
    <row r="61" spans="2:3">
      <c r="B61" s="8" t="s">
        <v>892</v>
      </c>
      <c r="C61">
        <v>18</v>
      </c>
    </row>
    <row r="62" spans="2:3">
      <c r="B62" s="92" t="s">
        <v>254</v>
      </c>
    </row>
    <row r="63" spans="2:3">
      <c r="B63" s="92" t="s">
        <v>245</v>
      </c>
    </row>
    <row r="64" spans="2:3">
      <c r="B64" s="92" t="s">
        <v>260</v>
      </c>
    </row>
    <row r="65" spans="2:3">
      <c r="B65" s="92" t="s">
        <v>239</v>
      </c>
    </row>
    <row r="66" spans="2:3">
      <c r="B66" s="92" t="s">
        <v>280</v>
      </c>
    </row>
    <row r="67" spans="2:3">
      <c r="B67" s="92" t="s">
        <v>284</v>
      </c>
    </row>
    <row r="68" spans="2:3">
      <c r="B68" s="92" t="s">
        <v>289</v>
      </c>
    </row>
    <row r="69" spans="2:3">
      <c r="B69" s="92" t="s">
        <v>242</v>
      </c>
    </row>
    <row r="70" spans="2:3">
      <c r="B70" s="92" t="s">
        <v>264</v>
      </c>
    </row>
    <row r="71" spans="2:3">
      <c r="B71" s="92" t="s">
        <v>497</v>
      </c>
    </row>
    <row r="72" spans="2:3">
      <c r="B72" s="92" t="s">
        <v>233</v>
      </c>
    </row>
    <row r="73" spans="2:3">
      <c r="B73" s="92" t="s">
        <v>235</v>
      </c>
    </row>
    <row r="74" spans="2:3">
      <c r="B74" s="92" t="s">
        <v>275</v>
      </c>
    </row>
    <row r="75" spans="2:3">
      <c r="B75" s="92" t="s">
        <v>244</v>
      </c>
    </row>
    <row r="76" spans="2:3">
      <c r="B76" s="92" t="s">
        <v>257</v>
      </c>
    </row>
    <row r="77" spans="2:3">
      <c r="B77" s="92" t="s">
        <v>249</v>
      </c>
    </row>
    <row r="78" spans="2:3">
      <c r="B78" s="92" t="s">
        <v>270</v>
      </c>
    </row>
    <row r="79" spans="2:3">
      <c r="B79" s="92" t="s">
        <v>259</v>
      </c>
    </row>
    <row r="80" spans="2:3">
      <c r="B80" s="92" t="s">
        <v>1342</v>
      </c>
      <c r="C80">
        <v>1</v>
      </c>
    </row>
    <row r="81" spans="2:3">
      <c r="B81" s="8" t="s">
        <v>893</v>
      </c>
    </row>
    <row r="82" spans="2:3">
      <c r="B82" s="92" t="s">
        <v>294</v>
      </c>
      <c r="C82">
        <v>6</v>
      </c>
    </row>
    <row r="83" spans="2:3">
      <c r="B83" s="8" t="s">
        <v>300</v>
      </c>
    </row>
    <row r="84" spans="2:3">
      <c r="B84" s="92" t="s">
        <v>315</v>
      </c>
    </row>
    <row r="85" spans="2:3">
      <c r="B85" s="92" t="s">
        <v>298</v>
      </c>
    </row>
    <row r="86" spans="2:3">
      <c r="B86" s="92" t="s">
        <v>335</v>
      </c>
    </row>
    <row r="87" spans="2:3">
      <c r="B87" s="92" t="s">
        <v>325</v>
      </c>
    </row>
    <row r="88" spans="2:3">
      <c r="B88" s="92" t="s">
        <v>320</v>
      </c>
    </row>
    <row r="89" spans="2:3">
      <c r="B89" s="92" t="s">
        <v>337</v>
      </c>
      <c r="C89">
        <v>10</v>
      </c>
    </row>
    <row r="90" spans="2:3">
      <c r="B90" s="8" t="s">
        <v>446</v>
      </c>
    </row>
    <row r="91" spans="2:3">
      <c r="B91" s="92" t="s">
        <v>464</v>
      </c>
    </row>
    <row r="92" spans="2:3">
      <c r="B92" s="92" t="s">
        <v>456</v>
      </c>
    </row>
    <row r="93" spans="2:3">
      <c r="B93" s="92" t="s">
        <v>502</v>
      </c>
    </row>
    <row r="94" spans="2:3">
      <c r="B94" s="92" t="s">
        <v>444</v>
      </c>
    </row>
    <row r="95" spans="2:3">
      <c r="B95" s="92" t="s">
        <v>467</v>
      </c>
    </row>
    <row r="96" spans="2:3">
      <c r="B96" s="92" t="s">
        <v>462</v>
      </c>
    </row>
    <row r="97" spans="2:3">
      <c r="B97" s="92" t="s">
        <v>463</v>
      </c>
    </row>
    <row r="98" spans="2:3">
      <c r="B98" s="92" t="s">
        <v>460</v>
      </c>
    </row>
    <row r="99" spans="2:3">
      <c r="B99" s="92" t="s">
        <v>470</v>
      </c>
    </row>
    <row r="100" spans="2:3">
      <c r="B100" s="92" t="s">
        <v>474</v>
      </c>
      <c r="C100">
        <v>7</v>
      </c>
    </row>
    <row r="101" spans="2:3">
      <c r="B101" s="8" t="s">
        <v>27</v>
      </c>
    </row>
    <row r="102" spans="2:3">
      <c r="B102" s="92" t="s">
        <v>51</v>
      </c>
    </row>
    <row r="103" spans="2:3">
      <c r="B103" s="92" t="s">
        <v>45</v>
      </c>
    </row>
    <row r="104" spans="2:3">
      <c r="B104" s="92" t="s">
        <v>35</v>
      </c>
    </row>
    <row r="105" spans="2:3">
      <c r="B105" s="92" t="s">
        <v>31</v>
      </c>
    </row>
    <row r="106" spans="2:3">
      <c r="B106" s="92" t="s">
        <v>34</v>
      </c>
    </row>
    <row r="107" spans="2:3">
      <c r="B107" s="92" t="s">
        <v>25</v>
      </c>
    </row>
    <row r="108" spans="2:3">
      <c r="B108" s="92" t="s">
        <v>38</v>
      </c>
      <c r="C108">
        <v>12</v>
      </c>
    </row>
    <row r="109" spans="2:3">
      <c r="B109" s="8" t="s">
        <v>894</v>
      </c>
    </row>
    <row r="110" spans="2:3">
      <c r="B110" s="92" t="s">
        <v>110</v>
      </c>
    </row>
    <row r="111" spans="2:3">
      <c r="B111" s="92" t="s">
        <v>107</v>
      </c>
    </row>
    <row r="112" spans="2:3">
      <c r="B112" s="92" t="s">
        <v>109</v>
      </c>
    </row>
    <row r="113" spans="2:3">
      <c r="B113" s="92" t="s">
        <v>105</v>
      </c>
    </row>
    <row r="114" spans="2:3">
      <c r="B114" s="92" t="s">
        <v>128</v>
      </c>
    </row>
    <row r="115" spans="2:3">
      <c r="B115" s="92" t="s">
        <v>118</v>
      </c>
    </row>
    <row r="116" spans="2:3">
      <c r="B116" s="92" t="s">
        <v>108</v>
      </c>
    </row>
    <row r="117" spans="2:3">
      <c r="B117" s="92" t="s">
        <v>124</v>
      </c>
    </row>
    <row r="118" spans="2:3">
      <c r="B118" s="92" t="s">
        <v>101</v>
      </c>
    </row>
    <row r="119" spans="2:3">
      <c r="B119" s="92" t="s">
        <v>106</v>
      </c>
    </row>
    <row r="120" spans="2:3">
      <c r="B120" s="92" t="s">
        <v>115</v>
      </c>
    </row>
    <row r="121" spans="2:3">
      <c r="B121" s="92" t="s">
        <v>95</v>
      </c>
      <c r="C121">
        <v>26</v>
      </c>
    </row>
    <row r="122" spans="2:3">
      <c r="B122" s="8" t="s">
        <v>348</v>
      </c>
    </row>
    <row r="123" spans="2:3">
      <c r="B123" s="92" t="s">
        <v>400</v>
      </c>
    </row>
    <row r="124" spans="2:3">
      <c r="B124" s="92" t="s">
        <v>358</v>
      </c>
    </row>
    <row r="125" spans="2:3">
      <c r="B125" s="92" t="s">
        <v>371</v>
      </c>
    </row>
    <row r="126" spans="2:3">
      <c r="B126" s="92" t="s">
        <v>374</v>
      </c>
    </row>
    <row r="127" spans="2:3">
      <c r="B127" s="92" t="s">
        <v>415</v>
      </c>
    </row>
    <row r="128" spans="2:3">
      <c r="B128" s="92" t="s">
        <v>375</v>
      </c>
    </row>
    <row r="129" spans="2:2">
      <c r="B129" s="92" t="s">
        <v>378</v>
      </c>
    </row>
    <row r="130" spans="2:2">
      <c r="B130" s="92" t="s">
        <v>379</v>
      </c>
    </row>
    <row r="131" spans="2:2">
      <c r="B131" s="92" t="s">
        <v>421</v>
      </c>
    </row>
    <row r="132" spans="2:2">
      <c r="B132" s="92" t="s">
        <v>422</v>
      </c>
    </row>
    <row r="133" spans="2:2">
      <c r="B133" s="92" t="s">
        <v>346</v>
      </c>
    </row>
    <row r="134" spans="2:2">
      <c r="B134" s="92" t="s">
        <v>382</v>
      </c>
    </row>
    <row r="135" spans="2:2">
      <c r="B135" s="92" t="s">
        <v>403</v>
      </c>
    </row>
    <row r="136" spans="2:2">
      <c r="B136" s="92" t="s">
        <v>429</v>
      </c>
    </row>
    <row r="137" spans="2:2">
      <c r="B137" s="92" t="s">
        <v>430</v>
      </c>
    </row>
    <row r="138" spans="2:2">
      <c r="B138" s="92" t="s">
        <v>352</v>
      </c>
    </row>
    <row r="139" spans="2:2">
      <c r="B139" s="92" t="s">
        <v>428</v>
      </c>
    </row>
    <row r="140" spans="2:2">
      <c r="B140" s="92" t="s">
        <v>431</v>
      </c>
    </row>
    <row r="141" spans="2:2">
      <c r="B141" s="92" t="s">
        <v>432</v>
      </c>
    </row>
    <row r="142" spans="2:2">
      <c r="B142" s="92" t="s">
        <v>433</v>
      </c>
    </row>
    <row r="143" spans="2:2">
      <c r="B143" s="92" t="s">
        <v>435</v>
      </c>
    </row>
    <row r="144" spans="2:2">
      <c r="B144" s="92" t="s">
        <v>394</v>
      </c>
    </row>
    <row r="145" spans="2:3">
      <c r="B145" s="92" t="s">
        <v>364</v>
      </c>
    </row>
    <row r="146" spans="2:3">
      <c r="B146" s="92" t="s">
        <v>410</v>
      </c>
    </row>
    <row r="147" spans="2:3">
      <c r="B147" s="92" t="s">
        <v>404</v>
      </c>
    </row>
    <row r="148" spans="2:3">
      <c r="B148" s="92" t="s">
        <v>368</v>
      </c>
      <c r="C148">
        <v>2</v>
      </c>
    </row>
    <row r="149" spans="2:3">
      <c r="B149" s="8" t="s">
        <v>891</v>
      </c>
    </row>
    <row r="150" spans="2:3">
      <c r="B150" s="92" t="s">
        <v>440</v>
      </c>
    </row>
    <row r="151" spans="2:3">
      <c r="B151" s="92" t="s">
        <v>441</v>
      </c>
      <c r="C151">
        <f>SUM(C3:C150)</f>
        <v>137</v>
      </c>
    </row>
    <row r="152" spans="2:3">
      <c r="B152" s="8" t="s">
        <v>477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4"/>
  <sheetViews>
    <sheetView workbookViewId="0">
      <selection activeCell="E68" sqref="E68"/>
    </sheetView>
  </sheetViews>
  <sheetFormatPr baseColWidth="10" defaultRowHeight="15"/>
  <cols>
    <col min="1" max="1" width="3.42578125" customWidth="1"/>
    <col min="2" max="2" width="45.7109375" bestFit="1" customWidth="1"/>
    <col min="3" max="3" width="30" style="6" bestFit="1" customWidth="1"/>
    <col min="5" max="5" width="6.5703125" customWidth="1"/>
    <col min="6" max="6" width="38.5703125" customWidth="1"/>
    <col min="7" max="7" width="24.5703125" style="6" customWidth="1"/>
    <col min="8" max="8" width="15" customWidth="1"/>
    <col min="10" max="10" width="18.85546875" bestFit="1" customWidth="1"/>
    <col min="12" max="12" width="17.85546875" bestFit="1" customWidth="1"/>
  </cols>
  <sheetData>
    <row r="2" spans="2:12">
      <c r="B2" s="11" t="s">
        <v>476</v>
      </c>
      <c r="C2" t="s">
        <v>475</v>
      </c>
      <c r="F2" s="102" t="s">
        <v>895</v>
      </c>
      <c r="G2" s="103" t="s">
        <v>18</v>
      </c>
      <c r="H2" s="104" t="s">
        <v>896</v>
      </c>
      <c r="I2" s="104" t="s">
        <v>904</v>
      </c>
    </row>
    <row r="3" spans="2:12" ht="30">
      <c r="B3" s="8" t="s">
        <v>888</v>
      </c>
      <c r="C3" s="118">
        <v>2614273304.8260255</v>
      </c>
      <c r="D3">
        <v>10</v>
      </c>
      <c r="F3" s="7" t="s">
        <v>888</v>
      </c>
      <c r="G3" s="95">
        <v>2614273304.8260255</v>
      </c>
      <c r="H3" s="5">
        <v>10</v>
      </c>
      <c r="I3" s="100">
        <f>+(G3/$G$14)</f>
        <v>4.2756014019105721E-3</v>
      </c>
    </row>
    <row r="4" spans="2:12">
      <c r="B4" s="8" t="s">
        <v>889</v>
      </c>
      <c r="C4" s="118">
        <v>7925051490.8800001</v>
      </c>
      <c r="D4">
        <v>16</v>
      </c>
      <c r="F4" s="7" t="s">
        <v>889</v>
      </c>
      <c r="G4" s="95">
        <v>7925051490.8800001</v>
      </c>
      <c r="H4" s="5">
        <v>16</v>
      </c>
      <c r="I4" s="100">
        <f t="shared" ref="I4:I14" si="0">+(G4/$G$14)</f>
        <v>1.2961292609333718E-2</v>
      </c>
    </row>
    <row r="5" spans="2:12">
      <c r="B5" s="8" t="s">
        <v>890</v>
      </c>
      <c r="C5" s="118">
        <v>521720695430.3468</v>
      </c>
      <c r="D5">
        <v>29</v>
      </c>
      <c r="F5" s="7" t="s">
        <v>890</v>
      </c>
      <c r="G5" s="95">
        <v>521720695430.3468</v>
      </c>
      <c r="H5" s="5">
        <v>29</v>
      </c>
      <c r="I5" s="100">
        <f t="shared" si="0"/>
        <v>0.85326569822285503</v>
      </c>
      <c r="J5" s="6">
        <v>488443663865.77167</v>
      </c>
      <c r="K5" t="s">
        <v>897</v>
      </c>
      <c r="L5" s="12"/>
    </row>
    <row r="6" spans="2:12">
      <c r="B6" s="8" t="s">
        <v>892</v>
      </c>
      <c r="C6" s="118">
        <v>7488898330.1899986</v>
      </c>
      <c r="D6">
        <v>18</v>
      </c>
      <c r="F6" s="7" t="s">
        <v>892</v>
      </c>
      <c r="G6" s="95">
        <v>7488898330.1899986</v>
      </c>
      <c r="H6" s="5">
        <v>18</v>
      </c>
      <c r="I6" s="100">
        <f t="shared" si="0"/>
        <v>1.2247971220230525E-2</v>
      </c>
    </row>
    <row r="7" spans="2:12">
      <c r="B7" s="8" t="s">
        <v>893</v>
      </c>
      <c r="C7" s="118">
        <v>600000000</v>
      </c>
      <c r="D7">
        <v>1</v>
      </c>
      <c r="F7" s="7" t="s">
        <v>893</v>
      </c>
      <c r="G7" s="95">
        <v>600000000</v>
      </c>
      <c r="H7" s="5">
        <v>1</v>
      </c>
      <c r="I7" s="100">
        <f t="shared" si="0"/>
        <v>9.8129022562813586E-4</v>
      </c>
    </row>
    <row r="8" spans="2:12">
      <c r="B8" s="8" t="s">
        <v>300</v>
      </c>
      <c r="C8" s="118">
        <v>7899840304.3533001</v>
      </c>
      <c r="D8">
        <v>6</v>
      </c>
      <c r="F8" s="7" t="s">
        <v>300</v>
      </c>
      <c r="G8" s="95">
        <v>7899840304.3533001</v>
      </c>
      <c r="H8" s="5">
        <v>6</v>
      </c>
      <c r="I8" s="100">
        <f t="shared" si="0"/>
        <v>1.2920060124475153E-2</v>
      </c>
    </row>
    <row r="9" spans="2:12">
      <c r="B9" s="8" t="s">
        <v>446</v>
      </c>
      <c r="C9" s="118">
        <v>11780089627.25824</v>
      </c>
      <c r="D9">
        <v>10</v>
      </c>
      <c r="F9" s="7" t="s">
        <v>446</v>
      </c>
      <c r="G9" s="95">
        <v>11780089627.25824</v>
      </c>
      <c r="H9" s="5">
        <v>10</v>
      </c>
      <c r="I9" s="100">
        <f t="shared" si="0"/>
        <v>1.9266144680419837E-2</v>
      </c>
    </row>
    <row r="10" spans="2:12">
      <c r="B10" s="8" t="s">
        <v>27</v>
      </c>
      <c r="C10" s="118">
        <v>1909648628</v>
      </c>
      <c r="D10">
        <v>7</v>
      </c>
      <c r="F10" s="7" t="s">
        <v>27</v>
      </c>
      <c r="G10" s="95">
        <v>1909648628</v>
      </c>
      <c r="H10" s="5">
        <v>7</v>
      </c>
      <c r="I10" s="100">
        <f t="shared" si="0"/>
        <v>3.1231992217343003E-3</v>
      </c>
    </row>
    <row r="11" spans="2:12">
      <c r="B11" s="8" t="s">
        <v>894</v>
      </c>
      <c r="C11" s="118">
        <v>2013037672.4699998</v>
      </c>
      <c r="D11">
        <v>12</v>
      </c>
      <c r="F11" s="7" t="s">
        <v>894</v>
      </c>
      <c r="G11" s="95">
        <v>2013037672.4699998</v>
      </c>
      <c r="H11" s="5">
        <v>12</v>
      </c>
      <c r="I11" s="100">
        <f t="shared" si="0"/>
        <v>3.2922903196933727E-3</v>
      </c>
    </row>
    <row r="12" spans="2:12">
      <c r="B12" s="8" t="s">
        <v>348</v>
      </c>
      <c r="C12" s="118">
        <v>45131942196.460007</v>
      </c>
      <c r="D12">
        <v>26</v>
      </c>
      <c r="F12" s="7" t="s">
        <v>348</v>
      </c>
      <c r="G12" s="95">
        <v>45131942196.460007</v>
      </c>
      <c r="H12" s="5">
        <v>26</v>
      </c>
      <c r="I12" s="100">
        <f t="shared" si="0"/>
        <v>7.3812556235000382E-2</v>
      </c>
    </row>
    <row r="13" spans="2:12">
      <c r="B13" s="8" t="s">
        <v>891</v>
      </c>
      <c r="C13" s="118">
        <v>2356425635.1900001</v>
      </c>
      <c r="D13">
        <v>2</v>
      </c>
      <c r="F13" s="7" t="s">
        <v>891</v>
      </c>
      <c r="G13" s="95">
        <v>2356425635.1900001</v>
      </c>
      <c r="H13" s="5">
        <v>2</v>
      </c>
      <c r="I13" s="100">
        <f t="shared" si="0"/>
        <v>3.8538957387191978E-3</v>
      </c>
    </row>
    <row r="14" spans="2:12">
      <c r="B14" s="8" t="s">
        <v>477</v>
      </c>
      <c r="C14" s="118">
        <v>611439902619.97424</v>
      </c>
      <c r="D14">
        <f>SUM(D3:D13)</f>
        <v>137</v>
      </c>
      <c r="F14" s="96" t="s">
        <v>537</v>
      </c>
      <c r="G14" s="94">
        <v>611439902619.97424</v>
      </c>
      <c r="H14" s="93">
        <v>137</v>
      </c>
      <c r="I14" s="101">
        <f t="shared" si="0"/>
        <v>1</v>
      </c>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2"/>
  <sheetViews>
    <sheetView zoomScale="80" zoomScaleNormal="80" workbookViewId="0">
      <selection activeCell="E68" sqref="E68"/>
    </sheetView>
  </sheetViews>
  <sheetFormatPr baseColWidth="10" defaultRowHeight="15"/>
  <cols>
    <col min="2" max="2" width="34.7109375" customWidth="1"/>
    <col min="3" max="3" width="29.28515625" style="6" customWidth="1"/>
    <col min="5" max="5" width="14.85546875" customWidth="1"/>
    <col min="6" max="6" width="38" customWidth="1"/>
    <col min="7" max="7" width="27.28515625" customWidth="1"/>
    <col min="8" max="8" width="20.5703125" style="6" customWidth="1"/>
  </cols>
  <sheetData>
    <row r="2" spans="2:3">
      <c r="B2" s="11" t="s">
        <v>476</v>
      </c>
      <c r="C2" s="6" t="s">
        <v>475</v>
      </c>
    </row>
    <row r="3" spans="2:3">
      <c r="B3" s="8" t="s">
        <v>78</v>
      </c>
      <c r="C3" s="6">
        <v>1110361787.9941878</v>
      </c>
    </row>
    <row r="4" spans="2:3">
      <c r="B4" s="92" t="s">
        <v>79</v>
      </c>
      <c r="C4" s="6">
        <v>1110361787.9941878</v>
      </c>
    </row>
    <row r="5" spans="2:3">
      <c r="B5" s="8" t="s">
        <v>46</v>
      </c>
      <c r="C5" s="6">
        <v>8186559560.877038</v>
      </c>
    </row>
    <row r="6" spans="2:3">
      <c r="B6" s="92" t="s">
        <v>53</v>
      </c>
      <c r="C6" s="6">
        <v>1503911516.8318379</v>
      </c>
    </row>
    <row r="7" spans="2:3">
      <c r="B7" s="92" t="s">
        <v>125</v>
      </c>
      <c r="C7" s="6">
        <v>50000000</v>
      </c>
    </row>
    <row r="8" spans="2:3">
      <c r="B8" s="92" t="s">
        <v>97</v>
      </c>
      <c r="C8" s="6">
        <v>1299416956.4699998</v>
      </c>
    </row>
    <row r="9" spans="2:3">
      <c r="B9" s="92" t="s">
        <v>91</v>
      </c>
      <c r="C9" s="6">
        <v>1057709446.9352</v>
      </c>
    </row>
    <row r="10" spans="2:3">
      <c r="B10" s="92" t="s">
        <v>119</v>
      </c>
      <c r="C10" s="6">
        <v>613620716</v>
      </c>
    </row>
    <row r="11" spans="2:3">
      <c r="B11" s="92" t="s">
        <v>47</v>
      </c>
      <c r="C11" s="6">
        <v>3661900924.6400003</v>
      </c>
    </row>
    <row r="12" spans="2:3">
      <c r="B12" s="8" t="s">
        <v>19</v>
      </c>
      <c r="C12" s="6">
        <v>12772987605.379999</v>
      </c>
    </row>
    <row r="13" spans="2:3">
      <c r="B13" s="92" t="s">
        <v>20</v>
      </c>
      <c r="C13" s="6">
        <v>12633197605.379999</v>
      </c>
    </row>
    <row r="14" spans="2:3">
      <c r="B14" s="92" t="s">
        <v>39</v>
      </c>
      <c r="C14" s="6">
        <v>74790000</v>
      </c>
    </row>
    <row r="15" spans="2:3">
      <c r="B15" s="92" t="s">
        <v>818</v>
      </c>
      <c r="C15" s="6">
        <v>65000000</v>
      </c>
    </row>
    <row r="16" spans="2:3">
      <c r="B16" s="8" t="s">
        <v>129</v>
      </c>
      <c r="C16" s="6">
        <v>589369993665.72302</v>
      </c>
    </row>
    <row r="17" spans="2:10">
      <c r="B17" s="92" t="s">
        <v>295</v>
      </c>
      <c r="C17" s="6">
        <v>1275491137.1233001</v>
      </c>
    </row>
    <row r="18" spans="2:10">
      <c r="B18" s="92" t="s">
        <v>316</v>
      </c>
      <c r="C18" s="6">
        <v>6624349167.2300005</v>
      </c>
    </row>
    <row r="19" spans="2:10">
      <c r="B19" s="92" t="s">
        <v>161</v>
      </c>
      <c r="C19" s="6">
        <v>521700695430.3468</v>
      </c>
    </row>
    <row r="20" spans="2:10">
      <c r="B20" s="92" t="s">
        <v>130</v>
      </c>
      <c r="C20" s="6">
        <v>7262387850.8800001</v>
      </c>
    </row>
    <row r="21" spans="2:10">
      <c r="B21" s="92" t="s">
        <v>855</v>
      </c>
      <c r="C21" s="6">
        <v>45131942196.460007</v>
      </c>
    </row>
    <row r="22" spans="2:10">
      <c r="B22" s="92" t="s">
        <v>449</v>
      </c>
      <c r="C22" s="6">
        <v>7375127883.6830397</v>
      </c>
    </row>
    <row r="23" spans="2:10">
      <c r="B23" s="8" t="s">
        <v>477</v>
      </c>
      <c r="C23" s="6">
        <v>611439902619.97424</v>
      </c>
    </row>
    <row r="25" spans="2:10">
      <c r="E25" t="s">
        <v>898</v>
      </c>
      <c r="F25" t="s">
        <v>903</v>
      </c>
      <c r="G25" s="6" t="s">
        <v>899</v>
      </c>
      <c r="H25" s="105" t="s">
        <v>904</v>
      </c>
      <c r="I25" t="s">
        <v>1351</v>
      </c>
      <c r="J25" t="s">
        <v>1352</v>
      </c>
    </row>
    <row r="26" spans="2:10">
      <c r="E26" s="1" t="s">
        <v>900</v>
      </c>
      <c r="F26" s="1" t="s">
        <v>129</v>
      </c>
      <c r="G26" s="6">
        <v>589369993665.72302</v>
      </c>
      <c r="H26" s="106">
        <f>+G26/$G$46</f>
        <v>0.96390502343781737</v>
      </c>
    </row>
    <row r="27" spans="2:10">
      <c r="E27" t="s">
        <v>901</v>
      </c>
      <c r="F27" t="s">
        <v>295</v>
      </c>
      <c r="G27" s="6">
        <v>1275491137.1233001</v>
      </c>
      <c r="H27" s="107"/>
    </row>
    <row r="28" spans="2:10">
      <c r="E28" t="s">
        <v>901</v>
      </c>
      <c r="F28" t="s">
        <v>316</v>
      </c>
      <c r="G28" s="6">
        <v>6624349167.2300005</v>
      </c>
      <c r="H28" s="107"/>
    </row>
    <row r="29" spans="2:10">
      <c r="E29" t="s">
        <v>901</v>
      </c>
      <c r="F29" t="s">
        <v>161</v>
      </c>
      <c r="G29" s="6">
        <v>521700695430.3468</v>
      </c>
      <c r="H29" s="107"/>
      <c r="I29" s="97">
        <f>+Tabla2[[#This Row],[Valor]]/G46</f>
        <v>0.85323298854866736</v>
      </c>
      <c r="J29" s="12">
        <f>+Tabla2[[#This Row],[Valor]]/G26</f>
        <v>0.88518367245931306</v>
      </c>
    </row>
    <row r="30" spans="2:10">
      <c r="E30" t="s">
        <v>901</v>
      </c>
      <c r="F30" t="s">
        <v>130</v>
      </c>
      <c r="G30" s="6">
        <v>7262387850.8800001</v>
      </c>
      <c r="H30" s="107"/>
    </row>
    <row r="31" spans="2:10">
      <c r="E31" t="s">
        <v>901</v>
      </c>
      <c r="F31" t="s">
        <v>855</v>
      </c>
      <c r="G31" s="6">
        <v>45131942196.460007</v>
      </c>
      <c r="H31" s="107"/>
    </row>
    <row r="32" spans="2:10">
      <c r="E32" t="s">
        <v>901</v>
      </c>
      <c r="F32" t="s">
        <v>449</v>
      </c>
      <c r="G32" s="6">
        <v>7375127883.6830397</v>
      </c>
      <c r="H32" s="107"/>
    </row>
    <row r="33" spans="5:9">
      <c r="E33" s="1" t="s">
        <v>900</v>
      </c>
      <c r="F33" s="1" t="s">
        <v>46</v>
      </c>
      <c r="G33" s="6">
        <v>8186559560.877038</v>
      </c>
      <c r="H33" s="106">
        <f>+G33/$G$46</f>
        <v>1.3388984797685338E-2</v>
      </c>
    </row>
    <row r="34" spans="5:9">
      <c r="E34" t="s">
        <v>901</v>
      </c>
      <c r="F34" t="s">
        <v>53</v>
      </c>
      <c r="G34" s="6">
        <v>1503911516.8318379</v>
      </c>
      <c r="H34" s="107"/>
      <c r="I34" s="98">
        <f>+Tabla2[[#This Row],[Valor]]/G33</f>
        <v>0.18370495024783301</v>
      </c>
    </row>
    <row r="35" spans="5:9">
      <c r="E35" t="s">
        <v>901</v>
      </c>
      <c r="F35" t="s">
        <v>125</v>
      </c>
      <c r="G35" s="6">
        <v>50000000</v>
      </c>
      <c r="H35" s="107"/>
    </row>
    <row r="36" spans="5:9">
      <c r="E36" t="s">
        <v>901</v>
      </c>
      <c r="F36" t="s">
        <v>97</v>
      </c>
      <c r="G36" s="6">
        <v>1299416956.4699998</v>
      </c>
      <c r="H36" s="107"/>
    </row>
    <row r="37" spans="5:9">
      <c r="E37" t="s">
        <v>901</v>
      </c>
      <c r="F37" t="s">
        <v>91</v>
      </c>
      <c r="G37" s="6">
        <v>1057709446.9352</v>
      </c>
      <c r="H37" s="107"/>
    </row>
    <row r="38" spans="5:9">
      <c r="E38" t="s">
        <v>901</v>
      </c>
      <c r="F38" t="s">
        <v>119</v>
      </c>
      <c r="G38" s="6">
        <v>613620716</v>
      </c>
      <c r="H38" s="107"/>
    </row>
    <row r="39" spans="5:9">
      <c r="E39" t="s">
        <v>901</v>
      </c>
      <c r="F39" t="s">
        <v>47</v>
      </c>
      <c r="G39" s="6">
        <v>3661900924.6400003</v>
      </c>
      <c r="H39" s="107"/>
    </row>
    <row r="40" spans="5:9">
      <c r="E40" s="1" t="s">
        <v>900</v>
      </c>
      <c r="F40" s="1" t="s">
        <v>78</v>
      </c>
      <c r="G40" s="6">
        <v>1110361787.9941878</v>
      </c>
      <c r="H40" s="106">
        <f>+G40/$G$46</f>
        <v>1.815978615782795E-3</v>
      </c>
    </row>
    <row r="41" spans="5:9">
      <c r="E41" t="s">
        <v>901</v>
      </c>
      <c r="F41" t="s">
        <v>79</v>
      </c>
      <c r="G41" s="6">
        <v>1110361787.9941878</v>
      </c>
      <c r="H41" s="107"/>
    </row>
    <row r="42" spans="5:9">
      <c r="E42" s="1" t="s">
        <v>900</v>
      </c>
      <c r="F42" s="1" t="s">
        <v>19</v>
      </c>
      <c r="G42" s="6">
        <v>12772987605.379999</v>
      </c>
      <c r="H42" s="106">
        <f>+G42/$G$46</f>
        <v>2.089001314871454E-2</v>
      </c>
    </row>
    <row r="43" spans="5:9">
      <c r="E43" t="s">
        <v>901</v>
      </c>
      <c r="F43" t="s">
        <v>20</v>
      </c>
      <c r="G43" s="6">
        <v>12633197605.379999</v>
      </c>
      <c r="H43" s="107"/>
    </row>
    <row r="44" spans="5:9">
      <c r="E44" t="s">
        <v>901</v>
      </c>
      <c r="F44" t="s">
        <v>39</v>
      </c>
      <c r="G44" s="6">
        <v>74790000</v>
      </c>
      <c r="H44" s="107"/>
    </row>
    <row r="45" spans="5:9">
      <c r="E45" t="s">
        <v>901</v>
      </c>
      <c r="F45" t="s">
        <v>818</v>
      </c>
      <c r="G45" s="6">
        <v>65000000</v>
      </c>
      <c r="H45" s="107"/>
    </row>
    <row r="46" spans="5:9">
      <c r="F46" s="1" t="s">
        <v>902</v>
      </c>
      <c r="G46" s="16">
        <v>611439902619.97424</v>
      </c>
      <c r="H46" s="108">
        <f>SUM(H26:H45)</f>
        <v>1</v>
      </c>
    </row>
    <row r="50" spans="5:8">
      <c r="E50" t="s">
        <v>898</v>
      </c>
      <c r="F50" t="s">
        <v>903</v>
      </c>
      <c r="G50" s="6" t="s">
        <v>899</v>
      </c>
      <c r="H50" s="97" t="s">
        <v>904</v>
      </c>
    </row>
    <row r="51" spans="5:8">
      <c r="E51" s="115" t="s">
        <v>900</v>
      </c>
      <c r="F51" s="116" t="s">
        <v>129</v>
      </c>
      <c r="G51" s="117">
        <v>589369993665.72302</v>
      </c>
      <c r="H51" s="98">
        <v>0.96390502343781737</v>
      </c>
    </row>
    <row r="52" spans="5:8">
      <c r="E52" t="s">
        <v>900</v>
      </c>
      <c r="F52" t="s">
        <v>46</v>
      </c>
      <c r="G52" s="6">
        <v>8186559560.877038</v>
      </c>
      <c r="H52" s="98">
        <v>1.3388984797685338E-2</v>
      </c>
    </row>
    <row r="53" spans="5:8">
      <c r="E53" t="s">
        <v>900</v>
      </c>
      <c r="F53" t="s">
        <v>78</v>
      </c>
      <c r="G53" s="6">
        <v>1110361787.9941878</v>
      </c>
      <c r="H53" s="98">
        <v>1.815978615782795E-3</v>
      </c>
    </row>
    <row r="54" spans="5:8">
      <c r="E54" s="115" t="s">
        <v>900</v>
      </c>
      <c r="F54" s="116" t="s">
        <v>19</v>
      </c>
      <c r="G54" s="117">
        <v>12772987605.379999</v>
      </c>
      <c r="H54" s="98">
        <v>2.089001314871454E-2</v>
      </c>
    </row>
    <row r="55" spans="5:8">
      <c r="F55" t="s">
        <v>902</v>
      </c>
      <c r="G55" s="6">
        <v>611439902619.97424</v>
      </c>
      <c r="H55" s="97">
        <v>0.99999999999999989</v>
      </c>
    </row>
    <row r="76" spans="7:8">
      <c r="G76" s="6"/>
    </row>
    <row r="77" spans="7:8">
      <c r="G77" s="6"/>
      <c r="H77" s="99"/>
    </row>
    <row r="78" spans="7:8">
      <c r="G78" s="6"/>
      <c r="H78" s="99"/>
    </row>
    <row r="79" spans="7:8">
      <c r="G79" s="6"/>
      <c r="H79" s="99"/>
    </row>
    <row r="80" spans="7:8">
      <c r="G80" s="6"/>
      <c r="H80" s="99"/>
    </row>
    <row r="81" spans="7:8">
      <c r="G81" s="6"/>
      <c r="H81" s="99"/>
    </row>
    <row r="82" spans="7:8">
      <c r="G82" s="6"/>
      <c r="H82" s="99"/>
    </row>
  </sheetData>
  <pageMargins left="0.7" right="0.7" top="0.75" bottom="0.75" header="0.3" footer="0.3"/>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04"/>
  <sheetViews>
    <sheetView topLeftCell="B1" zoomScale="60" zoomScaleNormal="60" workbookViewId="0">
      <selection activeCell="E68" sqref="E68"/>
    </sheetView>
  </sheetViews>
  <sheetFormatPr baseColWidth="10" defaultRowHeight="15"/>
  <cols>
    <col min="2" max="2" width="143.28515625" customWidth="1"/>
    <col min="3" max="3" width="31.28515625" style="6" bestFit="1" customWidth="1"/>
    <col min="5" max="5" width="24" style="114" customWidth="1"/>
    <col min="6" max="9" width="18.5703125" style="114" customWidth="1"/>
    <col min="10" max="10" width="30.7109375" style="6" customWidth="1"/>
    <col min="11" max="13" width="12.28515625" customWidth="1"/>
    <col min="14" max="14" width="22" style="6" customWidth="1"/>
  </cols>
  <sheetData>
    <row r="1" spans="2:10">
      <c r="E1" s="114" t="s">
        <v>476</v>
      </c>
    </row>
    <row r="2" spans="2:10">
      <c r="B2" s="11" t="s">
        <v>476</v>
      </c>
      <c r="C2" s="6" t="s">
        <v>475</v>
      </c>
      <c r="E2" s="113" t="s">
        <v>1336</v>
      </c>
      <c r="F2" s="1" t="s">
        <v>1337</v>
      </c>
      <c r="G2" s="1" t="s">
        <v>1338</v>
      </c>
      <c r="H2" s="1" t="s">
        <v>1339</v>
      </c>
      <c r="I2" s="1" t="s">
        <v>895</v>
      </c>
      <c r="J2" s="16" t="s">
        <v>1340</v>
      </c>
    </row>
    <row r="3" spans="2:10">
      <c r="B3" s="8" t="s">
        <v>906</v>
      </c>
      <c r="C3" s="6">
        <v>589369993665.72327</v>
      </c>
      <c r="E3" s="114">
        <v>1</v>
      </c>
      <c r="F3" s="114" t="s">
        <v>129</v>
      </c>
      <c r="J3" s="6">
        <v>589369993665.72327</v>
      </c>
    </row>
    <row r="4" spans="2:10">
      <c r="B4" s="92" t="s">
        <v>910</v>
      </c>
      <c r="C4" s="6">
        <v>45131942196.460007</v>
      </c>
      <c r="E4" s="114">
        <v>19</v>
      </c>
      <c r="F4" s="114" t="s">
        <v>855</v>
      </c>
      <c r="J4" s="6">
        <v>45131942196.460007</v>
      </c>
    </row>
    <row r="5" spans="2:10">
      <c r="B5" s="110" t="s">
        <v>926</v>
      </c>
      <c r="E5" s="114">
        <v>1903</v>
      </c>
      <c r="F5" s="114" t="s">
        <v>349</v>
      </c>
    </row>
    <row r="6" spans="2:10">
      <c r="B6" s="111" t="s">
        <v>1070</v>
      </c>
      <c r="C6" s="6">
        <v>998700000</v>
      </c>
      <c r="E6" s="114">
        <v>202400000005428</v>
      </c>
      <c r="F6" s="114" t="s">
        <v>428</v>
      </c>
      <c r="G6" s="114" t="s">
        <v>414</v>
      </c>
      <c r="H6" s="114">
        <v>998700000</v>
      </c>
      <c r="I6" s="114" t="s">
        <v>348</v>
      </c>
      <c r="J6" s="6">
        <v>998700000</v>
      </c>
    </row>
    <row r="7" spans="2:10">
      <c r="B7" s="112" t="s">
        <v>961</v>
      </c>
      <c r="C7" s="6">
        <v>998700000</v>
      </c>
      <c r="E7" s="114">
        <v>1903031</v>
      </c>
      <c r="F7" s="114" t="s">
        <v>426</v>
      </c>
      <c r="J7" s="6">
        <v>998700000</v>
      </c>
    </row>
    <row r="8" spans="2:10">
      <c r="B8" s="111" t="s">
        <v>1063</v>
      </c>
      <c r="C8" s="6">
        <v>2306955.0299999998</v>
      </c>
      <c r="E8" s="114">
        <v>202500000011433</v>
      </c>
      <c r="F8" s="114" t="s">
        <v>352</v>
      </c>
      <c r="G8" s="114" t="s">
        <v>353</v>
      </c>
      <c r="H8" s="114">
        <v>2306955.0299999998</v>
      </c>
      <c r="I8" s="114" t="s">
        <v>348</v>
      </c>
      <c r="J8" s="6">
        <v>2306955.0299999998</v>
      </c>
    </row>
    <row r="9" spans="2:10">
      <c r="B9" s="112" t="s">
        <v>957</v>
      </c>
      <c r="C9" s="6">
        <v>2306955.0299999998</v>
      </c>
      <c r="E9" s="114">
        <v>1903011</v>
      </c>
      <c r="F9" s="114" t="s">
        <v>350</v>
      </c>
      <c r="J9" s="6">
        <v>2306955.0299999998</v>
      </c>
    </row>
    <row r="10" spans="2:10">
      <c r="B10" s="111" t="s">
        <v>1064</v>
      </c>
      <c r="C10" s="6">
        <v>56880610</v>
      </c>
      <c r="E10" s="114">
        <v>202500000011433</v>
      </c>
      <c r="F10" s="114" t="s">
        <v>352</v>
      </c>
      <c r="G10" s="114" t="s">
        <v>353</v>
      </c>
      <c r="H10" s="114">
        <v>56880610</v>
      </c>
      <c r="I10" s="114" t="s">
        <v>348</v>
      </c>
      <c r="J10" s="6">
        <v>56880610</v>
      </c>
    </row>
    <row r="11" spans="2:10">
      <c r="B11" s="112" t="s">
        <v>957</v>
      </c>
      <c r="C11" s="6">
        <v>56880610</v>
      </c>
      <c r="E11" s="114">
        <v>1903011</v>
      </c>
      <c r="F11" s="114" t="s">
        <v>350</v>
      </c>
      <c r="J11" s="6">
        <v>56880610</v>
      </c>
    </row>
    <row r="12" spans="2:10">
      <c r="B12" s="111" t="s">
        <v>1065</v>
      </c>
      <c r="C12" s="6">
        <v>20220956.199999999</v>
      </c>
      <c r="E12" s="114">
        <v>202500000011433</v>
      </c>
      <c r="F12" s="114" t="s">
        <v>352</v>
      </c>
      <c r="G12" s="114" t="s">
        <v>414</v>
      </c>
      <c r="H12" s="114">
        <v>20220956.199999999</v>
      </c>
      <c r="I12" s="114" t="s">
        <v>348</v>
      </c>
      <c r="J12" s="6">
        <v>20220956.199999999</v>
      </c>
    </row>
    <row r="13" spans="2:10">
      <c r="B13" s="112" t="s">
        <v>957</v>
      </c>
      <c r="C13" s="6">
        <v>20220956.199999999</v>
      </c>
      <c r="E13" s="114">
        <v>1903011</v>
      </c>
      <c r="F13" s="114" t="s">
        <v>350</v>
      </c>
      <c r="J13" s="6">
        <v>20220956.199999999</v>
      </c>
    </row>
    <row r="14" spans="2:10">
      <c r="B14" s="111" t="s">
        <v>1066</v>
      </c>
      <c r="C14" s="6">
        <v>252374665</v>
      </c>
      <c r="E14" s="114">
        <v>202500000011433</v>
      </c>
      <c r="F14" s="114" t="s">
        <v>352</v>
      </c>
      <c r="G14" s="114" t="s">
        <v>414</v>
      </c>
      <c r="H14" s="114">
        <v>252374665</v>
      </c>
      <c r="I14" s="114" t="s">
        <v>348</v>
      </c>
      <c r="J14" s="6">
        <v>252374665</v>
      </c>
    </row>
    <row r="15" spans="2:10">
      <c r="B15" s="112" t="s">
        <v>957</v>
      </c>
      <c r="C15" s="6">
        <v>252374665</v>
      </c>
      <c r="E15" s="114">
        <v>1903011</v>
      </c>
      <c r="F15" s="114" t="s">
        <v>350</v>
      </c>
      <c r="J15" s="6">
        <v>252374665</v>
      </c>
    </row>
    <row r="16" spans="2:10">
      <c r="B16" s="111" t="s">
        <v>1069</v>
      </c>
      <c r="C16" s="6">
        <v>103750494</v>
      </c>
      <c r="E16" s="114">
        <v>202500000014705</v>
      </c>
      <c r="F16" s="114" t="s">
        <v>394</v>
      </c>
      <c r="G16" s="114" t="s">
        <v>166</v>
      </c>
      <c r="H16" s="114">
        <v>103750494</v>
      </c>
      <c r="I16" s="114" t="s">
        <v>348</v>
      </c>
      <c r="J16" s="6">
        <v>103750494</v>
      </c>
    </row>
    <row r="17" spans="2:10">
      <c r="B17" s="112" t="s">
        <v>960</v>
      </c>
      <c r="C17" s="6">
        <v>103750494</v>
      </c>
      <c r="E17" s="114">
        <v>1903028</v>
      </c>
      <c r="F17" s="114" t="s">
        <v>397</v>
      </c>
      <c r="J17" s="6">
        <v>103750494</v>
      </c>
    </row>
    <row r="18" spans="2:10">
      <c r="B18" s="111" t="s">
        <v>1067</v>
      </c>
      <c r="C18" s="6">
        <v>465119506</v>
      </c>
      <c r="E18" s="114">
        <v>202500000014705</v>
      </c>
      <c r="F18" s="114" t="s">
        <v>394</v>
      </c>
      <c r="G18" s="114" t="s">
        <v>166</v>
      </c>
      <c r="H18" s="114">
        <v>465119506</v>
      </c>
      <c r="I18" s="114" t="s">
        <v>348</v>
      </c>
      <c r="J18" s="6">
        <v>465119506</v>
      </c>
    </row>
    <row r="19" spans="2:10">
      <c r="B19" s="112" t="s">
        <v>958</v>
      </c>
      <c r="C19" s="6">
        <v>465119506</v>
      </c>
      <c r="E19" s="114">
        <v>1903016</v>
      </c>
      <c r="F19" s="114" t="s">
        <v>392</v>
      </c>
      <c r="J19" s="6">
        <v>465119506</v>
      </c>
    </row>
    <row r="20" spans="2:10">
      <c r="B20" s="111" t="s">
        <v>1068</v>
      </c>
      <c r="C20" s="6">
        <v>65780000</v>
      </c>
      <c r="E20" s="114">
        <v>202500000014705</v>
      </c>
      <c r="F20" s="114" t="s">
        <v>394</v>
      </c>
      <c r="G20" s="114" t="s">
        <v>166</v>
      </c>
      <c r="H20" s="114">
        <v>65780000</v>
      </c>
      <c r="I20" s="114" t="s">
        <v>348</v>
      </c>
      <c r="J20" s="6">
        <v>65780000</v>
      </c>
    </row>
    <row r="21" spans="2:10">
      <c r="B21" s="112" t="s">
        <v>959</v>
      </c>
      <c r="C21" s="6">
        <v>65780000</v>
      </c>
      <c r="E21" s="114">
        <v>1903023</v>
      </c>
      <c r="F21" s="114" t="s">
        <v>395</v>
      </c>
      <c r="J21" s="6">
        <v>65780000</v>
      </c>
    </row>
    <row r="22" spans="2:10">
      <c r="B22" s="110" t="s">
        <v>927</v>
      </c>
      <c r="E22" s="114">
        <v>1905</v>
      </c>
      <c r="F22" s="114" t="s">
        <v>862</v>
      </c>
    </row>
    <row r="23" spans="2:10">
      <c r="B23" s="111" t="s">
        <v>1095</v>
      </c>
      <c r="C23" s="6">
        <v>40000000</v>
      </c>
      <c r="E23" s="114">
        <v>202400000005430</v>
      </c>
      <c r="F23" s="114" t="s">
        <v>375</v>
      </c>
      <c r="G23" s="114" t="s">
        <v>26</v>
      </c>
      <c r="H23" s="114">
        <v>40000000</v>
      </c>
      <c r="I23" s="114" t="s">
        <v>348</v>
      </c>
      <c r="J23" s="6">
        <v>40000000</v>
      </c>
    </row>
    <row r="24" spans="2:10">
      <c r="B24" s="112" t="s">
        <v>971</v>
      </c>
      <c r="C24" s="6">
        <v>40000000</v>
      </c>
      <c r="E24" s="114">
        <v>1905050</v>
      </c>
      <c r="F24" s="114" t="s">
        <v>22</v>
      </c>
      <c r="J24" s="6">
        <v>40000000</v>
      </c>
    </row>
    <row r="25" spans="2:10">
      <c r="B25" s="111" t="s">
        <v>1087</v>
      </c>
      <c r="C25" s="6">
        <v>326320000</v>
      </c>
      <c r="E25" s="114">
        <v>202500000015279</v>
      </c>
      <c r="F25" s="114" t="s">
        <v>400</v>
      </c>
      <c r="G25" s="114" t="s">
        <v>166</v>
      </c>
      <c r="H25" s="114">
        <v>326320000</v>
      </c>
      <c r="I25" s="114" t="s">
        <v>348</v>
      </c>
      <c r="J25" s="6">
        <v>326320000</v>
      </c>
    </row>
    <row r="26" spans="2:10">
      <c r="B26" s="112" t="s">
        <v>968</v>
      </c>
      <c r="C26" s="6">
        <v>326320000</v>
      </c>
      <c r="E26" s="114">
        <v>1905042</v>
      </c>
      <c r="F26" s="114" t="s">
        <v>398</v>
      </c>
      <c r="J26" s="6">
        <v>326320000</v>
      </c>
    </row>
    <row r="27" spans="2:10">
      <c r="B27" s="111" t="s">
        <v>1071</v>
      </c>
      <c r="C27" s="6">
        <v>115000000</v>
      </c>
      <c r="E27" s="114">
        <v>202500000034705</v>
      </c>
      <c r="F27" s="114" t="s">
        <v>415</v>
      </c>
      <c r="G27" s="114" t="s">
        <v>414</v>
      </c>
      <c r="H27" s="114">
        <v>115000000</v>
      </c>
      <c r="I27" s="114" t="s">
        <v>348</v>
      </c>
      <c r="J27" s="6">
        <v>115000000</v>
      </c>
    </row>
    <row r="28" spans="2:10">
      <c r="B28" s="112" t="s">
        <v>962</v>
      </c>
      <c r="C28" s="6">
        <v>115000000</v>
      </c>
      <c r="E28" s="114">
        <v>1905015</v>
      </c>
      <c r="F28" s="114" t="s">
        <v>311</v>
      </c>
      <c r="J28" s="6">
        <v>115000000</v>
      </c>
    </row>
    <row r="29" spans="2:10">
      <c r="B29" s="111" t="s">
        <v>1080</v>
      </c>
      <c r="C29" s="6">
        <v>28350000</v>
      </c>
      <c r="E29" s="114">
        <v>202500000034705</v>
      </c>
      <c r="F29" s="114" t="s">
        <v>415</v>
      </c>
      <c r="G29" s="114" t="s">
        <v>414</v>
      </c>
      <c r="H29" s="114">
        <v>28350000</v>
      </c>
      <c r="I29" s="114" t="s">
        <v>348</v>
      </c>
      <c r="J29" s="6">
        <v>28350000</v>
      </c>
    </row>
    <row r="30" spans="2:10">
      <c r="B30" s="112" t="s">
        <v>963</v>
      </c>
      <c r="C30" s="6">
        <v>28350000</v>
      </c>
      <c r="E30" s="114">
        <v>1905026</v>
      </c>
      <c r="F30" s="114" t="s">
        <v>416</v>
      </c>
      <c r="J30" s="6">
        <v>28350000</v>
      </c>
    </row>
    <row r="31" spans="2:10">
      <c r="B31" s="111" t="s">
        <v>1096</v>
      </c>
      <c r="C31" s="6">
        <v>692950000</v>
      </c>
      <c r="E31" s="114">
        <v>202500000034705</v>
      </c>
      <c r="F31" s="114" t="s">
        <v>415</v>
      </c>
      <c r="G31" s="114" t="s">
        <v>414</v>
      </c>
      <c r="H31" s="114">
        <v>692950000</v>
      </c>
      <c r="I31" s="114" t="s">
        <v>348</v>
      </c>
      <c r="J31" s="6">
        <v>692950000</v>
      </c>
    </row>
    <row r="32" spans="2:10">
      <c r="B32" s="112" t="s">
        <v>971</v>
      </c>
      <c r="C32" s="6">
        <v>692950000</v>
      </c>
      <c r="E32" s="114">
        <v>1905050</v>
      </c>
      <c r="F32" s="114" t="s">
        <v>22</v>
      </c>
      <c r="J32" s="6">
        <v>692950000</v>
      </c>
    </row>
    <row r="33" spans="2:10">
      <c r="B33" s="111" t="s">
        <v>1097</v>
      </c>
      <c r="C33" s="6">
        <v>1118150000</v>
      </c>
      <c r="E33" s="114">
        <v>202500000034808</v>
      </c>
      <c r="F33" s="114" t="s">
        <v>432</v>
      </c>
      <c r="G33" s="114" t="s">
        <v>414</v>
      </c>
      <c r="H33" s="114">
        <v>1118150000</v>
      </c>
      <c r="I33" s="114" t="s">
        <v>348</v>
      </c>
      <c r="J33" s="6">
        <v>1118150000</v>
      </c>
    </row>
    <row r="34" spans="2:10">
      <c r="B34" s="112" t="s">
        <v>971</v>
      </c>
      <c r="C34" s="6">
        <v>1118150000</v>
      </c>
      <c r="E34" s="114">
        <v>1905050</v>
      </c>
      <c r="F34" s="114" t="s">
        <v>22</v>
      </c>
      <c r="J34" s="6">
        <v>1118150000</v>
      </c>
    </row>
    <row r="35" spans="2:10">
      <c r="B35" s="111" t="s">
        <v>1098</v>
      </c>
      <c r="C35" s="6">
        <v>3500000</v>
      </c>
      <c r="E35" s="114">
        <v>202500000034808</v>
      </c>
      <c r="F35" s="114" t="s">
        <v>432</v>
      </c>
      <c r="G35" s="114" t="s">
        <v>414</v>
      </c>
      <c r="H35" s="114">
        <v>3500000</v>
      </c>
      <c r="I35" s="114" t="s">
        <v>348</v>
      </c>
      <c r="J35" s="6">
        <v>3500000</v>
      </c>
    </row>
    <row r="36" spans="2:10">
      <c r="B36" s="112" t="s">
        <v>971</v>
      </c>
      <c r="C36" s="6">
        <v>3500000</v>
      </c>
      <c r="E36" s="114">
        <v>1905050</v>
      </c>
      <c r="F36" s="114" t="s">
        <v>22</v>
      </c>
      <c r="J36" s="6">
        <v>3500000</v>
      </c>
    </row>
    <row r="37" spans="2:10">
      <c r="B37" s="111" t="s">
        <v>1112</v>
      </c>
      <c r="C37" s="6">
        <v>46200000</v>
      </c>
      <c r="E37" s="114">
        <v>202500000034808</v>
      </c>
      <c r="F37" s="114" t="s">
        <v>432</v>
      </c>
      <c r="G37" s="114" t="s">
        <v>414</v>
      </c>
      <c r="H37" s="114">
        <v>46200000</v>
      </c>
      <c r="I37" s="114" t="s">
        <v>348</v>
      </c>
      <c r="J37" s="6">
        <v>46200000</v>
      </c>
    </row>
    <row r="38" spans="2:10">
      <c r="B38" s="112" t="s">
        <v>972</v>
      </c>
      <c r="C38" s="6">
        <v>46200000</v>
      </c>
      <c r="E38" s="114">
        <v>1905054</v>
      </c>
      <c r="F38" s="114" t="s">
        <v>424</v>
      </c>
      <c r="J38" s="6">
        <v>46200000</v>
      </c>
    </row>
    <row r="39" spans="2:10">
      <c r="B39" s="111" t="s">
        <v>1072</v>
      </c>
      <c r="C39" s="6">
        <v>80000000</v>
      </c>
      <c r="E39" s="114">
        <v>202500000034808</v>
      </c>
      <c r="F39" s="114" t="s">
        <v>432</v>
      </c>
      <c r="G39" s="114" t="s">
        <v>414</v>
      </c>
      <c r="H39" s="114">
        <v>80000000</v>
      </c>
      <c r="I39" s="114" t="s">
        <v>348</v>
      </c>
      <c r="J39" s="6">
        <v>80000000</v>
      </c>
    </row>
    <row r="40" spans="2:10">
      <c r="B40" s="112" t="s">
        <v>962</v>
      </c>
      <c r="C40" s="6">
        <v>80000000</v>
      </c>
      <c r="E40" s="114">
        <v>1905015</v>
      </c>
      <c r="F40" s="114" t="s">
        <v>311</v>
      </c>
      <c r="J40" s="6">
        <v>80000000</v>
      </c>
    </row>
    <row r="41" spans="2:10">
      <c r="B41" s="111" t="s">
        <v>1099</v>
      </c>
      <c r="C41" s="6">
        <v>40000000</v>
      </c>
      <c r="E41" s="114">
        <v>202500000034813</v>
      </c>
      <c r="F41" s="114" t="s">
        <v>371</v>
      </c>
      <c r="G41" s="114" t="s">
        <v>26</v>
      </c>
      <c r="H41" s="114">
        <v>40000000</v>
      </c>
      <c r="I41" s="114" t="s">
        <v>348</v>
      </c>
      <c r="J41" s="6">
        <v>40000000</v>
      </c>
    </row>
    <row r="42" spans="2:10">
      <c r="B42" s="112" t="s">
        <v>971</v>
      </c>
      <c r="C42" s="6">
        <v>40000000</v>
      </c>
      <c r="E42" s="114">
        <v>1905050</v>
      </c>
      <c r="F42" s="114" t="s">
        <v>22</v>
      </c>
      <c r="J42" s="6">
        <v>40000000</v>
      </c>
    </row>
    <row r="43" spans="2:10">
      <c r="B43" s="111" t="s">
        <v>1093</v>
      </c>
      <c r="C43" s="6">
        <v>40000000</v>
      </c>
      <c r="E43" s="114">
        <v>202500000034816</v>
      </c>
      <c r="F43" s="114" t="s">
        <v>379</v>
      </c>
      <c r="G43" s="114" t="s">
        <v>26</v>
      </c>
      <c r="H43" s="114">
        <v>20000000</v>
      </c>
      <c r="I43" s="114" t="s">
        <v>348</v>
      </c>
      <c r="J43" s="6">
        <v>40000000</v>
      </c>
    </row>
    <row r="44" spans="2:10">
      <c r="B44" s="112" t="s">
        <v>970</v>
      </c>
      <c r="C44" s="6">
        <v>20000000</v>
      </c>
      <c r="E44" s="114">
        <v>1905049</v>
      </c>
      <c r="F44" s="114" t="s">
        <v>376</v>
      </c>
      <c r="J44" s="6">
        <v>20000000</v>
      </c>
    </row>
    <row r="45" spans="2:10">
      <c r="B45" s="112" t="s">
        <v>971</v>
      </c>
      <c r="C45" s="6">
        <v>20000000</v>
      </c>
      <c r="E45" s="114">
        <v>1905050</v>
      </c>
      <c r="F45" s="114" t="s">
        <v>22</v>
      </c>
      <c r="J45" s="6">
        <v>20000000</v>
      </c>
    </row>
    <row r="46" spans="2:10">
      <c r="B46" s="111" t="s">
        <v>1100</v>
      </c>
      <c r="C46" s="6">
        <v>167090000</v>
      </c>
      <c r="E46" s="114">
        <v>202500000034825</v>
      </c>
      <c r="F46" s="114" t="s">
        <v>433</v>
      </c>
      <c r="G46" s="114" t="s">
        <v>414</v>
      </c>
      <c r="H46" s="114">
        <v>167090000</v>
      </c>
      <c r="I46" s="114" t="s">
        <v>348</v>
      </c>
      <c r="J46" s="6">
        <v>167090000</v>
      </c>
    </row>
    <row r="47" spans="2:10">
      <c r="B47" s="112" t="s">
        <v>971</v>
      </c>
      <c r="C47" s="6">
        <v>167090000</v>
      </c>
      <c r="E47" s="114">
        <v>1905050</v>
      </c>
      <c r="F47" s="114" t="s">
        <v>22</v>
      </c>
      <c r="J47" s="6">
        <v>167090000</v>
      </c>
    </row>
    <row r="48" spans="2:10">
      <c r="B48" s="111" t="s">
        <v>1101</v>
      </c>
      <c r="C48" s="6">
        <v>22010000</v>
      </c>
      <c r="E48" s="114">
        <v>202500000034825</v>
      </c>
      <c r="F48" s="114" t="s">
        <v>433</v>
      </c>
      <c r="G48" s="114" t="s">
        <v>414</v>
      </c>
      <c r="H48" s="114">
        <v>22010000</v>
      </c>
      <c r="I48" s="114" t="s">
        <v>348</v>
      </c>
      <c r="J48" s="6">
        <v>22010000</v>
      </c>
    </row>
    <row r="49" spans="2:10">
      <c r="B49" s="112" t="s">
        <v>971</v>
      </c>
      <c r="C49" s="6">
        <v>22010000</v>
      </c>
      <c r="E49" s="114">
        <v>1905050</v>
      </c>
      <c r="F49" s="114" t="s">
        <v>22</v>
      </c>
      <c r="J49" s="6">
        <v>22010000</v>
      </c>
    </row>
    <row r="50" spans="2:10">
      <c r="B50" s="111" t="s">
        <v>1073</v>
      </c>
      <c r="C50" s="6">
        <v>400000000</v>
      </c>
      <c r="E50" s="114">
        <v>202500000034825</v>
      </c>
      <c r="F50" s="114" t="s">
        <v>433</v>
      </c>
      <c r="G50" s="114" t="s">
        <v>414</v>
      </c>
      <c r="H50" s="114">
        <v>400000000</v>
      </c>
      <c r="I50" s="114" t="s">
        <v>348</v>
      </c>
      <c r="J50" s="6">
        <v>400000000</v>
      </c>
    </row>
    <row r="51" spans="2:10">
      <c r="B51" s="112" t="s">
        <v>962</v>
      </c>
      <c r="C51" s="6">
        <v>400000000</v>
      </c>
      <c r="E51" s="114">
        <v>1905015</v>
      </c>
      <c r="F51" s="114" t="s">
        <v>311</v>
      </c>
      <c r="J51" s="6">
        <v>400000000</v>
      </c>
    </row>
    <row r="52" spans="2:10">
      <c r="B52" s="111" t="s">
        <v>1113</v>
      </c>
      <c r="C52" s="6">
        <v>60900000</v>
      </c>
      <c r="E52" s="114">
        <v>202500000034825</v>
      </c>
      <c r="F52" s="114" t="s">
        <v>433</v>
      </c>
      <c r="G52" s="114" t="s">
        <v>414</v>
      </c>
      <c r="H52" s="114">
        <v>60900000</v>
      </c>
      <c r="I52" s="114" t="s">
        <v>348</v>
      </c>
      <c r="J52" s="6">
        <v>60900000</v>
      </c>
    </row>
    <row r="53" spans="2:10">
      <c r="B53" s="112" t="s">
        <v>972</v>
      </c>
      <c r="C53" s="6">
        <v>60900000</v>
      </c>
      <c r="E53" s="114">
        <v>1905054</v>
      </c>
      <c r="F53" s="114" t="s">
        <v>424</v>
      </c>
      <c r="J53" s="6">
        <v>60900000</v>
      </c>
    </row>
    <row r="54" spans="2:10">
      <c r="B54" s="111" t="s">
        <v>1102</v>
      </c>
      <c r="C54" s="6">
        <v>103950000</v>
      </c>
      <c r="E54" s="114">
        <v>202500000034842</v>
      </c>
      <c r="F54" s="114" t="s">
        <v>431</v>
      </c>
      <c r="G54" s="114" t="s">
        <v>414</v>
      </c>
      <c r="H54" s="114">
        <v>103950000</v>
      </c>
      <c r="I54" s="114" t="s">
        <v>348</v>
      </c>
      <c r="J54" s="6">
        <v>103950000</v>
      </c>
    </row>
    <row r="55" spans="2:10">
      <c r="B55" s="112" t="s">
        <v>971</v>
      </c>
      <c r="C55" s="6">
        <v>103950000</v>
      </c>
      <c r="E55" s="114">
        <v>1905050</v>
      </c>
      <c r="F55" s="114" t="s">
        <v>22</v>
      </c>
      <c r="J55" s="6">
        <v>103950000</v>
      </c>
    </row>
    <row r="56" spans="2:10">
      <c r="B56" s="111" t="s">
        <v>1074</v>
      </c>
      <c r="C56" s="6">
        <v>170000000</v>
      </c>
      <c r="E56" s="114">
        <v>202500000034842</v>
      </c>
      <c r="F56" s="114" t="s">
        <v>431</v>
      </c>
      <c r="G56" s="114" t="s">
        <v>414</v>
      </c>
      <c r="H56" s="114">
        <v>170000000</v>
      </c>
      <c r="I56" s="114" t="s">
        <v>348</v>
      </c>
      <c r="J56" s="6">
        <v>170000000</v>
      </c>
    </row>
    <row r="57" spans="2:10">
      <c r="B57" s="112" t="s">
        <v>962</v>
      </c>
      <c r="C57" s="6">
        <v>170000000</v>
      </c>
      <c r="E57" s="114">
        <v>1905015</v>
      </c>
      <c r="F57" s="114" t="s">
        <v>311</v>
      </c>
      <c r="J57" s="6">
        <v>170000000</v>
      </c>
    </row>
    <row r="58" spans="2:10">
      <c r="B58" s="111" t="s">
        <v>1114</v>
      </c>
      <c r="C58" s="6">
        <v>46200000</v>
      </c>
      <c r="E58" s="114">
        <v>202500000034842</v>
      </c>
      <c r="F58" s="114" t="s">
        <v>431</v>
      </c>
      <c r="G58" s="114" t="s">
        <v>414</v>
      </c>
      <c r="H58" s="114">
        <v>46200000</v>
      </c>
      <c r="I58" s="114" t="s">
        <v>348</v>
      </c>
      <c r="J58" s="6">
        <v>46200000</v>
      </c>
    </row>
    <row r="59" spans="2:10">
      <c r="B59" s="112" t="s">
        <v>972</v>
      </c>
      <c r="C59" s="6">
        <v>46200000</v>
      </c>
      <c r="E59" s="114">
        <v>1905054</v>
      </c>
      <c r="F59" s="114" t="s">
        <v>424</v>
      </c>
      <c r="J59" s="6">
        <v>46200000</v>
      </c>
    </row>
    <row r="60" spans="2:10">
      <c r="B60" s="111" t="s">
        <v>1103</v>
      </c>
      <c r="C60" s="6">
        <v>6000000</v>
      </c>
      <c r="E60" s="114">
        <v>202500000034842</v>
      </c>
      <c r="F60" s="114" t="s">
        <v>431</v>
      </c>
      <c r="G60" s="114" t="s">
        <v>414</v>
      </c>
      <c r="H60" s="114">
        <v>6000000</v>
      </c>
      <c r="I60" s="114" t="s">
        <v>348</v>
      </c>
      <c r="J60" s="6">
        <v>6000000</v>
      </c>
    </row>
    <row r="61" spans="2:10">
      <c r="B61" s="112" t="s">
        <v>971</v>
      </c>
      <c r="C61" s="6">
        <v>6000000</v>
      </c>
      <c r="E61" s="114">
        <v>1905050</v>
      </c>
      <c r="F61" s="114" t="s">
        <v>22</v>
      </c>
      <c r="J61" s="6">
        <v>6000000</v>
      </c>
    </row>
    <row r="62" spans="2:10">
      <c r="B62" s="111" t="s">
        <v>1104</v>
      </c>
      <c r="C62" s="6">
        <v>20000000</v>
      </c>
      <c r="E62" s="114">
        <v>202500000034845</v>
      </c>
      <c r="F62" s="114" t="s">
        <v>378</v>
      </c>
      <c r="G62" s="114" t="s">
        <v>26</v>
      </c>
      <c r="H62" s="114">
        <v>20000000</v>
      </c>
      <c r="I62" s="114" t="s">
        <v>348</v>
      </c>
      <c r="J62" s="6">
        <v>20000000</v>
      </c>
    </row>
    <row r="63" spans="2:10">
      <c r="B63" s="112" t="s">
        <v>971</v>
      </c>
      <c r="C63" s="6">
        <v>20000000</v>
      </c>
      <c r="E63" s="114">
        <v>1905050</v>
      </c>
      <c r="F63" s="114" t="s">
        <v>22</v>
      </c>
      <c r="J63" s="6">
        <v>20000000</v>
      </c>
    </row>
    <row r="64" spans="2:10">
      <c r="B64" s="111" t="s">
        <v>1094</v>
      </c>
      <c r="C64" s="6">
        <v>23123757.899999999</v>
      </c>
      <c r="E64" s="114">
        <v>202500000034845</v>
      </c>
      <c r="F64" s="114" t="s">
        <v>378</v>
      </c>
      <c r="G64" s="114" t="s">
        <v>26</v>
      </c>
      <c r="H64" s="114">
        <v>23123757.899999999</v>
      </c>
      <c r="I64" s="114" t="s">
        <v>348</v>
      </c>
      <c r="J64" s="6">
        <v>23123757.899999999</v>
      </c>
    </row>
    <row r="65" spans="2:10">
      <c r="B65" s="112" t="s">
        <v>970</v>
      </c>
      <c r="C65" s="6">
        <v>23123757.899999999</v>
      </c>
      <c r="E65" s="114">
        <v>1905049</v>
      </c>
      <c r="F65" s="114" t="s">
        <v>376</v>
      </c>
      <c r="J65" s="6">
        <v>23123757.899999999</v>
      </c>
    </row>
    <row r="66" spans="2:10">
      <c r="B66" s="111" t="s">
        <v>1105</v>
      </c>
      <c r="C66" s="6">
        <v>11950000</v>
      </c>
      <c r="E66" s="114">
        <v>202500000034849</v>
      </c>
      <c r="F66" s="114" t="s">
        <v>430</v>
      </c>
      <c r="G66" s="114" t="s">
        <v>414</v>
      </c>
      <c r="H66" s="114">
        <v>11950000</v>
      </c>
      <c r="I66" s="114" t="s">
        <v>348</v>
      </c>
      <c r="J66" s="6">
        <v>11950000</v>
      </c>
    </row>
    <row r="67" spans="2:10">
      <c r="B67" s="112" t="s">
        <v>971</v>
      </c>
      <c r="C67" s="6">
        <v>11950000</v>
      </c>
      <c r="E67" s="114">
        <v>1905050</v>
      </c>
      <c r="F67" s="114" t="s">
        <v>22</v>
      </c>
      <c r="J67" s="6">
        <v>11950000</v>
      </c>
    </row>
    <row r="68" spans="2:10">
      <c r="B68" s="111" t="s">
        <v>1075</v>
      </c>
      <c r="C68" s="6">
        <v>400000000</v>
      </c>
      <c r="E68" s="114">
        <v>202500000034849</v>
      </c>
      <c r="F68" s="114" t="s">
        <v>430</v>
      </c>
      <c r="G68" s="114" t="s">
        <v>414</v>
      </c>
      <c r="H68" s="114">
        <v>400000000</v>
      </c>
      <c r="I68" s="114" t="s">
        <v>348</v>
      </c>
      <c r="J68" s="6">
        <v>400000000</v>
      </c>
    </row>
    <row r="69" spans="2:10">
      <c r="B69" s="112" t="s">
        <v>962</v>
      </c>
      <c r="C69" s="6">
        <v>400000000</v>
      </c>
      <c r="E69" s="114">
        <v>1905015</v>
      </c>
      <c r="F69" s="114" t="s">
        <v>311</v>
      </c>
      <c r="J69" s="6">
        <v>400000000</v>
      </c>
    </row>
    <row r="70" spans="2:10">
      <c r="B70" s="111" t="s">
        <v>1115</v>
      </c>
      <c r="C70" s="6">
        <v>69300000</v>
      </c>
      <c r="E70" s="114">
        <v>202500000034849</v>
      </c>
      <c r="F70" s="114" t="s">
        <v>430</v>
      </c>
      <c r="G70" s="114" t="s">
        <v>414</v>
      </c>
      <c r="H70" s="114">
        <v>69300000</v>
      </c>
      <c r="I70" s="114" t="s">
        <v>348</v>
      </c>
      <c r="J70" s="6">
        <v>69300000</v>
      </c>
    </row>
    <row r="71" spans="2:10">
      <c r="B71" s="112" t="s">
        <v>972</v>
      </c>
      <c r="C71" s="6">
        <v>69300000</v>
      </c>
      <c r="E71" s="114">
        <v>1905054</v>
      </c>
      <c r="F71" s="114" t="s">
        <v>424</v>
      </c>
      <c r="J71" s="6">
        <v>69300000</v>
      </c>
    </row>
    <row r="72" spans="2:10">
      <c r="B72" s="111" t="s">
        <v>1106</v>
      </c>
      <c r="C72" s="6">
        <v>78750000</v>
      </c>
      <c r="E72" s="114">
        <v>202500000034849</v>
      </c>
      <c r="F72" s="114" t="s">
        <v>430</v>
      </c>
      <c r="G72" s="114" t="s">
        <v>414</v>
      </c>
      <c r="H72" s="114">
        <v>78750000</v>
      </c>
      <c r="I72" s="114" t="s">
        <v>348</v>
      </c>
      <c r="J72" s="6">
        <v>78750000</v>
      </c>
    </row>
    <row r="73" spans="2:10">
      <c r="B73" s="112" t="s">
        <v>971</v>
      </c>
      <c r="C73" s="6">
        <v>78750000</v>
      </c>
      <c r="E73" s="114">
        <v>1905050</v>
      </c>
      <c r="F73" s="114" t="s">
        <v>22</v>
      </c>
      <c r="J73" s="6">
        <v>78750000</v>
      </c>
    </row>
    <row r="74" spans="2:10">
      <c r="B74" s="111" t="s">
        <v>1084</v>
      </c>
      <c r="C74" s="6">
        <v>164515000</v>
      </c>
      <c r="E74" s="114">
        <v>202500000034923</v>
      </c>
      <c r="F74" s="114" t="s">
        <v>421</v>
      </c>
      <c r="G74" s="114" t="s">
        <v>414</v>
      </c>
      <c r="H74" s="114">
        <v>164515000</v>
      </c>
      <c r="I74" s="114" t="s">
        <v>348</v>
      </c>
      <c r="J74" s="6">
        <v>164515000</v>
      </c>
    </row>
    <row r="75" spans="2:10">
      <c r="B75" s="112" t="s">
        <v>965</v>
      </c>
      <c r="C75" s="6">
        <v>164515000</v>
      </c>
      <c r="E75" s="114">
        <v>1905029</v>
      </c>
      <c r="F75" s="114" t="s">
        <v>419</v>
      </c>
      <c r="J75" s="6">
        <v>164515000</v>
      </c>
    </row>
    <row r="76" spans="2:10">
      <c r="B76" s="111" t="s">
        <v>1107</v>
      </c>
      <c r="C76" s="6">
        <v>40000000</v>
      </c>
      <c r="E76" s="114">
        <v>202500000034923</v>
      </c>
      <c r="F76" s="114" t="s">
        <v>421</v>
      </c>
      <c r="G76" s="114" t="s">
        <v>414</v>
      </c>
      <c r="H76" s="114">
        <v>40000000</v>
      </c>
      <c r="I76" s="114" t="s">
        <v>348</v>
      </c>
      <c r="J76" s="6">
        <v>40000000</v>
      </c>
    </row>
    <row r="77" spans="2:10">
      <c r="B77" s="112" t="s">
        <v>971</v>
      </c>
      <c r="C77" s="6">
        <v>40000000</v>
      </c>
      <c r="E77" s="114">
        <v>1905050</v>
      </c>
      <c r="F77" s="114" t="s">
        <v>22</v>
      </c>
      <c r="J77" s="6">
        <v>40000000</v>
      </c>
    </row>
    <row r="78" spans="2:10">
      <c r="B78" s="111" t="s">
        <v>1108</v>
      </c>
      <c r="C78" s="6">
        <v>835485000</v>
      </c>
      <c r="E78" s="114">
        <v>202500000034923</v>
      </c>
      <c r="F78" s="114" t="s">
        <v>421</v>
      </c>
      <c r="G78" s="114" t="s">
        <v>414</v>
      </c>
      <c r="H78" s="114">
        <v>835485000</v>
      </c>
      <c r="I78" s="114" t="s">
        <v>348</v>
      </c>
      <c r="J78" s="6">
        <v>835485000</v>
      </c>
    </row>
    <row r="79" spans="2:10">
      <c r="B79" s="112" t="s">
        <v>971</v>
      </c>
      <c r="C79" s="6">
        <v>835485000</v>
      </c>
      <c r="E79" s="114">
        <v>1905050</v>
      </c>
      <c r="F79" s="114" t="s">
        <v>22</v>
      </c>
      <c r="J79" s="6">
        <v>835485000</v>
      </c>
    </row>
    <row r="80" spans="2:10">
      <c r="B80" s="111" t="s">
        <v>1085</v>
      </c>
      <c r="C80" s="6">
        <v>43000000</v>
      </c>
      <c r="E80" s="114">
        <v>202500000034981</v>
      </c>
      <c r="F80" s="114" t="s">
        <v>374</v>
      </c>
      <c r="G80" s="114" t="s">
        <v>26</v>
      </c>
      <c r="H80" s="114">
        <v>21500000</v>
      </c>
      <c r="I80" s="114" t="s">
        <v>348</v>
      </c>
      <c r="J80" s="6">
        <v>43000000</v>
      </c>
    </row>
    <row r="81" spans="2:10">
      <c r="B81" s="112" t="s">
        <v>966</v>
      </c>
      <c r="C81" s="6">
        <v>21500000</v>
      </c>
      <c r="E81" s="114">
        <v>1905040</v>
      </c>
      <c r="F81" s="114" t="s">
        <v>372</v>
      </c>
      <c r="J81" s="6">
        <v>21500000</v>
      </c>
    </row>
    <row r="82" spans="2:10">
      <c r="B82" s="112" t="s">
        <v>971</v>
      </c>
      <c r="C82" s="6">
        <v>21500000</v>
      </c>
      <c r="E82" s="114">
        <v>1905050</v>
      </c>
      <c r="F82" s="114" t="s">
        <v>22</v>
      </c>
      <c r="J82" s="6">
        <v>21500000</v>
      </c>
    </row>
    <row r="83" spans="2:10">
      <c r="B83" s="111" t="s">
        <v>1082</v>
      </c>
      <c r="C83" s="6">
        <v>16360000</v>
      </c>
      <c r="E83" s="114">
        <v>202500000034995</v>
      </c>
      <c r="F83" s="114" t="s">
        <v>429</v>
      </c>
      <c r="G83" s="114" t="s">
        <v>414</v>
      </c>
      <c r="H83" s="114">
        <v>16360000</v>
      </c>
      <c r="I83" s="114" t="s">
        <v>348</v>
      </c>
      <c r="J83" s="6">
        <v>16360000</v>
      </c>
    </row>
    <row r="84" spans="2:10">
      <c r="B84" s="112" t="s">
        <v>964</v>
      </c>
      <c r="C84" s="6">
        <v>16360000</v>
      </c>
      <c r="E84" s="114">
        <v>1905027</v>
      </c>
      <c r="F84" s="114" t="s">
        <v>871</v>
      </c>
      <c r="J84" s="6">
        <v>16360000</v>
      </c>
    </row>
    <row r="85" spans="2:10">
      <c r="B85" s="111" t="s">
        <v>1083</v>
      </c>
      <c r="C85" s="6">
        <v>248640000</v>
      </c>
      <c r="E85" s="114">
        <v>202500000034995</v>
      </c>
      <c r="F85" s="114" t="s">
        <v>429</v>
      </c>
      <c r="G85" s="114" t="s">
        <v>414</v>
      </c>
      <c r="H85" s="114">
        <v>248640000</v>
      </c>
      <c r="I85" s="114" t="s">
        <v>348</v>
      </c>
      <c r="J85" s="6">
        <v>248640000</v>
      </c>
    </row>
    <row r="86" spans="2:10">
      <c r="B86" s="112" t="s">
        <v>964</v>
      </c>
      <c r="C86" s="6">
        <v>248640000</v>
      </c>
      <c r="E86" s="114">
        <v>1905027</v>
      </c>
      <c r="F86" s="114" t="s">
        <v>871</v>
      </c>
      <c r="J86" s="6">
        <v>248640000</v>
      </c>
    </row>
    <row r="87" spans="2:10">
      <c r="B87" s="111" t="s">
        <v>1076</v>
      </c>
      <c r="C87" s="6">
        <v>281826695</v>
      </c>
      <c r="E87" s="114">
        <v>202500000034995</v>
      </c>
      <c r="F87" s="114" t="s">
        <v>429</v>
      </c>
      <c r="G87" s="114" t="s">
        <v>414</v>
      </c>
      <c r="H87" s="114">
        <v>281826695</v>
      </c>
      <c r="I87" s="114" t="s">
        <v>348</v>
      </c>
      <c r="J87" s="6">
        <v>281826695</v>
      </c>
    </row>
    <row r="88" spans="2:10">
      <c r="B88" s="112" t="s">
        <v>962</v>
      </c>
      <c r="C88" s="6">
        <v>281826695</v>
      </c>
      <c r="E88" s="114">
        <v>1905015</v>
      </c>
      <c r="F88" s="114" t="s">
        <v>311</v>
      </c>
      <c r="J88" s="6">
        <v>281826695</v>
      </c>
    </row>
    <row r="89" spans="2:10">
      <c r="B89" s="111" t="s">
        <v>1109</v>
      </c>
      <c r="C89" s="6">
        <v>20000000</v>
      </c>
      <c r="E89" s="114">
        <v>202500000035020</v>
      </c>
      <c r="F89" s="114" t="s">
        <v>382</v>
      </c>
      <c r="G89" s="114" t="s">
        <v>26</v>
      </c>
      <c r="H89" s="114">
        <v>20000000</v>
      </c>
      <c r="I89" s="114" t="s">
        <v>348</v>
      </c>
      <c r="J89" s="6">
        <v>20000000</v>
      </c>
    </row>
    <row r="90" spans="2:10">
      <c r="B90" s="112" t="s">
        <v>971</v>
      </c>
      <c r="C90" s="6">
        <v>20000000</v>
      </c>
      <c r="E90" s="114">
        <v>1905050</v>
      </c>
      <c r="F90" s="114" t="s">
        <v>22</v>
      </c>
      <c r="J90" s="6">
        <v>20000000</v>
      </c>
    </row>
    <row r="91" spans="2:10">
      <c r="B91" s="111" t="s">
        <v>1086</v>
      </c>
      <c r="C91" s="6">
        <v>23876242.100000001</v>
      </c>
      <c r="E91" s="114">
        <v>202500000035020</v>
      </c>
      <c r="F91" s="114" t="s">
        <v>382</v>
      </c>
      <c r="G91" s="114" t="s">
        <v>26</v>
      </c>
      <c r="H91" s="114">
        <v>23876242.100000001</v>
      </c>
      <c r="I91" s="114" t="s">
        <v>348</v>
      </c>
      <c r="J91" s="6">
        <v>23876242.100000001</v>
      </c>
    </row>
    <row r="92" spans="2:10">
      <c r="B92" s="112" t="s">
        <v>967</v>
      </c>
      <c r="C92" s="6">
        <v>23876242.100000001</v>
      </c>
      <c r="E92" s="114">
        <v>1905041</v>
      </c>
      <c r="F92" s="114" t="s">
        <v>380</v>
      </c>
      <c r="J92" s="6">
        <v>23876242.100000001</v>
      </c>
    </row>
    <row r="93" spans="2:10">
      <c r="B93" s="111" t="s">
        <v>1110</v>
      </c>
      <c r="C93" s="6">
        <v>15160000</v>
      </c>
      <c r="E93" s="114">
        <v>202500000035095</v>
      </c>
      <c r="F93" s="114" t="s">
        <v>435</v>
      </c>
      <c r="G93" s="114" t="s">
        <v>414</v>
      </c>
      <c r="H93" s="114">
        <v>15160000</v>
      </c>
      <c r="I93" s="114" t="s">
        <v>348</v>
      </c>
      <c r="J93" s="6">
        <v>15160000</v>
      </c>
    </row>
    <row r="94" spans="2:10">
      <c r="B94" s="112" t="s">
        <v>971</v>
      </c>
      <c r="C94" s="6">
        <v>15160000</v>
      </c>
      <c r="E94" s="114">
        <v>1905050</v>
      </c>
      <c r="F94" s="114" t="s">
        <v>22</v>
      </c>
      <c r="J94" s="6">
        <v>15160000</v>
      </c>
    </row>
    <row r="95" spans="2:10">
      <c r="B95" s="111" t="s">
        <v>1077</v>
      </c>
      <c r="C95" s="6">
        <v>190000000</v>
      </c>
      <c r="E95" s="114">
        <v>202500000035095</v>
      </c>
      <c r="F95" s="114" t="s">
        <v>435</v>
      </c>
      <c r="G95" s="114" t="s">
        <v>414</v>
      </c>
      <c r="H95" s="114">
        <v>190000000</v>
      </c>
      <c r="I95" s="114" t="s">
        <v>348</v>
      </c>
      <c r="J95" s="6">
        <v>190000000</v>
      </c>
    </row>
    <row r="96" spans="2:10">
      <c r="B96" s="112" t="s">
        <v>962</v>
      </c>
      <c r="C96" s="6">
        <v>190000000</v>
      </c>
      <c r="E96" s="114">
        <v>1905015</v>
      </c>
      <c r="F96" s="114" t="s">
        <v>311</v>
      </c>
      <c r="J96" s="6">
        <v>190000000</v>
      </c>
    </row>
    <row r="97" spans="2:10">
      <c r="B97" s="111" t="s">
        <v>1116</v>
      </c>
      <c r="C97" s="6">
        <v>69300000</v>
      </c>
      <c r="E97" s="114">
        <v>202500000035095</v>
      </c>
      <c r="F97" s="114" t="s">
        <v>435</v>
      </c>
      <c r="G97" s="114" t="s">
        <v>414</v>
      </c>
      <c r="H97" s="114">
        <v>69300000</v>
      </c>
      <c r="I97" s="114" t="s">
        <v>348</v>
      </c>
      <c r="J97" s="6">
        <v>69300000</v>
      </c>
    </row>
    <row r="98" spans="2:10">
      <c r="B98" s="112" t="s">
        <v>972</v>
      </c>
      <c r="C98" s="6">
        <v>69300000</v>
      </c>
      <c r="E98" s="114">
        <v>1905054</v>
      </c>
      <c r="F98" s="114" t="s">
        <v>424</v>
      </c>
      <c r="J98" s="6">
        <v>69300000</v>
      </c>
    </row>
    <row r="99" spans="2:10">
      <c r="B99" s="111" t="s">
        <v>1111</v>
      </c>
      <c r="C99" s="6">
        <v>78540000</v>
      </c>
      <c r="E99" s="114">
        <v>202500000035095</v>
      </c>
      <c r="F99" s="114" t="s">
        <v>435</v>
      </c>
      <c r="G99" s="114" t="s">
        <v>414</v>
      </c>
      <c r="H99" s="114">
        <v>78540000</v>
      </c>
      <c r="I99" s="114" t="s">
        <v>348</v>
      </c>
      <c r="J99" s="6">
        <v>78540000</v>
      </c>
    </row>
    <row r="100" spans="2:10">
      <c r="B100" s="112" t="s">
        <v>971</v>
      </c>
      <c r="C100" s="6">
        <v>78540000</v>
      </c>
      <c r="E100" s="114">
        <v>1905050</v>
      </c>
      <c r="F100" s="114" t="s">
        <v>22</v>
      </c>
      <c r="J100" s="6">
        <v>78540000</v>
      </c>
    </row>
    <row r="101" spans="2:10">
      <c r="B101" s="111" t="s">
        <v>1088</v>
      </c>
      <c r="C101" s="6">
        <v>1821346768</v>
      </c>
      <c r="E101" s="114">
        <v>202500000035158</v>
      </c>
      <c r="F101" s="114" t="s">
        <v>346</v>
      </c>
      <c r="G101" s="114" t="s">
        <v>26</v>
      </c>
      <c r="H101" s="114">
        <v>1821346768</v>
      </c>
      <c r="I101" s="114" t="s">
        <v>348</v>
      </c>
      <c r="J101" s="6">
        <v>1821346768</v>
      </c>
    </row>
    <row r="102" spans="2:10">
      <c r="B102" s="112" t="s">
        <v>969</v>
      </c>
      <c r="C102" s="6">
        <v>1821346768</v>
      </c>
      <c r="E102" s="114">
        <v>1905043</v>
      </c>
      <c r="F102" s="114" t="s">
        <v>344</v>
      </c>
      <c r="J102" s="6">
        <v>1821346768</v>
      </c>
    </row>
    <row r="103" spans="2:10">
      <c r="B103" s="111" t="s">
        <v>1089</v>
      </c>
      <c r="C103" s="6">
        <v>1403697000</v>
      </c>
      <c r="E103" s="114">
        <v>202500000035158</v>
      </c>
      <c r="F103" s="114" t="s">
        <v>346</v>
      </c>
      <c r="G103" s="114" t="s">
        <v>347</v>
      </c>
      <c r="H103" s="114">
        <v>1403697000</v>
      </c>
      <c r="I103" s="114" t="s">
        <v>348</v>
      </c>
      <c r="J103" s="6">
        <v>1403697000</v>
      </c>
    </row>
    <row r="104" spans="2:10">
      <c r="B104" s="112" t="s">
        <v>969</v>
      </c>
      <c r="C104" s="6">
        <v>1403697000</v>
      </c>
      <c r="E104" s="114">
        <v>1905043</v>
      </c>
      <c r="F104" s="114" t="s">
        <v>344</v>
      </c>
      <c r="J104" s="6">
        <v>1403697000</v>
      </c>
    </row>
    <row r="105" spans="2:10">
      <c r="B105" s="111" t="s">
        <v>1090</v>
      </c>
      <c r="C105" s="6">
        <v>65847301.409999996</v>
      </c>
      <c r="E105" s="114">
        <v>202500000035158</v>
      </c>
      <c r="F105" s="114" t="s">
        <v>346</v>
      </c>
      <c r="G105" s="114" t="s">
        <v>412</v>
      </c>
      <c r="H105" s="114">
        <v>65847301.409999996</v>
      </c>
      <c r="I105" s="114" t="s">
        <v>348</v>
      </c>
      <c r="J105" s="6">
        <v>65847301.409999996</v>
      </c>
    </row>
    <row r="106" spans="2:10">
      <c r="B106" s="112" t="s">
        <v>969</v>
      </c>
      <c r="C106" s="6">
        <v>65847301.409999996</v>
      </c>
      <c r="E106" s="114">
        <v>1905043</v>
      </c>
      <c r="F106" s="114" t="s">
        <v>344</v>
      </c>
      <c r="J106" s="6">
        <v>65847301.409999996</v>
      </c>
    </row>
    <row r="107" spans="2:10">
      <c r="B107" s="111" t="s">
        <v>1091</v>
      </c>
      <c r="C107" s="6">
        <v>170000000</v>
      </c>
      <c r="E107" s="114">
        <v>202500000035158</v>
      </c>
      <c r="F107" s="114" t="s">
        <v>346</v>
      </c>
      <c r="G107" s="114" t="s">
        <v>414</v>
      </c>
      <c r="H107" s="114">
        <v>170000000</v>
      </c>
      <c r="I107" s="114" t="s">
        <v>348</v>
      </c>
      <c r="J107" s="6">
        <v>170000000</v>
      </c>
    </row>
    <row r="108" spans="2:10">
      <c r="B108" s="112" t="s">
        <v>969</v>
      </c>
      <c r="C108" s="6">
        <v>170000000</v>
      </c>
      <c r="E108" s="114">
        <v>1905043</v>
      </c>
      <c r="F108" s="114" t="s">
        <v>344</v>
      </c>
      <c r="J108" s="6">
        <v>170000000</v>
      </c>
    </row>
    <row r="109" spans="2:10">
      <c r="B109" s="111" t="s">
        <v>1092</v>
      </c>
      <c r="C109" s="6">
        <v>35000000</v>
      </c>
      <c r="E109" s="114">
        <v>202500000035158</v>
      </c>
      <c r="F109" s="114" t="s">
        <v>346</v>
      </c>
      <c r="G109" s="114" t="s">
        <v>414</v>
      </c>
      <c r="H109" s="114">
        <v>35000000</v>
      </c>
      <c r="I109" s="114" t="s">
        <v>348</v>
      </c>
      <c r="J109" s="6">
        <v>35000000</v>
      </c>
    </row>
    <row r="110" spans="2:10">
      <c r="B110" s="112" t="s">
        <v>969</v>
      </c>
      <c r="C110" s="6">
        <v>35000000</v>
      </c>
      <c r="E110" s="114">
        <v>1905043</v>
      </c>
      <c r="F110" s="114" t="s">
        <v>344</v>
      </c>
      <c r="J110" s="6">
        <v>35000000</v>
      </c>
    </row>
    <row r="111" spans="2:10">
      <c r="B111" s="111" t="s">
        <v>1078</v>
      </c>
      <c r="C111" s="6">
        <v>514999999.80000001</v>
      </c>
      <c r="E111" s="114">
        <v>202500000035158</v>
      </c>
      <c r="F111" s="114" t="s">
        <v>346</v>
      </c>
      <c r="G111" s="114" t="s">
        <v>414</v>
      </c>
      <c r="H111" s="114">
        <v>514999999.80000001</v>
      </c>
      <c r="I111" s="114" t="s">
        <v>348</v>
      </c>
      <c r="J111" s="6">
        <v>514999999.80000001</v>
      </c>
    </row>
    <row r="112" spans="2:10">
      <c r="B112" s="112" t="s">
        <v>962</v>
      </c>
      <c r="C112" s="6">
        <v>514999999.80000001</v>
      </c>
      <c r="E112" s="114">
        <v>1905015</v>
      </c>
      <c r="F112" s="114" t="s">
        <v>311</v>
      </c>
      <c r="J112" s="6">
        <v>514999999.80000001</v>
      </c>
    </row>
    <row r="113" spans="2:10">
      <c r="B113" s="111" t="s">
        <v>1079</v>
      </c>
      <c r="C113" s="6">
        <v>120000000</v>
      </c>
      <c r="E113" s="114">
        <v>202500000035168</v>
      </c>
      <c r="F113" s="114" t="s">
        <v>422</v>
      </c>
      <c r="G113" s="114" t="s">
        <v>414</v>
      </c>
      <c r="H113" s="114">
        <v>120000000</v>
      </c>
      <c r="I113" s="114" t="s">
        <v>348</v>
      </c>
      <c r="J113" s="6">
        <v>120000000</v>
      </c>
    </row>
    <row r="114" spans="2:10">
      <c r="B114" s="112" t="s">
        <v>962</v>
      </c>
      <c r="C114" s="6">
        <v>120000000</v>
      </c>
      <c r="E114" s="114">
        <v>1905015</v>
      </c>
      <c r="F114" s="114" t="s">
        <v>311</v>
      </c>
      <c r="J114" s="6">
        <v>120000000</v>
      </c>
    </row>
    <row r="115" spans="2:10">
      <c r="B115" s="111" t="s">
        <v>1117</v>
      </c>
      <c r="C115" s="6">
        <v>158445000</v>
      </c>
      <c r="E115" s="114">
        <v>202500000035168</v>
      </c>
      <c r="F115" s="114" t="s">
        <v>422</v>
      </c>
      <c r="G115" s="114" t="s">
        <v>414</v>
      </c>
      <c r="H115" s="114">
        <v>158445000</v>
      </c>
      <c r="I115" s="114" t="s">
        <v>348</v>
      </c>
      <c r="J115" s="6">
        <v>158445000</v>
      </c>
    </row>
    <row r="116" spans="2:10">
      <c r="B116" s="112" t="s">
        <v>972</v>
      </c>
      <c r="C116" s="6">
        <v>158445000</v>
      </c>
      <c r="E116" s="114">
        <v>1905054</v>
      </c>
      <c r="F116" s="114" t="s">
        <v>424</v>
      </c>
      <c r="J116" s="6">
        <v>158445000</v>
      </c>
    </row>
    <row r="117" spans="2:10">
      <c r="B117" s="111" t="s">
        <v>1118</v>
      </c>
      <c r="C117" s="6">
        <v>18655000</v>
      </c>
      <c r="E117" s="114">
        <v>202500000035168</v>
      </c>
      <c r="F117" s="114" t="s">
        <v>422</v>
      </c>
      <c r="G117" s="114" t="s">
        <v>414</v>
      </c>
      <c r="H117" s="114">
        <v>18655000</v>
      </c>
      <c r="I117" s="114" t="s">
        <v>348</v>
      </c>
      <c r="J117" s="6">
        <v>18655000</v>
      </c>
    </row>
    <row r="118" spans="2:10">
      <c r="B118" s="112" t="s">
        <v>972</v>
      </c>
      <c r="C118" s="6">
        <v>18655000</v>
      </c>
      <c r="E118" s="114">
        <v>1905054</v>
      </c>
      <c r="F118" s="114" t="s">
        <v>424</v>
      </c>
      <c r="J118" s="6">
        <v>18655000</v>
      </c>
    </row>
    <row r="119" spans="2:10">
      <c r="B119" s="111" t="s">
        <v>1081</v>
      </c>
      <c r="C119" s="6">
        <v>90900000</v>
      </c>
      <c r="E119" s="114">
        <v>202500000035168</v>
      </c>
      <c r="F119" s="114" t="s">
        <v>422</v>
      </c>
      <c r="G119" s="114" t="s">
        <v>414</v>
      </c>
      <c r="H119" s="114">
        <v>90900000</v>
      </c>
      <c r="I119" s="114" t="s">
        <v>348</v>
      </c>
      <c r="J119" s="6">
        <v>90900000</v>
      </c>
    </row>
    <row r="120" spans="2:10">
      <c r="B120" s="112" t="s">
        <v>963</v>
      </c>
      <c r="C120" s="6">
        <v>90900000</v>
      </c>
      <c r="E120" s="114">
        <v>1905026</v>
      </c>
      <c r="F120" s="114" t="s">
        <v>416</v>
      </c>
      <c r="J120" s="6">
        <v>90900000</v>
      </c>
    </row>
    <row r="121" spans="2:10">
      <c r="B121" s="110" t="s">
        <v>928</v>
      </c>
      <c r="E121" s="114">
        <v>1906</v>
      </c>
      <c r="F121" s="114" t="s">
        <v>355</v>
      </c>
    </row>
    <row r="122" spans="2:10">
      <c r="B122" s="111" t="s">
        <v>1139</v>
      </c>
      <c r="C122" s="6">
        <v>1568585016.01</v>
      </c>
      <c r="E122" s="114">
        <v>202400000005279</v>
      </c>
      <c r="F122" s="114" t="s">
        <v>358</v>
      </c>
      <c r="G122" s="114" t="s">
        <v>359</v>
      </c>
      <c r="H122" s="114">
        <v>1568585016.01</v>
      </c>
      <c r="I122" s="114" t="s">
        <v>348</v>
      </c>
      <c r="J122" s="6">
        <v>1568585016.01</v>
      </c>
    </row>
    <row r="123" spans="2:10">
      <c r="B123" s="112" t="s">
        <v>978</v>
      </c>
      <c r="C123" s="6">
        <v>1568585016.01</v>
      </c>
      <c r="E123" s="114">
        <v>1906044</v>
      </c>
      <c r="F123" s="114" t="s">
        <v>356</v>
      </c>
      <c r="J123" s="6">
        <v>1568585016.01</v>
      </c>
    </row>
    <row r="124" spans="2:10">
      <c r="B124" s="111" t="s">
        <v>1140</v>
      </c>
      <c r="C124" s="6">
        <v>3053325826.9699998</v>
      </c>
      <c r="E124" s="114">
        <v>202400000005279</v>
      </c>
      <c r="F124" s="114" t="s">
        <v>358</v>
      </c>
      <c r="G124" s="114" t="s">
        <v>360</v>
      </c>
      <c r="H124" s="114">
        <v>3053325826.9699998</v>
      </c>
      <c r="I124" s="114" t="s">
        <v>348</v>
      </c>
      <c r="J124" s="6">
        <v>3053325826.9699998</v>
      </c>
    </row>
    <row r="125" spans="2:10">
      <c r="B125" s="112" t="s">
        <v>978</v>
      </c>
      <c r="C125" s="6">
        <v>3053325826.9699998</v>
      </c>
      <c r="E125" s="114">
        <v>1906044</v>
      </c>
      <c r="F125" s="114" t="s">
        <v>356</v>
      </c>
      <c r="J125" s="6">
        <v>3053325826.9699998</v>
      </c>
    </row>
    <row r="126" spans="2:10">
      <c r="B126" s="111" t="s">
        <v>1141</v>
      </c>
      <c r="C126" s="6">
        <v>415688898.25</v>
      </c>
      <c r="E126" s="114">
        <v>202400000005279</v>
      </c>
      <c r="F126" s="114" t="s">
        <v>358</v>
      </c>
      <c r="G126" s="114" t="s">
        <v>369</v>
      </c>
      <c r="H126" s="114">
        <v>415688898.25</v>
      </c>
      <c r="I126" s="114" t="s">
        <v>348</v>
      </c>
      <c r="J126" s="6">
        <v>415688898.25</v>
      </c>
    </row>
    <row r="127" spans="2:10">
      <c r="B127" s="112" t="s">
        <v>978</v>
      </c>
      <c r="C127" s="6">
        <v>415688898.25</v>
      </c>
      <c r="E127" s="114">
        <v>1906044</v>
      </c>
      <c r="F127" s="114" t="s">
        <v>356</v>
      </c>
      <c r="J127" s="6">
        <v>415688898.25</v>
      </c>
    </row>
    <row r="128" spans="2:10">
      <c r="B128" s="111" t="s">
        <v>1142</v>
      </c>
      <c r="C128" s="6">
        <v>770040931.64999998</v>
      </c>
      <c r="E128" s="114">
        <v>202400000005279</v>
      </c>
      <c r="F128" s="114" t="s">
        <v>358</v>
      </c>
      <c r="G128" s="114" t="s">
        <v>370</v>
      </c>
      <c r="H128" s="114">
        <v>770040931.64999998</v>
      </c>
      <c r="I128" s="114" t="s">
        <v>348</v>
      </c>
      <c r="J128" s="6">
        <v>770040931.64999998</v>
      </c>
    </row>
    <row r="129" spans="2:10">
      <c r="B129" s="112" t="s">
        <v>978</v>
      </c>
      <c r="C129" s="6">
        <v>770040931.64999998</v>
      </c>
      <c r="E129" s="114">
        <v>1906044</v>
      </c>
      <c r="F129" s="114" t="s">
        <v>356</v>
      </c>
      <c r="J129" s="6">
        <v>770040931.64999998</v>
      </c>
    </row>
    <row r="130" spans="2:10">
      <c r="B130" s="111" t="s">
        <v>1143</v>
      </c>
      <c r="C130" s="6">
        <v>2178022.2200000002</v>
      </c>
      <c r="E130" s="114">
        <v>202400000005279</v>
      </c>
      <c r="F130" s="114" t="s">
        <v>358</v>
      </c>
      <c r="G130" s="114" t="s">
        <v>383</v>
      </c>
      <c r="H130" s="114">
        <v>2178022.2200000002</v>
      </c>
      <c r="I130" s="114" t="s">
        <v>348</v>
      </c>
      <c r="J130" s="6">
        <v>2178022.2200000002</v>
      </c>
    </row>
    <row r="131" spans="2:10">
      <c r="B131" s="112" t="s">
        <v>978</v>
      </c>
      <c r="C131" s="6">
        <v>2178022.2200000002</v>
      </c>
      <c r="E131" s="114">
        <v>1906044</v>
      </c>
      <c r="F131" s="114" t="s">
        <v>356</v>
      </c>
      <c r="J131" s="6">
        <v>2178022.2200000002</v>
      </c>
    </row>
    <row r="132" spans="2:10">
      <c r="B132" s="111" t="s">
        <v>1144</v>
      </c>
      <c r="C132" s="6">
        <v>1921329081.3599999</v>
      </c>
      <c r="E132" s="114">
        <v>202400000005279</v>
      </c>
      <c r="F132" s="114" t="s">
        <v>358</v>
      </c>
      <c r="G132" s="114" t="s">
        <v>385</v>
      </c>
      <c r="H132" s="114">
        <v>1921329081.3599999</v>
      </c>
      <c r="I132" s="114" t="s">
        <v>348</v>
      </c>
      <c r="J132" s="6">
        <v>1921329081.3599999</v>
      </c>
    </row>
    <row r="133" spans="2:10">
      <c r="B133" s="112" t="s">
        <v>978</v>
      </c>
      <c r="C133" s="6">
        <v>1921329081.3599999</v>
      </c>
      <c r="E133" s="114">
        <v>1906044</v>
      </c>
      <c r="F133" s="114" t="s">
        <v>356</v>
      </c>
      <c r="J133" s="6">
        <v>1921329081.3599999</v>
      </c>
    </row>
    <row r="134" spans="2:10">
      <c r="B134" s="111" t="s">
        <v>1145</v>
      </c>
      <c r="C134" s="6">
        <v>98225984.989999995</v>
      </c>
      <c r="E134" s="114">
        <v>202400000005279</v>
      </c>
      <c r="F134" s="114" t="s">
        <v>358</v>
      </c>
      <c r="G134" s="114" t="s">
        <v>388</v>
      </c>
      <c r="H134" s="114">
        <v>98225984.989999995</v>
      </c>
      <c r="I134" s="114" t="s">
        <v>348</v>
      </c>
      <c r="J134" s="6">
        <v>98225984.989999995</v>
      </c>
    </row>
    <row r="135" spans="2:10">
      <c r="B135" s="112" t="s">
        <v>978</v>
      </c>
      <c r="C135" s="6">
        <v>98225984.989999995</v>
      </c>
      <c r="E135" s="114">
        <v>1906044</v>
      </c>
      <c r="F135" s="114" t="s">
        <v>356</v>
      </c>
      <c r="J135" s="6">
        <v>98225984.989999995</v>
      </c>
    </row>
    <row r="136" spans="2:10">
      <c r="B136" s="111" t="s">
        <v>1146</v>
      </c>
      <c r="C136" s="6">
        <v>93019277.200000003</v>
      </c>
      <c r="E136" s="114">
        <v>202400000005279</v>
      </c>
      <c r="F136" s="114" t="s">
        <v>358</v>
      </c>
      <c r="G136" s="114" t="s">
        <v>389</v>
      </c>
      <c r="H136" s="114">
        <v>93019277.200000003</v>
      </c>
      <c r="I136" s="114" t="s">
        <v>348</v>
      </c>
      <c r="J136" s="6">
        <v>93019277.200000003</v>
      </c>
    </row>
    <row r="137" spans="2:10">
      <c r="B137" s="112" t="s">
        <v>978</v>
      </c>
      <c r="C137" s="6">
        <v>93019277.200000003</v>
      </c>
      <c r="E137" s="114">
        <v>1906044</v>
      </c>
      <c r="F137" s="114" t="s">
        <v>356</v>
      </c>
      <c r="J137" s="6">
        <v>93019277.200000003</v>
      </c>
    </row>
    <row r="138" spans="2:10">
      <c r="B138" s="111" t="s">
        <v>1147</v>
      </c>
      <c r="C138" s="6">
        <v>108366800.51000001</v>
      </c>
      <c r="E138" s="114">
        <v>202400000005279</v>
      </c>
      <c r="F138" s="114" t="s">
        <v>358</v>
      </c>
      <c r="G138" s="114" t="s">
        <v>390</v>
      </c>
      <c r="H138" s="114">
        <v>108366800.51000001</v>
      </c>
      <c r="I138" s="114" t="s">
        <v>348</v>
      </c>
      <c r="J138" s="6">
        <v>108366800.51000001</v>
      </c>
    </row>
    <row r="139" spans="2:10">
      <c r="B139" s="112" t="s">
        <v>978</v>
      </c>
      <c r="C139" s="6">
        <v>108366800.51000001</v>
      </c>
      <c r="E139" s="114">
        <v>1906044</v>
      </c>
      <c r="F139" s="114" t="s">
        <v>356</v>
      </c>
      <c r="J139" s="6">
        <v>108366800.51000001</v>
      </c>
    </row>
    <row r="140" spans="2:10">
      <c r="B140" s="111" t="s">
        <v>1148</v>
      </c>
      <c r="C140" s="6">
        <v>1013973750</v>
      </c>
      <c r="E140" s="114">
        <v>202400000005279</v>
      </c>
      <c r="F140" s="114" t="s">
        <v>358</v>
      </c>
      <c r="G140" s="114" t="s">
        <v>391</v>
      </c>
      <c r="H140" s="114">
        <v>1013973750</v>
      </c>
      <c r="I140" s="114" t="s">
        <v>348</v>
      </c>
      <c r="J140" s="6">
        <v>1013973750</v>
      </c>
    </row>
    <row r="141" spans="2:10">
      <c r="B141" s="112" t="s">
        <v>978</v>
      </c>
      <c r="C141" s="6">
        <v>1013973750</v>
      </c>
      <c r="E141" s="114">
        <v>1906044</v>
      </c>
      <c r="F141" s="114" t="s">
        <v>356</v>
      </c>
      <c r="J141" s="6">
        <v>1013973750</v>
      </c>
    </row>
    <row r="142" spans="2:10">
      <c r="B142" s="111" t="s">
        <v>1149</v>
      </c>
      <c r="C142" s="6">
        <v>102175686.62</v>
      </c>
      <c r="E142" s="114">
        <v>202400000005279</v>
      </c>
      <c r="F142" s="114" t="s">
        <v>358</v>
      </c>
      <c r="G142" s="114" t="s">
        <v>408</v>
      </c>
      <c r="H142" s="114">
        <v>102175686.62</v>
      </c>
      <c r="I142" s="114" t="s">
        <v>348</v>
      </c>
      <c r="J142" s="6">
        <v>102175686.62</v>
      </c>
    </row>
    <row r="143" spans="2:10">
      <c r="B143" s="112" t="s">
        <v>978</v>
      </c>
      <c r="C143" s="6">
        <v>102175686.62</v>
      </c>
      <c r="E143" s="114">
        <v>1906044</v>
      </c>
      <c r="F143" s="114" t="s">
        <v>356</v>
      </c>
      <c r="J143" s="6">
        <v>102175686.62</v>
      </c>
    </row>
    <row r="144" spans="2:10">
      <c r="B144" s="111" t="s">
        <v>1150</v>
      </c>
      <c r="C144" s="6">
        <v>460298956.73000002</v>
      </c>
      <c r="E144" s="114">
        <v>202400000005279</v>
      </c>
      <c r="F144" s="114" t="s">
        <v>358</v>
      </c>
      <c r="G144" s="114" t="s">
        <v>409</v>
      </c>
      <c r="H144" s="114">
        <v>460298956.73000002</v>
      </c>
      <c r="I144" s="114" t="s">
        <v>348</v>
      </c>
      <c r="J144" s="6">
        <v>460298956.73000002</v>
      </c>
    </row>
    <row r="145" spans="2:10">
      <c r="B145" s="112" t="s">
        <v>978</v>
      </c>
      <c r="C145" s="6">
        <v>460298956.73000002</v>
      </c>
      <c r="E145" s="114">
        <v>1906044</v>
      </c>
      <c r="F145" s="114" t="s">
        <v>356</v>
      </c>
      <c r="J145" s="6">
        <v>460298956.73000002</v>
      </c>
    </row>
    <row r="146" spans="2:10">
      <c r="B146" s="111" t="s">
        <v>1136</v>
      </c>
      <c r="C146" s="6">
        <v>431350523.89999998</v>
      </c>
      <c r="E146" s="114">
        <v>202400000005285</v>
      </c>
      <c r="F146" s="114" t="s">
        <v>410</v>
      </c>
      <c r="G146" s="114" t="s">
        <v>492</v>
      </c>
      <c r="H146" s="114">
        <v>431350523.89999998</v>
      </c>
      <c r="I146" s="114" t="s">
        <v>348</v>
      </c>
      <c r="J146" s="6">
        <v>431350523.89999998</v>
      </c>
    </row>
    <row r="147" spans="2:10">
      <c r="B147" s="112" t="s">
        <v>976</v>
      </c>
      <c r="C147" s="6">
        <v>431350523.89999998</v>
      </c>
      <c r="E147" s="114">
        <v>1906035</v>
      </c>
      <c r="F147" s="114" t="s">
        <v>884</v>
      </c>
      <c r="J147" s="6">
        <v>431350523.89999998</v>
      </c>
    </row>
    <row r="148" spans="2:10">
      <c r="B148" s="111" t="s">
        <v>1137</v>
      </c>
      <c r="C148" s="6">
        <v>15018022381</v>
      </c>
      <c r="E148" s="114">
        <v>202400000005285</v>
      </c>
      <c r="F148" s="114" t="s">
        <v>410</v>
      </c>
      <c r="G148" s="114" t="s">
        <v>413</v>
      </c>
      <c r="H148" s="114">
        <v>15018022381</v>
      </c>
      <c r="I148" s="114" t="s">
        <v>348</v>
      </c>
      <c r="J148" s="6">
        <v>15018022381</v>
      </c>
    </row>
    <row r="149" spans="2:10">
      <c r="B149" s="112" t="s">
        <v>976</v>
      </c>
      <c r="C149" s="6">
        <v>15018022381</v>
      </c>
      <c r="E149" s="114">
        <v>1906035</v>
      </c>
      <c r="F149" s="114" t="s">
        <v>884</v>
      </c>
      <c r="J149" s="6">
        <v>15018022381</v>
      </c>
    </row>
    <row r="150" spans="2:10">
      <c r="B150" s="111" t="s">
        <v>1135</v>
      </c>
      <c r="C150" s="6">
        <v>572226242.10000002</v>
      </c>
      <c r="E150" s="114">
        <v>202500000008355</v>
      </c>
      <c r="F150" s="114" t="s">
        <v>403</v>
      </c>
      <c r="G150" s="114" t="s">
        <v>166</v>
      </c>
      <c r="H150" s="114">
        <v>572226242.10000002</v>
      </c>
      <c r="I150" s="114" t="s">
        <v>348</v>
      </c>
      <c r="J150" s="6">
        <v>572226242.10000002</v>
      </c>
    </row>
    <row r="151" spans="2:10">
      <c r="B151" s="112" t="s">
        <v>975</v>
      </c>
      <c r="C151" s="6">
        <v>572226242.10000002</v>
      </c>
      <c r="E151" s="114">
        <v>1906029</v>
      </c>
      <c r="F151" s="114" t="s">
        <v>401</v>
      </c>
      <c r="J151" s="6">
        <v>572226242.10000002</v>
      </c>
    </row>
    <row r="152" spans="2:10">
      <c r="B152" s="111" t="s">
        <v>1138</v>
      </c>
      <c r="C152" s="6">
        <v>123680000</v>
      </c>
      <c r="E152" s="114">
        <v>202500000016405</v>
      </c>
      <c r="F152" s="114" t="s">
        <v>404</v>
      </c>
      <c r="G152" s="114" t="s">
        <v>166</v>
      </c>
      <c r="H152" s="114">
        <v>123680000</v>
      </c>
      <c r="I152" s="114" t="s">
        <v>348</v>
      </c>
      <c r="J152" s="6">
        <v>123680000</v>
      </c>
    </row>
    <row r="153" spans="2:10">
      <c r="B153" s="112" t="s">
        <v>977</v>
      </c>
      <c r="C153" s="6">
        <v>123680000</v>
      </c>
      <c r="E153" s="114">
        <v>1906041</v>
      </c>
      <c r="F153" s="114" t="s">
        <v>883</v>
      </c>
      <c r="J153" s="6">
        <v>123680000</v>
      </c>
    </row>
    <row r="154" spans="2:10">
      <c r="B154" s="111" t="s">
        <v>1129</v>
      </c>
      <c r="C154" s="6">
        <v>5325367.8</v>
      </c>
      <c r="E154" s="114">
        <v>202500000018400</v>
      </c>
      <c r="F154" s="114" t="s">
        <v>364</v>
      </c>
      <c r="G154" s="114" t="s">
        <v>193</v>
      </c>
      <c r="H154" s="114">
        <v>5325367.8</v>
      </c>
      <c r="I154" s="114" t="s">
        <v>348</v>
      </c>
      <c r="J154" s="6">
        <v>5325367.8</v>
      </c>
    </row>
    <row r="155" spans="2:10">
      <c r="B155" s="112" t="s">
        <v>974</v>
      </c>
      <c r="C155" s="6">
        <v>5325367.8</v>
      </c>
      <c r="E155" s="114">
        <v>1906023</v>
      </c>
      <c r="F155" s="114" t="s">
        <v>361</v>
      </c>
      <c r="J155" s="6">
        <v>5325367.8</v>
      </c>
    </row>
    <row r="156" spans="2:10">
      <c r="B156" s="111" t="s">
        <v>1130</v>
      </c>
      <c r="C156" s="6">
        <v>2909111.4</v>
      </c>
      <c r="E156" s="114">
        <v>202500000018400</v>
      </c>
      <c r="F156" s="114" t="s">
        <v>364</v>
      </c>
      <c r="G156" s="114" t="s">
        <v>192</v>
      </c>
      <c r="H156" s="114">
        <v>2909111.4</v>
      </c>
      <c r="I156" s="114" t="s">
        <v>348</v>
      </c>
      <c r="J156" s="6">
        <v>2909111.4</v>
      </c>
    </row>
    <row r="157" spans="2:10">
      <c r="B157" s="112" t="s">
        <v>974</v>
      </c>
      <c r="C157" s="6">
        <v>2909111.4</v>
      </c>
      <c r="E157" s="114">
        <v>1906023</v>
      </c>
      <c r="F157" s="114" t="s">
        <v>361</v>
      </c>
      <c r="J157" s="6">
        <v>2909111.4</v>
      </c>
    </row>
    <row r="158" spans="2:10">
      <c r="B158" s="111" t="s">
        <v>1131</v>
      </c>
      <c r="C158" s="6">
        <v>37472639.740000002</v>
      </c>
      <c r="E158" s="114">
        <v>202500000018400</v>
      </c>
      <c r="F158" s="114" t="s">
        <v>364</v>
      </c>
      <c r="G158" s="114" t="s">
        <v>191</v>
      </c>
      <c r="H158" s="114">
        <v>37472639.740000002</v>
      </c>
      <c r="I158" s="114" t="s">
        <v>348</v>
      </c>
      <c r="J158" s="6">
        <v>37472639.740000002</v>
      </c>
    </row>
    <row r="159" spans="2:10">
      <c r="B159" s="112" t="s">
        <v>974</v>
      </c>
      <c r="C159" s="6">
        <v>37472639.740000002</v>
      </c>
      <c r="E159" s="114">
        <v>1906023</v>
      </c>
      <c r="F159" s="114" t="s">
        <v>361</v>
      </c>
      <c r="J159" s="6">
        <v>37472639.740000002</v>
      </c>
    </row>
    <row r="160" spans="2:10">
      <c r="B160" s="111" t="s">
        <v>1132</v>
      </c>
      <c r="C160" s="6">
        <v>134341316.91999999</v>
      </c>
      <c r="E160" s="114">
        <v>202500000018400</v>
      </c>
      <c r="F160" s="114" t="s">
        <v>364</v>
      </c>
      <c r="G160" s="114" t="s">
        <v>166</v>
      </c>
      <c r="H160" s="114">
        <v>134341316.91999999</v>
      </c>
      <c r="I160" s="114" t="s">
        <v>348</v>
      </c>
      <c r="J160" s="6">
        <v>134341316.91999999</v>
      </c>
    </row>
    <row r="161" spans="2:10">
      <c r="B161" s="112" t="s">
        <v>974</v>
      </c>
      <c r="C161" s="6">
        <v>134341316.91999999</v>
      </c>
      <c r="E161" s="114">
        <v>1906023</v>
      </c>
      <c r="F161" s="114" t="s">
        <v>361</v>
      </c>
      <c r="J161" s="6">
        <v>134341316.91999999</v>
      </c>
    </row>
    <row r="162" spans="2:10">
      <c r="B162" s="111" t="s">
        <v>1133</v>
      </c>
      <c r="C162" s="6">
        <v>128559439.25</v>
      </c>
      <c r="E162" s="114">
        <v>202500000018400</v>
      </c>
      <c r="F162" s="114" t="s">
        <v>364</v>
      </c>
      <c r="G162" s="114" t="s">
        <v>172</v>
      </c>
      <c r="H162" s="114">
        <v>128559439.25</v>
      </c>
      <c r="I162" s="114" t="s">
        <v>348</v>
      </c>
      <c r="J162" s="6">
        <v>128559439.25</v>
      </c>
    </row>
    <row r="163" spans="2:10">
      <c r="B163" s="112" t="s">
        <v>974</v>
      </c>
      <c r="C163" s="6">
        <v>128559439.25</v>
      </c>
      <c r="E163" s="114">
        <v>1906023</v>
      </c>
      <c r="F163" s="114" t="s">
        <v>361</v>
      </c>
      <c r="J163" s="6">
        <v>128559439.25</v>
      </c>
    </row>
    <row r="164" spans="2:10">
      <c r="B164" s="111" t="s">
        <v>1134</v>
      </c>
      <c r="C164" s="6">
        <v>252278419.33000001</v>
      </c>
      <c r="E164" s="114">
        <v>202500000018400</v>
      </c>
      <c r="F164" s="114" t="s">
        <v>364</v>
      </c>
      <c r="G164" s="114" t="s">
        <v>170</v>
      </c>
      <c r="H164" s="114">
        <v>252278419.33000001</v>
      </c>
      <c r="I164" s="114" t="s">
        <v>348</v>
      </c>
      <c r="J164" s="6">
        <v>252278419.33000001</v>
      </c>
    </row>
    <row r="165" spans="2:10">
      <c r="B165" s="112" t="s">
        <v>974</v>
      </c>
      <c r="C165" s="6">
        <v>252278419.33000001</v>
      </c>
      <c r="E165" s="114">
        <v>1906023</v>
      </c>
      <c r="F165" s="114" t="s">
        <v>361</v>
      </c>
      <c r="J165" s="6">
        <v>252278419.33000001</v>
      </c>
    </row>
    <row r="166" spans="2:10">
      <c r="B166" s="111" t="s">
        <v>1119</v>
      </c>
      <c r="C166" s="6">
        <v>65679536.200000003</v>
      </c>
      <c r="E166" s="114">
        <v>202500000035037</v>
      </c>
      <c r="F166" s="114" t="s">
        <v>368</v>
      </c>
      <c r="G166" s="114" t="s">
        <v>193</v>
      </c>
      <c r="H166" s="114">
        <v>65679536.200000003</v>
      </c>
      <c r="I166" s="114" t="s">
        <v>348</v>
      </c>
      <c r="J166" s="6">
        <v>65679536.200000003</v>
      </c>
    </row>
    <row r="167" spans="2:10">
      <c r="B167" s="112" t="s">
        <v>973</v>
      </c>
      <c r="C167" s="6">
        <v>65679536.200000003</v>
      </c>
      <c r="E167" s="114">
        <v>1906004</v>
      </c>
      <c r="F167" s="114" t="s">
        <v>365</v>
      </c>
      <c r="J167" s="6">
        <v>65679536.200000003</v>
      </c>
    </row>
    <row r="168" spans="2:10">
      <c r="B168" s="111" t="s">
        <v>1120</v>
      </c>
      <c r="C168" s="6">
        <v>35879040.600000001</v>
      </c>
      <c r="E168" s="114">
        <v>202500000035037</v>
      </c>
      <c r="F168" s="114" t="s">
        <v>368</v>
      </c>
      <c r="G168" s="114" t="s">
        <v>192</v>
      </c>
      <c r="H168" s="114">
        <v>35879040.600000001</v>
      </c>
      <c r="I168" s="114" t="s">
        <v>348</v>
      </c>
      <c r="J168" s="6">
        <v>35879040.600000001</v>
      </c>
    </row>
    <row r="169" spans="2:10">
      <c r="B169" s="112" t="s">
        <v>973</v>
      </c>
      <c r="C169" s="6">
        <v>35879040.600000001</v>
      </c>
      <c r="E169" s="114">
        <v>1906004</v>
      </c>
      <c r="F169" s="114" t="s">
        <v>365</v>
      </c>
      <c r="J169" s="6">
        <v>35879040.600000001</v>
      </c>
    </row>
    <row r="170" spans="2:10">
      <c r="B170" s="111" t="s">
        <v>1121</v>
      </c>
      <c r="C170" s="6">
        <v>462162556.75</v>
      </c>
      <c r="E170" s="114">
        <v>202500000035037</v>
      </c>
      <c r="F170" s="114" t="s">
        <v>368</v>
      </c>
      <c r="G170" s="114" t="s">
        <v>191</v>
      </c>
      <c r="H170" s="114">
        <v>462162556.75</v>
      </c>
      <c r="I170" s="114" t="s">
        <v>348</v>
      </c>
      <c r="J170" s="6">
        <v>462162556.75</v>
      </c>
    </row>
    <row r="171" spans="2:10">
      <c r="B171" s="112" t="s">
        <v>973</v>
      </c>
      <c r="C171" s="6">
        <v>462162556.75</v>
      </c>
      <c r="E171" s="114">
        <v>1906004</v>
      </c>
      <c r="F171" s="114" t="s">
        <v>365</v>
      </c>
      <c r="J171" s="6">
        <v>462162556.75</v>
      </c>
    </row>
    <row r="172" spans="2:10">
      <c r="B172" s="111" t="s">
        <v>1122</v>
      </c>
      <c r="C172" s="6">
        <v>1089011.1100000001</v>
      </c>
      <c r="E172" s="114">
        <v>202500000035037</v>
      </c>
      <c r="F172" s="114" t="s">
        <v>368</v>
      </c>
      <c r="G172" s="114" t="s">
        <v>384</v>
      </c>
      <c r="H172" s="114">
        <v>1089011.1100000001</v>
      </c>
      <c r="I172" s="114" t="s">
        <v>348</v>
      </c>
      <c r="J172" s="6">
        <v>1089011.1100000001</v>
      </c>
    </row>
    <row r="173" spans="2:10">
      <c r="B173" s="112" t="s">
        <v>973</v>
      </c>
      <c r="C173" s="6">
        <v>1089011.1100000001</v>
      </c>
      <c r="E173" s="114">
        <v>1906004</v>
      </c>
      <c r="F173" s="114" t="s">
        <v>365</v>
      </c>
      <c r="J173" s="6">
        <v>1089011.1100000001</v>
      </c>
    </row>
    <row r="174" spans="2:10">
      <c r="B174" s="111" t="s">
        <v>1123</v>
      </c>
      <c r="C174" s="6">
        <v>960664540.69000006</v>
      </c>
      <c r="E174" s="114">
        <v>202500000035037</v>
      </c>
      <c r="F174" s="114" t="s">
        <v>368</v>
      </c>
      <c r="G174" s="114" t="s">
        <v>387</v>
      </c>
      <c r="H174" s="114">
        <v>960664540.69000006</v>
      </c>
      <c r="I174" s="114" t="s">
        <v>348</v>
      </c>
      <c r="J174" s="6">
        <v>960664540.69000006</v>
      </c>
    </row>
    <row r="175" spans="2:10">
      <c r="B175" s="112" t="s">
        <v>973</v>
      </c>
      <c r="C175" s="6">
        <v>960664540.69000006</v>
      </c>
      <c r="E175" s="114">
        <v>1906004</v>
      </c>
      <c r="F175" s="114" t="s">
        <v>365</v>
      </c>
      <c r="J175" s="6">
        <v>960664540.69000006</v>
      </c>
    </row>
    <row r="176" spans="2:10">
      <c r="B176" s="111" t="s">
        <v>1124</v>
      </c>
      <c r="C176" s="6">
        <v>49112992.490000002</v>
      </c>
      <c r="E176" s="114">
        <v>202500000035037</v>
      </c>
      <c r="F176" s="114" t="s">
        <v>368</v>
      </c>
      <c r="G176" s="114" t="s">
        <v>326</v>
      </c>
      <c r="H176" s="114">
        <v>49112992.490000002</v>
      </c>
      <c r="I176" s="114" t="s">
        <v>348</v>
      </c>
      <c r="J176" s="6">
        <v>49112992.490000002</v>
      </c>
    </row>
    <row r="177" spans="2:10">
      <c r="B177" s="112" t="s">
        <v>973</v>
      </c>
      <c r="C177" s="6">
        <v>49112992.490000002</v>
      </c>
      <c r="E177" s="114">
        <v>1906004</v>
      </c>
      <c r="F177" s="114" t="s">
        <v>365</v>
      </c>
      <c r="J177" s="6">
        <v>49112992.490000002</v>
      </c>
    </row>
    <row r="178" spans="2:10">
      <c r="B178" s="111" t="s">
        <v>1125</v>
      </c>
      <c r="C178" s="6">
        <v>46509638.600000001</v>
      </c>
      <c r="E178" s="114">
        <v>202500000035037</v>
      </c>
      <c r="F178" s="114" t="s">
        <v>368</v>
      </c>
      <c r="G178" s="114" t="s">
        <v>329</v>
      </c>
      <c r="H178" s="114">
        <v>46509638.600000001</v>
      </c>
      <c r="I178" s="114" t="s">
        <v>348</v>
      </c>
      <c r="J178" s="6">
        <v>46509638.600000001</v>
      </c>
    </row>
    <row r="179" spans="2:10">
      <c r="B179" s="112" t="s">
        <v>973</v>
      </c>
      <c r="C179" s="6">
        <v>46509638.600000001</v>
      </c>
      <c r="E179" s="114">
        <v>1906004</v>
      </c>
      <c r="F179" s="114" t="s">
        <v>365</v>
      </c>
      <c r="J179" s="6">
        <v>46509638.600000001</v>
      </c>
    </row>
    <row r="180" spans="2:10">
      <c r="B180" s="111" t="s">
        <v>1126</v>
      </c>
      <c r="C180" s="6">
        <v>1585566417.4000001</v>
      </c>
      <c r="E180" s="114">
        <v>202500000035037</v>
      </c>
      <c r="F180" s="114" t="s">
        <v>368</v>
      </c>
      <c r="G180" s="114" t="s">
        <v>172</v>
      </c>
      <c r="H180" s="114">
        <v>1585566417.4000001</v>
      </c>
      <c r="I180" s="114" t="s">
        <v>348</v>
      </c>
      <c r="J180" s="6">
        <v>1585566417.4000001</v>
      </c>
    </row>
    <row r="181" spans="2:10">
      <c r="B181" s="112" t="s">
        <v>973</v>
      </c>
      <c r="C181" s="6">
        <v>1585566417.4000001</v>
      </c>
      <c r="E181" s="114">
        <v>1906004</v>
      </c>
      <c r="F181" s="114" t="s">
        <v>365</v>
      </c>
      <c r="J181" s="6">
        <v>1585566417.4000001</v>
      </c>
    </row>
    <row r="182" spans="2:10">
      <c r="B182" s="111" t="s">
        <v>1127</v>
      </c>
      <c r="C182" s="6">
        <v>3000000000</v>
      </c>
      <c r="E182" s="114">
        <v>202500000035037</v>
      </c>
      <c r="F182" s="114" t="s">
        <v>368</v>
      </c>
      <c r="G182" s="114" t="s">
        <v>170</v>
      </c>
      <c r="H182" s="114">
        <v>1000000000</v>
      </c>
      <c r="I182" s="114" t="s">
        <v>348</v>
      </c>
      <c r="J182" s="6">
        <v>3000000000</v>
      </c>
    </row>
    <row r="183" spans="2:10">
      <c r="B183" s="112" t="s">
        <v>973</v>
      </c>
      <c r="C183" s="6">
        <v>3000000000</v>
      </c>
      <c r="E183" s="114">
        <v>1906004</v>
      </c>
      <c r="F183" s="114" t="s">
        <v>365</v>
      </c>
      <c r="J183" s="6">
        <v>3000000000</v>
      </c>
    </row>
    <row r="184" spans="2:10">
      <c r="B184" s="111" t="s">
        <v>1128</v>
      </c>
      <c r="C184" s="6">
        <v>111433838.23</v>
      </c>
      <c r="E184" s="114">
        <v>202500000035037</v>
      </c>
      <c r="F184" s="114" t="s">
        <v>368</v>
      </c>
      <c r="G184" s="114" t="s">
        <v>170</v>
      </c>
      <c r="H184" s="114">
        <v>111433838.23</v>
      </c>
      <c r="I184" s="114" t="s">
        <v>348</v>
      </c>
      <c r="J184" s="6">
        <v>111433838.23</v>
      </c>
    </row>
    <row r="185" spans="2:10">
      <c r="B185" s="112" t="s">
        <v>973</v>
      </c>
      <c r="C185" s="6">
        <v>111433838.23</v>
      </c>
      <c r="E185" s="114">
        <v>1906004</v>
      </c>
      <c r="F185" s="114" t="s">
        <v>365</v>
      </c>
      <c r="J185" s="6">
        <v>111433838.23</v>
      </c>
    </row>
    <row r="186" spans="2:10">
      <c r="B186" s="92" t="s">
        <v>911</v>
      </c>
      <c r="C186" s="6">
        <v>521700695430.34686</v>
      </c>
      <c r="E186" s="114">
        <v>22</v>
      </c>
      <c r="F186" s="114" t="s">
        <v>161</v>
      </c>
      <c r="J186" s="6">
        <v>521700695430.34686</v>
      </c>
    </row>
    <row r="187" spans="2:10">
      <c r="B187" s="110" t="s">
        <v>929</v>
      </c>
      <c r="E187" s="114">
        <v>2201</v>
      </c>
      <c r="F187" s="114" t="s">
        <v>498</v>
      </c>
    </row>
    <row r="188" spans="2:10">
      <c r="B188" s="111" t="s">
        <v>1186</v>
      </c>
      <c r="C188" s="6">
        <v>3199808350.6199999</v>
      </c>
      <c r="E188" s="114">
        <v>202500000033615</v>
      </c>
      <c r="F188" s="114" t="s">
        <v>213</v>
      </c>
      <c r="G188" s="114" t="s">
        <v>177</v>
      </c>
      <c r="H188" s="114">
        <v>3199808350.6199999</v>
      </c>
      <c r="I188" s="114" t="s">
        <v>890</v>
      </c>
      <c r="J188" s="6">
        <v>3199808350.6199999</v>
      </c>
    </row>
    <row r="189" spans="2:10">
      <c r="B189" s="112" t="s">
        <v>986</v>
      </c>
      <c r="C189" s="6">
        <v>3199808350.6199999</v>
      </c>
      <c r="E189" s="114">
        <v>2201071</v>
      </c>
      <c r="F189" s="114" t="s">
        <v>210</v>
      </c>
      <c r="J189" s="6">
        <v>3199808350.6199999</v>
      </c>
    </row>
    <row r="190" spans="2:10">
      <c r="B190" s="111" t="s">
        <v>1187</v>
      </c>
      <c r="C190" s="6">
        <v>28000000</v>
      </c>
      <c r="E190" s="114">
        <v>202500000033621</v>
      </c>
      <c r="F190" s="114" t="s">
        <v>212</v>
      </c>
      <c r="G190" s="114" t="s">
        <v>26</v>
      </c>
      <c r="H190" s="114">
        <v>28000000</v>
      </c>
      <c r="I190" s="114" t="s">
        <v>890</v>
      </c>
      <c r="J190" s="6">
        <v>28000000</v>
      </c>
    </row>
    <row r="191" spans="2:10">
      <c r="B191" s="112" t="s">
        <v>986</v>
      </c>
      <c r="C191" s="6">
        <v>28000000</v>
      </c>
      <c r="E191" s="114">
        <v>2201071</v>
      </c>
      <c r="F191" s="114" t="s">
        <v>210</v>
      </c>
      <c r="J191" s="6">
        <v>28000000</v>
      </c>
    </row>
    <row r="192" spans="2:10">
      <c r="B192" s="111" t="s">
        <v>1188</v>
      </c>
      <c r="C192" s="6">
        <v>1451538318.1499996</v>
      </c>
      <c r="E192" s="114">
        <v>202500000033621</v>
      </c>
      <c r="F192" s="114" t="s">
        <v>212</v>
      </c>
      <c r="G192" s="114" t="s">
        <v>177</v>
      </c>
      <c r="H192" s="114">
        <v>1451538318.1500001</v>
      </c>
      <c r="I192" s="114" t="s">
        <v>890</v>
      </c>
      <c r="J192" s="6">
        <v>1451538318.1499996</v>
      </c>
    </row>
    <row r="193" spans="2:10">
      <c r="B193" s="112" t="s">
        <v>986</v>
      </c>
      <c r="C193" s="6">
        <v>1451538318.1499996</v>
      </c>
      <c r="E193" s="114">
        <v>2201071</v>
      </c>
      <c r="F193" s="114" t="s">
        <v>210</v>
      </c>
      <c r="J193" s="6">
        <v>1451538318.1499996</v>
      </c>
    </row>
    <row r="194" spans="2:10">
      <c r="B194" s="111" t="s">
        <v>1189</v>
      </c>
      <c r="C194" s="6">
        <v>3801094909</v>
      </c>
      <c r="E194" s="114">
        <v>202500000033621</v>
      </c>
      <c r="F194" s="114" t="s">
        <v>212</v>
      </c>
      <c r="G194" s="114" t="s">
        <v>177</v>
      </c>
      <c r="H194" s="114">
        <v>3801094909</v>
      </c>
      <c r="I194" s="114" t="s">
        <v>890</v>
      </c>
      <c r="J194" s="6">
        <v>3801094909</v>
      </c>
    </row>
    <row r="195" spans="2:10">
      <c r="B195" s="112" t="s">
        <v>986</v>
      </c>
      <c r="C195" s="6">
        <v>3801094909</v>
      </c>
      <c r="E195" s="114">
        <v>2201071</v>
      </c>
      <c r="F195" s="114" t="s">
        <v>210</v>
      </c>
      <c r="J195" s="6">
        <v>3801094909</v>
      </c>
    </row>
    <row r="196" spans="2:10">
      <c r="B196" s="111" t="s">
        <v>1151</v>
      </c>
      <c r="C196" s="6">
        <v>315957605.75999999</v>
      </c>
      <c r="E196" s="114">
        <v>202500000033812</v>
      </c>
      <c r="F196" s="114" t="s">
        <v>197</v>
      </c>
      <c r="G196" s="114" t="s">
        <v>177</v>
      </c>
      <c r="H196" s="114">
        <v>315957605.75999999</v>
      </c>
      <c r="I196" s="114" t="s">
        <v>890</v>
      </c>
      <c r="J196" s="6">
        <v>315957605.75999999</v>
      </c>
    </row>
    <row r="197" spans="2:10">
      <c r="B197" s="112" t="s">
        <v>979</v>
      </c>
      <c r="C197" s="6">
        <v>315957605.75999999</v>
      </c>
      <c r="E197" s="114">
        <v>2201038</v>
      </c>
      <c r="F197" s="114" t="s">
        <v>184</v>
      </c>
      <c r="J197" s="6">
        <v>315957605.75999999</v>
      </c>
    </row>
    <row r="198" spans="2:10">
      <c r="B198" s="111" t="s">
        <v>1193</v>
      </c>
      <c r="C198" s="6">
        <v>1796685410</v>
      </c>
      <c r="E198" s="114">
        <v>202500000033819</v>
      </c>
      <c r="F198" s="114" t="s">
        <v>183</v>
      </c>
      <c r="G198" s="114" t="s">
        <v>177</v>
      </c>
      <c r="H198" s="114">
        <v>1796685410</v>
      </c>
      <c r="I198" s="114" t="s">
        <v>890</v>
      </c>
      <c r="J198" s="6">
        <v>1796685410</v>
      </c>
    </row>
    <row r="199" spans="2:10">
      <c r="B199" s="112" t="s">
        <v>989</v>
      </c>
      <c r="C199" s="6">
        <v>1796685410</v>
      </c>
      <c r="E199" s="114">
        <v>2201084</v>
      </c>
      <c r="F199" s="114" t="s">
        <v>181</v>
      </c>
      <c r="J199" s="6">
        <v>1796685410</v>
      </c>
    </row>
    <row r="200" spans="2:10">
      <c r="B200" s="111" t="s">
        <v>1168</v>
      </c>
      <c r="C200" s="6">
        <v>1232363608.72</v>
      </c>
      <c r="E200" s="114">
        <v>202500000033837</v>
      </c>
      <c r="F200" s="114" t="s">
        <v>176</v>
      </c>
      <c r="G200" s="114" t="s">
        <v>177</v>
      </c>
      <c r="H200" s="114">
        <v>1232363608.72</v>
      </c>
      <c r="I200" s="114" t="s">
        <v>890</v>
      </c>
      <c r="J200" s="6">
        <v>1232363608.72</v>
      </c>
    </row>
    <row r="201" spans="2:10">
      <c r="B201" s="112" t="s">
        <v>981</v>
      </c>
      <c r="C201" s="6">
        <v>1232363608.72</v>
      </c>
      <c r="E201" s="114">
        <v>2201050</v>
      </c>
      <c r="F201" s="114" t="s">
        <v>173</v>
      </c>
      <c r="J201" s="6">
        <v>1232363608.72</v>
      </c>
    </row>
    <row r="202" spans="2:10">
      <c r="B202" s="111" t="s">
        <v>1181</v>
      </c>
      <c r="C202" s="6">
        <v>139881561.33060545</v>
      </c>
      <c r="E202" s="114">
        <v>202500000033864</v>
      </c>
      <c r="F202" s="114" t="s">
        <v>168</v>
      </c>
      <c r="G202" s="114" t="s">
        <v>26</v>
      </c>
      <c r="H202" s="114">
        <v>139881561.330605</v>
      </c>
      <c r="I202" s="114" t="s">
        <v>890</v>
      </c>
      <c r="J202" s="6">
        <v>139881561.33060545</v>
      </c>
    </row>
    <row r="203" spans="2:10">
      <c r="B203" s="112" t="s">
        <v>985</v>
      </c>
      <c r="C203" s="6">
        <v>139881561.33060545</v>
      </c>
      <c r="E203" s="114">
        <v>2201069</v>
      </c>
      <c r="F203" s="114" t="s">
        <v>162</v>
      </c>
      <c r="J203" s="6">
        <v>139881561.33060545</v>
      </c>
    </row>
    <row r="204" spans="2:10">
      <c r="B204" s="111" t="s">
        <v>1182</v>
      </c>
      <c r="C204" s="6">
        <v>155850844.02000001</v>
      </c>
      <c r="E204" s="114">
        <v>202500000033864</v>
      </c>
      <c r="F204" s="114" t="s">
        <v>168</v>
      </c>
      <c r="G204" s="114" t="s">
        <v>166</v>
      </c>
      <c r="H204" s="114">
        <v>155850844.02000001</v>
      </c>
      <c r="I204" s="114" t="s">
        <v>890</v>
      </c>
      <c r="J204" s="6">
        <v>155850844.02000001</v>
      </c>
    </row>
    <row r="205" spans="2:10">
      <c r="B205" s="112" t="s">
        <v>985</v>
      </c>
      <c r="C205" s="6">
        <v>155850844.02000001</v>
      </c>
      <c r="E205" s="114">
        <v>2201069</v>
      </c>
      <c r="F205" s="114" t="s">
        <v>162</v>
      </c>
      <c r="J205" s="6">
        <v>155850844.02000001</v>
      </c>
    </row>
    <row r="206" spans="2:10">
      <c r="B206" s="111" t="s">
        <v>1183</v>
      </c>
      <c r="C206" s="6">
        <v>108315275.12</v>
      </c>
      <c r="E206" s="114">
        <v>202500000033864</v>
      </c>
      <c r="F206" s="114" t="s">
        <v>168</v>
      </c>
      <c r="G206" s="114" t="s">
        <v>170</v>
      </c>
      <c r="H206" s="114">
        <v>108315275.12</v>
      </c>
      <c r="I206" s="114" t="s">
        <v>890</v>
      </c>
      <c r="J206" s="6">
        <v>108315275.12</v>
      </c>
    </row>
    <row r="207" spans="2:10">
      <c r="B207" s="112" t="s">
        <v>985</v>
      </c>
      <c r="C207" s="6">
        <v>108315275.12</v>
      </c>
      <c r="E207" s="114">
        <v>2201069</v>
      </c>
      <c r="F207" s="114" t="s">
        <v>162</v>
      </c>
      <c r="J207" s="6">
        <v>108315275.12</v>
      </c>
    </row>
    <row r="208" spans="2:10">
      <c r="B208" s="111" t="s">
        <v>1152</v>
      </c>
      <c r="C208" s="6">
        <v>1995862865</v>
      </c>
      <c r="E208" s="114">
        <v>202500000033865</v>
      </c>
      <c r="F208" s="114" t="s">
        <v>187</v>
      </c>
      <c r="G208" s="114" t="s">
        <v>188</v>
      </c>
      <c r="H208" s="114">
        <v>1995862865</v>
      </c>
      <c r="I208" s="114" t="s">
        <v>890</v>
      </c>
      <c r="J208" s="6">
        <v>1995862865</v>
      </c>
    </row>
    <row r="209" spans="2:10">
      <c r="B209" s="112" t="s">
        <v>979</v>
      </c>
      <c r="C209" s="6">
        <v>1995862865</v>
      </c>
      <c r="E209" s="114">
        <v>2201038</v>
      </c>
      <c r="F209" s="114" t="s">
        <v>184</v>
      </c>
      <c r="J209" s="6">
        <v>1995862865</v>
      </c>
    </row>
    <row r="210" spans="2:10">
      <c r="B210" s="111" t="s">
        <v>1153</v>
      </c>
      <c r="C210" s="6">
        <v>19526348.600000001</v>
      </c>
      <c r="E210" s="114">
        <v>202500000033865</v>
      </c>
      <c r="F210" s="114" t="s">
        <v>187</v>
      </c>
      <c r="G210" s="114" t="s">
        <v>193</v>
      </c>
      <c r="H210" s="114">
        <v>19526348.600000001</v>
      </c>
      <c r="I210" s="114" t="s">
        <v>890</v>
      </c>
      <c r="J210" s="6">
        <v>19526348.600000001</v>
      </c>
    </row>
    <row r="211" spans="2:10">
      <c r="B211" s="112" t="s">
        <v>979</v>
      </c>
      <c r="C211" s="6">
        <v>19526348.600000001</v>
      </c>
      <c r="E211" s="114">
        <v>2201038</v>
      </c>
      <c r="F211" s="114" t="s">
        <v>184</v>
      </c>
      <c r="J211" s="6">
        <v>19526348.600000001</v>
      </c>
    </row>
    <row r="212" spans="2:10">
      <c r="B212" s="111" t="s">
        <v>1154</v>
      </c>
      <c r="C212" s="6">
        <v>10666741.800000001</v>
      </c>
      <c r="E212" s="114">
        <v>202500000033865</v>
      </c>
      <c r="F212" s="114" t="s">
        <v>187</v>
      </c>
      <c r="G212" s="114" t="s">
        <v>192</v>
      </c>
      <c r="H212" s="114">
        <v>10666741.800000001</v>
      </c>
      <c r="I212" s="114" t="s">
        <v>890</v>
      </c>
      <c r="J212" s="6">
        <v>10666741.800000001</v>
      </c>
    </row>
    <row r="213" spans="2:10">
      <c r="B213" s="112" t="s">
        <v>979</v>
      </c>
      <c r="C213" s="6">
        <v>10666741.800000001</v>
      </c>
      <c r="E213" s="114">
        <v>2201038</v>
      </c>
      <c r="F213" s="114" t="s">
        <v>184</v>
      </c>
      <c r="J213" s="6">
        <v>10666741.800000001</v>
      </c>
    </row>
    <row r="214" spans="2:10">
      <c r="B214" s="111" t="s">
        <v>1155</v>
      </c>
      <c r="C214" s="6">
        <v>137399679.03395295</v>
      </c>
      <c r="E214" s="114">
        <v>202500000033865</v>
      </c>
      <c r="F214" s="114" t="s">
        <v>187</v>
      </c>
      <c r="G214" s="114" t="s">
        <v>191</v>
      </c>
      <c r="H214" s="114">
        <v>137399679.03395301</v>
      </c>
      <c r="I214" s="114" t="s">
        <v>890</v>
      </c>
      <c r="J214" s="6">
        <v>137399679.03395295</v>
      </c>
    </row>
    <row r="215" spans="2:10">
      <c r="B215" s="112" t="s">
        <v>979</v>
      </c>
      <c r="C215" s="6">
        <v>137399679.03395295</v>
      </c>
      <c r="E215" s="114">
        <v>2201038</v>
      </c>
      <c r="F215" s="114" t="s">
        <v>184</v>
      </c>
      <c r="J215" s="6">
        <v>137399679.03395295</v>
      </c>
    </row>
    <row r="216" spans="2:10">
      <c r="B216" s="111" t="s">
        <v>1156</v>
      </c>
      <c r="C216" s="6">
        <v>82185671.189394474</v>
      </c>
      <c r="E216" s="114">
        <v>202500000033865</v>
      </c>
      <c r="F216" s="114" t="s">
        <v>187</v>
      </c>
      <c r="G216" s="114" t="s">
        <v>26</v>
      </c>
      <c r="H216" s="114">
        <v>82185671.189394504</v>
      </c>
      <c r="I216" s="114" t="s">
        <v>890</v>
      </c>
      <c r="J216" s="6">
        <v>82185671.189394474</v>
      </c>
    </row>
    <row r="217" spans="2:10">
      <c r="B217" s="112" t="s">
        <v>979</v>
      </c>
      <c r="C217" s="6">
        <v>82185671.189394474</v>
      </c>
      <c r="E217" s="114">
        <v>2201038</v>
      </c>
      <c r="F217" s="114" t="s">
        <v>184</v>
      </c>
      <c r="J217" s="6">
        <v>82185671.189394474</v>
      </c>
    </row>
    <row r="218" spans="2:10">
      <c r="B218" s="111" t="s">
        <v>1157</v>
      </c>
      <c r="C218" s="6">
        <v>61891333.229999997</v>
      </c>
      <c r="E218" s="114">
        <v>202500000033865</v>
      </c>
      <c r="F218" s="114" t="s">
        <v>187</v>
      </c>
      <c r="G218" s="114" t="s">
        <v>166</v>
      </c>
      <c r="H218" s="114">
        <v>61891333.229999997</v>
      </c>
      <c r="I218" s="114" t="s">
        <v>890</v>
      </c>
      <c r="J218" s="6">
        <v>61891333.229999997</v>
      </c>
    </row>
    <row r="219" spans="2:10">
      <c r="B219" s="112" t="s">
        <v>979</v>
      </c>
      <c r="C219" s="6">
        <v>61891333.229999997</v>
      </c>
      <c r="E219" s="114">
        <v>2201038</v>
      </c>
      <c r="F219" s="114" t="s">
        <v>184</v>
      </c>
      <c r="J219" s="6">
        <v>61891333.229999997</v>
      </c>
    </row>
    <row r="220" spans="2:10">
      <c r="B220" s="111" t="s">
        <v>1158</v>
      </c>
      <c r="C220" s="6">
        <v>178586110.57839799</v>
      </c>
      <c r="E220" s="114">
        <v>202500000033865</v>
      </c>
      <c r="F220" s="114" t="s">
        <v>187</v>
      </c>
      <c r="G220" s="114" t="s">
        <v>172</v>
      </c>
      <c r="H220" s="114">
        <v>178586110.57839799</v>
      </c>
      <c r="I220" s="114" t="s">
        <v>890</v>
      </c>
      <c r="J220" s="6">
        <v>178586110.57839799</v>
      </c>
    </row>
    <row r="221" spans="2:10">
      <c r="B221" s="112" t="s">
        <v>979</v>
      </c>
      <c r="C221" s="6">
        <v>178586110.57839799</v>
      </c>
      <c r="E221" s="114">
        <v>2201038</v>
      </c>
      <c r="F221" s="114" t="s">
        <v>184</v>
      </c>
      <c r="J221" s="6">
        <v>178586110.57839799</v>
      </c>
    </row>
    <row r="222" spans="2:10">
      <c r="B222" s="111" t="s">
        <v>1159</v>
      </c>
      <c r="C222" s="6">
        <v>732529852.59000003</v>
      </c>
      <c r="E222" s="114">
        <v>202500000033865</v>
      </c>
      <c r="F222" s="114" t="s">
        <v>187</v>
      </c>
      <c r="G222" s="114" t="s">
        <v>170</v>
      </c>
      <c r="H222" s="114">
        <v>732529852.59000003</v>
      </c>
      <c r="I222" s="114" t="s">
        <v>890</v>
      </c>
      <c r="J222" s="6">
        <v>732529852.59000003</v>
      </c>
    </row>
    <row r="223" spans="2:10">
      <c r="B223" s="112" t="s">
        <v>979</v>
      </c>
      <c r="C223" s="6">
        <v>732529852.59000003</v>
      </c>
      <c r="E223" s="114">
        <v>2201038</v>
      </c>
      <c r="F223" s="114" t="s">
        <v>184</v>
      </c>
      <c r="J223" s="6">
        <v>732529852.59000003</v>
      </c>
    </row>
    <row r="224" spans="2:10">
      <c r="B224" s="111" t="s">
        <v>1160</v>
      </c>
      <c r="C224" s="6">
        <v>541416000</v>
      </c>
      <c r="E224" s="114">
        <v>202500000033865</v>
      </c>
      <c r="F224" s="114" t="s">
        <v>187</v>
      </c>
      <c r="G224" s="114" t="s">
        <v>189</v>
      </c>
      <c r="H224" s="114">
        <v>541416000</v>
      </c>
      <c r="I224" s="114" t="s">
        <v>890</v>
      </c>
      <c r="J224" s="6">
        <v>541416000</v>
      </c>
    </row>
    <row r="225" spans="2:10">
      <c r="B225" s="112" t="s">
        <v>979</v>
      </c>
      <c r="C225" s="6">
        <v>541416000</v>
      </c>
      <c r="E225" s="114">
        <v>2201038</v>
      </c>
      <c r="F225" s="114" t="s">
        <v>184</v>
      </c>
      <c r="J225" s="6">
        <v>541416000</v>
      </c>
    </row>
    <row r="226" spans="2:10">
      <c r="B226" s="111" t="s">
        <v>1161</v>
      </c>
      <c r="C226" s="6">
        <v>484683599263.75</v>
      </c>
      <c r="E226" s="114">
        <v>202500000033865</v>
      </c>
      <c r="F226" s="114" t="s">
        <v>187</v>
      </c>
      <c r="G226" s="114" t="s">
        <v>177</v>
      </c>
      <c r="H226" s="114">
        <v>484683599263.75</v>
      </c>
      <c r="I226" s="114" t="s">
        <v>890</v>
      </c>
      <c r="J226" s="6">
        <v>484683599263.75</v>
      </c>
    </row>
    <row r="227" spans="2:10">
      <c r="B227" s="112" t="s">
        <v>979</v>
      </c>
      <c r="C227" s="6">
        <v>484683599263.75</v>
      </c>
      <c r="E227" s="114">
        <v>2201038</v>
      </c>
      <c r="F227" s="114" t="s">
        <v>184</v>
      </c>
      <c r="J227" s="6">
        <v>484683599263.75</v>
      </c>
    </row>
    <row r="228" spans="2:10">
      <c r="B228" s="111" t="s">
        <v>1171</v>
      </c>
      <c r="C228" s="6">
        <v>1897064604</v>
      </c>
      <c r="E228" s="114">
        <v>202500000034171</v>
      </c>
      <c r="F228" s="114" t="s">
        <v>218</v>
      </c>
      <c r="G228" s="114" t="s">
        <v>177</v>
      </c>
      <c r="H228" s="114">
        <v>1897064604</v>
      </c>
      <c r="I228" s="114" t="s">
        <v>890</v>
      </c>
      <c r="J228" s="6">
        <v>1897064604</v>
      </c>
    </row>
    <row r="229" spans="2:10">
      <c r="B229" s="112" t="s">
        <v>983</v>
      </c>
      <c r="C229" s="6">
        <v>1897064604</v>
      </c>
      <c r="E229" s="114">
        <v>2201056</v>
      </c>
      <c r="F229" s="114" t="s">
        <v>214</v>
      </c>
      <c r="J229" s="6">
        <v>1897064604</v>
      </c>
    </row>
    <row r="230" spans="2:10">
      <c r="B230" s="111" t="s">
        <v>1180</v>
      </c>
      <c r="C230" s="6">
        <v>74439656</v>
      </c>
      <c r="E230" s="114">
        <v>202500000034189</v>
      </c>
      <c r="F230" s="114" t="s">
        <v>209</v>
      </c>
      <c r="G230" s="114" t="s">
        <v>170</v>
      </c>
      <c r="H230" s="114">
        <v>74439656</v>
      </c>
      <c r="I230" s="114" t="s">
        <v>890</v>
      </c>
      <c r="J230" s="6">
        <v>74439656</v>
      </c>
    </row>
    <row r="231" spans="2:10">
      <c r="B231" s="112" t="s">
        <v>984</v>
      </c>
      <c r="C231" s="6">
        <v>74439656</v>
      </c>
      <c r="E231" s="114">
        <v>2201068</v>
      </c>
      <c r="F231" s="114" t="s">
        <v>207</v>
      </c>
      <c r="J231" s="6">
        <v>74439656</v>
      </c>
    </row>
    <row r="232" spans="2:10">
      <c r="B232" s="111" t="s">
        <v>1172</v>
      </c>
      <c r="C232" s="6">
        <v>1873942620</v>
      </c>
      <c r="E232" s="114">
        <v>202500000034346</v>
      </c>
      <c r="F232" s="114" t="s">
        <v>222</v>
      </c>
      <c r="G232" s="114" t="s">
        <v>177</v>
      </c>
      <c r="H232" s="114">
        <v>1873942620</v>
      </c>
      <c r="I232" s="114" t="s">
        <v>890</v>
      </c>
      <c r="J232" s="6">
        <v>1873942620</v>
      </c>
    </row>
    <row r="233" spans="2:10">
      <c r="B233" s="112" t="s">
        <v>983</v>
      </c>
      <c r="C233" s="6">
        <v>1873942620</v>
      </c>
      <c r="E233" s="114">
        <v>2201056</v>
      </c>
      <c r="F233" s="114" t="s">
        <v>214</v>
      </c>
      <c r="J233" s="6">
        <v>1873942620</v>
      </c>
    </row>
    <row r="234" spans="2:10">
      <c r="B234" s="111" t="s">
        <v>1191</v>
      </c>
      <c r="C234" s="6">
        <v>200661182.97999999</v>
      </c>
      <c r="E234" s="114">
        <v>202500000034348</v>
      </c>
      <c r="F234" s="114" t="s">
        <v>180</v>
      </c>
      <c r="G234" s="114" t="s">
        <v>511</v>
      </c>
      <c r="H234" s="114">
        <v>200661182.97999999</v>
      </c>
      <c r="I234" s="114" t="s">
        <v>890</v>
      </c>
      <c r="J234" s="6">
        <v>200661182.97999999</v>
      </c>
    </row>
    <row r="235" spans="2:10">
      <c r="B235" s="112" t="s">
        <v>988</v>
      </c>
      <c r="C235" s="6">
        <v>200661182.97999999</v>
      </c>
      <c r="E235" s="114">
        <v>2201082</v>
      </c>
      <c r="F235" s="114" t="s">
        <v>178</v>
      </c>
      <c r="J235" s="6">
        <v>200661182.97999999</v>
      </c>
    </row>
    <row r="236" spans="2:10">
      <c r="B236" s="111" t="s">
        <v>1192</v>
      </c>
      <c r="C236" s="6">
        <v>6374172728</v>
      </c>
      <c r="E236" s="114">
        <v>202500000034348</v>
      </c>
      <c r="F236" s="114" t="s">
        <v>180</v>
      </c>
      <c r="G236" s="114" t="s">
        <v>177</v>
      </c>
      <c r="H236" s="114">
        <v>6374172728</v>
      </c>
      <c r="I236" s="114" t="s">
        <v>890</v>
      </c>
      <c r="J236" s="6">
        <v>6374172728</v>
      </c>
    </row>
    <row r="237" spans="2:10">
      <c r="B237" s="112" t="s">
        <v>988</v>
      </c>
      <c r="C237" s="6">
        <v>6374172728</v>
      </c>
      <c r="E237" s="114">
        <v>2201082</v>
      </c>
      <c r="F237" s="114" t="s">
        <v>178</v>
      </c>
      <c r="J237" s="6">
        <v>6374172728</v>
      </c>
    </row>
    <row r="238" spans="2:10">
      <c r="B238" s="111" t="s">
        <v>1162</v>
      </c>
      <c r="C238" s="6">
        <v>69988667.480000004</v>
      </c>
      <c r="E238" s="114">
        <v>202500000034352</v>
      </c>
      <c r="F238" s="114" t="s">
        <v>199</v>
      </c>
      <c r="G238" s="114" t="s">
        <v>26</v>
      </c>
      <c r="H238" s="114">
        <v>69988667.480000004</v>
      </c>
      <c r="I238" s="114" t="s">
        <v>890</v>
      </c>
      <c r="J238" s="6">
        <v>69988667.480000004</v>
      </c>
    </row>
    <row r="239" spans="2:10">
      <c r="B239" s="112" t="s">
        <v>980</v>
      </c>
      <c r="C239" s="6">
        <v>69988667.480000004</v>
      </c>
      <c r="E239" s="114">
        <v>2201049</v>
      </c>
      <c r="F239" s="114" t="s">
        <v>141</v>
      </c>
      <c r="J239" s="6">
        <v>69988667.480000004</v>
      </c>
    </row>
    <row r="240" spans="2:10">
      <c r="B240" s="111" t="s">
        <v>1173</v>
      </c>
      <c r="C240" s="6">
        <v>1156364242</v>
      </c>
      <c r="E240" s="114">
        <v>202500000034377</v>
      </c>
      <c r="F240" s="114" t="s">
        <v>219</v>
      </c>
      <c r="G240" s="114" t="s">
        <v>177</v>
      </c>
      <c r="H240" s="114">
        <v>1156364242</v>
      </c>
      <c r="I240" s="114" t="s">
        <v>890</v>
      </c>
      <c r="J240" s="6">
        <v>1156364242</v>
      </c>
    </row>
    <row r="241" spans="2:10">
      <c r="B241" s="112" t="s">
        <v>983</v>
      </c>
      <c r="C241" s="6">
        <v>1156364242</v>
      </c>
      <c r="E241" s="114">
        <v>2201056</v>
      </c>
      <c r="F241" s="114" t="s">
        <v>214</v>
      </c>
      <c r="J241" s="6">
        <v>1156364242</v>
      </c>
    </row>
    <row r="242" spans="2:10">
      <c r="B242" s="111" t="s">
        <v>1184</v>
      </c>
      <c r="C242" s="6">
        <v>292798500</v>
      </c>
      <c r="E242" s="114">
        <v>202500000034378</v>
      </c>
      <c r="F242" s="114" t="s">
        <v>171</v>
      </c>
      <c r="G242" s="114" t="s">
        <v>172</v>
      </c>
      <c r="H242" s="114">
        <v>292798500</v>
      </c>
      <c r="I242" s="114" t="s">
        <v>890</v>
      </c>
      <c r="J242" s="6">
        <v>292798500</v>
      </c>
    </row>
    <row r="243" spans="2:10">
      <c r="B243" s="112" t="s">
        <v>985</v>
      </c>
      <c r="C243" s="6">
        <v>292798500</v>
      </c>
      <c r="E243" s="114">
        <v>2201069</v>
      </c>
      <c r="F243" s="114" t="s">
        <v>162</v>
      </c>
      <c r="J243" s="6">
        <v>292798500</v>
      </c>
    </row>
    <row r="244" spans="2:10">
      <c r="B244" s="111" t="s">
        <v>1174</v>
      </c>
      <c r="C244" s="6">
        <v>966338868</v>
      </c>
      <c r="E244" s="114">
        <v>202500000034484</v>
      </c>
      <c r="F244" s="114" t="s">
        <v>217</v>
      </c>
      <c r="G244" s="114" t="s">
        <v>177</v>
      </c>
      <c r="H244" s="114">
        <v>966338868</v>
      </c>
      <c r="I244" s="114" t="s">
        <v>890</v>
      </c>
      <c r="J244" s="6">
        <v>966338868</v>
      </c>
    </row>
    <row r="245" spans="2:10">
      <c r="B245" s="112" t="s">
        <v>983</v>
      </c>
      <c r="C245" s="6">
        <v>966338868</v>
      </c>
      <c r="E245" s="114">
        <v>2201056</v>
      </c>
      <c r="F245" s="114" t="s">
        <v>214</v>
      </c>
      <c r="J245" s="6">
        <v>966338868</v>
      </c>
    </row>
    <row r="246" spans="2:10">
      <c r="B246" s="111" t="s">
        <v>1175</v>
      </c>
      <c r="C246" s="6">
        <v>896175662</v>
      </c>
      <c r="E246" s="114">
        <v>202500000034485</v>
      </c>
      <c r="F246" s="114" t="s">
        <v>220</v>
      </c>
      <c r="G246" s="114" t="s">
        <v>177</v>
      </c>
      <c r="H246" s="114">
        <v>896175662</v>
      </c>
      <c r="I246" s="114" t="s">
        <v>890</v>
      </c>
      <c r="J246" s="6">
        <v>896175662</v>
      </c>
    </row>
    <row r="247" spans="2:10">
      <c r="B247" s="112" t="s">
        <v>983</v>
      </c>
      <c r="C247" s="6">
        <v>896175662</v>
      </c>
      <c r="E247" s="114">
        <v>2201056</v>
      </c>
      <c r="F247" s="114" t="s">
        <v>214</v>
      </c>
      <c r="J247" s="6">
        <v>896175662</v>
      </c>
    </row>
    <row r="248" spans="2:10">
      <c r="B248" s="111" t="s">
        <v>1176</v>
      </c>
      <c r="C248" s="6">
        <v>698177168</v>
      </c>
      <c r="E248" s="114">
        <v>202500000034648</v>
      </c>
      <c r="F248" s="114" t="s">
        <v>224</v>
      </c>
      <c r="G248" s="114" t="s">
        <v>177</v>
      </c>
      <c r="H248" s="114">
        <v>698177168</v>
      </c>
      <c r="I248" s="114" t="s">
        <v>890</v>
      </c>
      <c r="J248" s="6">
        <v>698177168</v>
      </c>
    </row>
    <row r="249" spans="2:10">
      <c r="B249" s="112" t="s">
        <v>983</v>
      </c>
      <c r="C249" s="6">
        <v>698177168</v>
      </c>
      <c r="E249" s="114">
        <v>2201056</v>
      </c>
      <c r="F249" s="114" t="s">
        <v>214</v>
      </c>
      <c r="J249" s="6">
        <v>698177168</v>
      </c>
    </row>
    <row r="250" spans="2:10">
      <c r="B250" s="111" t="s">
        <v>1177</v>
      </c>
      <c r="C250" s="6">
        <v>442108005</v>
      </c>
      <c r="E250" s="114">
        <v>202500000034649</v>
      </c>
      <c r="F250" s="114" t="s">
        <v>216</v>
      </c>
      <c r="G250" s="114" t="s">
        <v>177</v>
      </c>
      <c r="H250" s="114">
        <v>442108005</v>
      </c>
      <c r="I250" s="114" t="s">
        <v>890</v>
      </c>
      <c r="J250" s="6">
        <v>442108005</v>
      </c>
    </row>
    <row r="251" spans="2:10">
      <c r="B251" s="112" t="s">
        <v>983</v>
      </c>
      <c r="C251" s="6">
        <v>442108005</v>
      </c>
      <c r="E251" s="114">
        <v>2201056</v>
      </c>
      <c r="F251" s="114" t="s">
        <v>214</v>
      </c>
      <c r="J251" s="6">
        <v>442108005</v>
      </c>
    </row>
    <row r="252" spans="2:10">
      <c r="B252" s="111" t="s">
        <v>1178</v>
      </c>
      <c r="C252" s="6">
        <v>2940343841</v>
      </c>
      <c r="E252" s="114">
        <v>202500000034651</v>
      </c>
      <c r="F252" s="114" t="s">
        <v>223</v>
      </c>
      <c r="G252" s="114" t="s">
        <v>177</v>
      </c>
      <c r="H252" s="114">
        <v>2940343841</v>
      </c>
      <c r="I252" s="114" t="s">
        <v>890</v>
      </c>
      <c r="J252" s="6">
        <v>2940343841</v>
      </c>
    </row>
    <row r="253" spans="2:10">
      <c r="B253" s="112" t="s">
        <v>983</v>
      </c>
      <c r="C253" s="6">
        <v>2940343841</v>
      </c>
      <c r="E253" s="114">
        <v>2201056</v>
      </c>
      <c r="F253" s="114" t="s">
        <v>214</v>
      </c>
      <c r="J253" s="6">
        <v>2940343841</v>
      </c>
    </row>
    <row r="254" spans="2:10">
      <c r="B254" s="111" t="s">
        <v>1163</v>
      </c>
      <c r="C254" s="6">
        <v>30000000</v>
      </c>
      <c r="E254" s="114">
        <v>202500000034714</v>
      </c>
      <c r="F254" s="114" t="s">
        <v>201</v>
      </c>
      <c r="G254" s="114" t="s">
        <v>166</v>
      </c>
      <c r="H254" s="114">
        <v>30000000</v>
      </c>
      <c r="I254" s="114" t="s">
        <v>890</v>
      </c>
      <c r="J254" s="6">
        <v>30000000</v>
      </c>
    </row>
    <row r="255" spans="2:10">
      <c r="B255" s="112" t="s">
        <v>980</v>
      </c>
      <c r="C255" s="6">
        <v>30000000</v>
      </c>
      <c r="E255" s="114">
        <v>2201049</v>
      </c>
      <c r="F255" s="114" t="s">
        <v>141</v>
      </c>
      <c r="J255" s="6">
        <v>30000000</v>
      </c>
    </row>
    <row r="256" spans="2:10">
      <c r="B256" s="111" t="s">
        <v>1164</v>
      </c>
      <c r="C256" s="6">
        <v>9736087.1099999994</v>
      </c>
      <c r="E256" s="114">
        <v>202500000034714</v>
      </c>
      <c r="F256" s="114" t="s">
        <v>201</v>
      </c>
      <c r="G256" s="114" t="s">
        <v>170</v>
      </c>
      <c r="H256" s="114">
        <v>9736087.1099999994</v>
      </c>
      <c r="I256" s="114" t="s">
        <v>890</v>
      </c>
      <c r="J256" s="6">
        <v>9736087.1099999994</v>
      </c>
    </row>
    <row r="257" spans="2:10">
      <c r="B257" s="112" t="s">
        <v>980</v>
      </c>
      <c r="C257" s="6">
        <v>9736087.1099999994</v>
      </c>
      <c r="E257" s="114">
        <v>2201049</v>
      </c>
      <c r="F257" s="114" t="s">
        <v>141</v>
      </c>
      <c r="J257" s="6">
        <v>9736087.1099999994</v>
      </c>
    </row>
    <row r="258" spans="2:10">
      <c r="B258" s="111" t="s">
        <v>1165</v>
      </c>
      <c r="C258" s="6">
        <v>439525895.38999999</v>
      </c>
      <c r="E258" s="114">
        <v>202500000034714</v>
      </c>
      <c r="F258" s="114" t="s">
        <v>201</v>
      </c>
      <c r="G258" s="114" t="s">
        <v>202</v>
      </c>
      <c r="H258" s="114">
        <v>439525895.38999999</v>
      </c>
      <c r="I258" s="114" t="s">
        <v>890</v>
      </c>
      <c r="J258" s="6">
        <v>439525895.38999999</v>
      </c>
    </row>
    <row r="259" spans="2:10">
      <c r="B259" s="112" t="s">
        <v>980</v>
      </c>
      <c r="C259" s="6">
        <v>439525895.38999999</v>
      </c>
      <c r="E259" s="114">
        <v>2201049</v>
      </c>
      <c r="F259" s="114" t="s">
        <v>141</v>
      </c>
      <c r="J259" s="6">
        <v>439525895.38999999</v>
      </c>
    </row>
    <row r="260" spans="2:10">
      <c r="B260" s="111" t="s">
        <v>1179</v>
      </c>
      <c r="C260" s="6">
        <v>1458074229</v>
      </c>
      <c r="E260" s="114">
        <v>202500000034716</v>
      </c>
      <c r="F260" s="114" t="s">
        <v>221</v>
      </c>
      <c r="G260" s="114" t="s">
        <v>177</v>
      </c>
      <c r="H260" s="114">
        <v>1458074229</v>
      </c>
      <c r="I260" s="114" t="s">
        <v>890</v>
      </c>
      <c r="J260" s="6">
        <v>1458074229</v>
      </c>
    </row>
    <row r="261" spans="2:10">
      <c r="B261" s="112" t="s">
        <v>983</v>
      </c>
      <c r="C261" s="6">
        <v>1458074229</v>
      </c>
      <c r="E261" s="114">
        <v>2201056</v>
      </c>
      <c r="F261" s="114" t="s">
        <v>214</v>
      </c>
      <c r="J261" s="6">
        <v>1458074229</v>
      </c>
    </row>
    <row r="262" spans="2:10">
      <c r="B262" s="111" t="s">
        <v>1166</v>
      </c>
      <c r="C262" s="6">
        <v>80000000</v>
      </c>
      <c r="E262" s="114">
        <v>202500000034782</v>
      </c>
      <c r="F262" s="114" t="s">
        <v>203</v>
      </c>
      <c r="G262" s="114" t="s">
        <v>26</v>
      </c>
      <c r="H262" s="114">
        <v>80000000</v>
      </c>
      <c r="I262" s="114" t="s">
        <v>890</v>
      </c>
      <c r="J262" s="6">
        <v>80000000</v>
      </c>
    </row>
    <row r="263" spans="2:10">
      <c r="B263" s="112" t="s">
        <v>980</v>
      </c>
      <c r="C263" s="6">
        <v>80000000</v>
      </c>
      <c r="E263" s="114">
        <v>2201049</v>
      </c>
      <c r="F263" s="114" t="s">
        <v>141</v>
      </c>
      <c r="J263" s="6">
        <v>80000000</v>
      </c>
    </row>
    <row r="264" spans="2:10">
      <c r="B264" s="111" t="s">
        <v>1190</v>
      </c>
      <c r="C264" s="6">
        <v>549944100</v>
      </c>
      <c r="E264" s="114">
        <v>202500000034827</v>
      </c>
      <c r="F264" s="114" t="s">
        <v>206</v>
      </c>
      <c r="G264" s="114" t="s">
        <v>26</v>
      </c>
      <c r="H264" s="114">
        <v>549944100</v>
      </c>
      <c r="I264" s="114" t="s">
        <v>890</v>
      </c>
      <c r="J264" s="6">
        <v>549944100</v>
      </c>
    </row>
    <row r="265" spans="2:10">
      <c r="B265" s="112" t="s">
        <v>987</v>
      </c>
      <c r="C265" s="6">
        <v>549944100</v>
      </c>
      <c r="E265" s="114">
        <v>2201073</v>
      </c>
      <c r="F265" s="114" t="s">
        <v>204</v>
      </c>
      <c r="J265" s="6">
        <v>549944100</v>
      </c>
    </row>
    <row r="266" spans="2:10">
      <c r="B266" s="111" t="s">
        <v>1185</v>
      </c>
      <c r="C266" s="6">
        <v>124916271.48999999</v>
      </c>
      <c r="E266" s="114">
        <v>202500000035043</v>
      </c>
      <c r="F266" s="114" t="s">
        <v>165</v>
      </c>
      <c r="G266" s="114" t="s">
        <v>166</v>
      </c>
      <c r="H266" s="114">
        <v>124916271.48999999</v>
      </c>
      <c r="I266" s="114" t="s">
        <v>890</v>
      </c>
      <c r="J266" s="6">
        <v>124916271.48999999</v>
      </c>
    </row>
    <row r="267" spans="2:10">
      <c r="B267" s="112" t="s">
        <v>985</v>
      </c>
      <c r="C267" s="6">
        <v>124916271.48999999</v>
      </c>
      <c r="E267" s="114">
        <v>2201069</v>
      </c>
      <c r="F267" s="114" t="s">
        <v>162</v>
      </c>
      <c r="J267" s="6">
        <v>124916271.48999999</v>
      </c>
    </row>
    <row r="268" spans="2:10">
      <c r="B268" s="111" t="s">
        <v>1167</v>
      </c>
      <c r="C268" s="6">
        <v>30000000</v>
      </c>
      <c r="E268" s="114">
        <v>202500000035140</v>
      </c>
      <c r="F268" s="114" t="s">
        <v>200</v>
      </c>
      <c r="G268" s="114" t="s">
        <v>26</v>
      </c>
      <c r="H268" s="114">
        <v>30000000</v>
      </c>
      <c r="I268" s="114" t="s">
        <v>890</v>
      </c>
      <c r="J268" s="6">
        <v>30000000</v>
      </c>
    </row>
    <row r="269" spans="2:10">
      <c r="B269" s="112" t="s">
        <v>980</v>
      </c>
      <c r="C269" s="6">
        <v>30000000</v>
      </c>
      <c r="E269" s="114">
        <v>2201049</v>
      </c>
      <c r="F269" s="114" t="s">
        <v>141</v>
      </c>
      <c r="J269" s="6">
        <v>30000000</v>
      </c>
    </row>
    <row r="270" spans="2:10">
      <c r="B270" s="111" t="s">
        <v>1169</v>
      </c>
      <c r="C270" s="6">
        <v>300507964.92456001</v>
      </c>
      <c r="E270" s="114">
        <v>2025006860037</v>
      </c>
      <c r="F270" s="114" t="s">
        <v>905</v>
      </c>
      <c r="G270" s="114" t="s">
        <v>190</v>
      </c>
      <c r="H270" s="114">
        <v>300507964.92456001</v>
      </c>
      <c r="I270" s="114" t="s">
        <v>890</v>
      </c>
      <c r="J270" s="6">
        <v>300507964.92456001</v>
      </c>
    </row>
    <row r="271" spans="2:10">
      <c r="B271" s="112" t="s">
        <v>982</v>
      </c>
      <c r="C271" s="6">
        <v>300507964.92456001</v>
      </c>
      <c r="E271" s="114">
        <v>2201052</v>
      </c>
      <c r="F271" s="114" t="s">
        <v>499</v>
      </c>
      <c r="J271" s="6">
        <v>300507964.92456001</v>
      </c>
    </row>
    <row r="272" spans="2:10">
      <c r="B272" s="111" t="s">
        <v>1170</v>
      </c>
      <c r="C272" s="6">
        <v>2329009.48</v>
      </c>
      <c r="E272" s="114">
        <v>2025006860037</v>
      </c>
      <c r="F272" s="114" t="s">
        <v>905</v>
      </c>
      <c r="G272" s="114" t="s">
        <v>195</v>
      </c>
      <c r="H272" s="114">
        <v>2329009.48</v>
      </c>
      <c r="I272" s="114" t="s">
        <v>890</v>
      </c>
      <c r="J272" s="6">
        <v>2329009.48</v>
      </c>
    </row>
    <row r="273" spans="2:10">
      <c r="B273" s="112" t="s">
        <v>982</v>
      </c>
      <c r="C273" s="6">
        <v>2329009.48</v>
      </c>
      <c r="E273" s="114">
        <v>2201052</v>
      </c>
      <c r="F273" s="114" t="s">
        <v>499</v>
      </c>
      <c r="J273" s="6">
        <v>2329009.48</v>
      </c>
    </row>
    <row r="274" spans="2:10">
      <c r="B274" s="110" t="s">
        <v>930</v>
      </c>
      <c r="E274" s="114">
        <v>2202</v>
      </c>
      <c r="F274" s="114" t="s">
        <v>228</v>
      </c>
    </row>
    <row r="275" spans="2:10">
      <c r="B275" s="111" t="s">
        <v>1194</v>
      </c>
      <c r="C275" s="6">
        <v>42926380</v>
      </c>
      <c r="E275" s="114">
        <v>202500000034515</v>
      </c>
      <c r="F275" s="114" t="s">
        <v>227</v>
      </c>
      <c r="G275" s="114" t="s">
        <v>166</v>
      </c>
      <c r="H275" s="114">
        <v>42926380</v>
      </c>
      <c r="I275" s="114" t="s">
        <v>890</v>
      </c>
      <c r="J275" s="6">
        <v>42926380</v>
      </c>
    </row>
    <row r="276" spans="2:10">
      <c r="B276" s="112" t="s">
        <v>990</v>
      </c>
      <c r="C276" s="6">
        <v>42926380</v>
      </c>
      <c r="E276" s="114">
        <v>2202061</v>
      </c>
      <c r="F276" s="114" t="s">
        <v>225</v>
      </c>
      <c r="J276" s="6">
        <v>42926380</v>
      </c>
    </row>
    <row r="277" spans="2:10">
      <c r="B277" s="111" t="s">
        <v>1195</v>
      </c>
      <c r="C277" s="6">
        <v>77000000</v>
      </c>
      <c r="E277" s="114">
        <v>202500000035138</v>
      </c>
      <c r="F277" s="114" t="s">
        <v>229</v>
      </c>
      <c r="G277" s="114" t="s">
        <v>166</v>
      </c>
      <c r="H277" s="114">
        <v>77000000</v>
      </c>
      <c r="I277" s="114" t="s">
        <v>890</v>
      </c>
      <c r="J277" s="6">
        <v>77000000</v>
      </c>
    </row>
    <row r="278" spans="2:10">
      <c r="B278" s="112" t="s">
        <v>990</v>
      </c>
      <c r="C278" s="6">
        <v>77000000</v>
      </c>
      <c r="E278" s="114">
        <v>2202061</v>
      </c>
      <c r="F278" s="114" t="s">
        <v>225</v>
      </c>
      <c r="J278" s="6">
        <v>77000000</v>
      </c>
    </row>
    <row r="279" spans="2:10">
      <c r="B279" s="92" t="s">
        <v>912</v>
      </c>
      <c r="C279" s="6">
        <v>1275491137.1232998</v>
      </c>
      <c r="E279" s="114">
        <v>33</v>
      </c>
      <c r="F279" s="114" t="s">
        <v>295</v>
      </c>
      <c r="J279" s="6">
        <v>1275491137.1232998</v>
      </c>
    </row>
    <row r="280" spans="2:10">
      <c r="B280" s="110" t="s">
        <v>931</v>
      </c>
      <c r="E280" s="114">
        <v>3301</v>
      </c>
      <c r="F280" s="114" t="s">
        <v>671</v>
      </c>
    </row>
    <row r="281" spans="2:10">
      <c r="B281" s="111" t="s">
        <v>1203</v>
      </c>
      <c r="C281" s="6">
        <v>110000000</v>
      </c>
      <c r="E281" s="114">
        <v>202500000034417</v>
      </c>
      <c r="F281" s="114" t="s">
        <v>298</v>
      </c>
      <c r="G281" s="114" t="s">
        <v>299</v>
      </c>
      <c r="H281" s="114">
        <v>110000000</v>
      </c>
      <c r="I281" s="114" t="s">
        <v>300</v>
      </c>
      <c r="J281" s="6">
        <v>110000000</v>
      </c>
    </row>
    <row r="282" spans="2:10">
      <c r="B282" s="112" t="s">
        <v>994</v>
      </c>
      <c r="C282" s="6">
        <v>110000000</v>
      </c>
      <c r="E282" s="114">
        <v>3301085</v>
      </c>
      <c r="F282" s="114" t="s">
        <v>303</v>
      </c>
      <c r="J282" s="6">
        <v>110000000</v>
      </c>
    </row>
    <row r="283" spans="2:10">
      <c r="B283" s="111" t="s">
        <v>1206</v>
      </c>
      <c r="C283" s="6">
        <v>150000000</v>
      </c>
      <c r="E283" s="114">
        <v>202500000034417</v>
      </c>
      <c r="F283" s="114" t="s">
        <v>298</v>
      </c>
      <c r="G283" s="114" t="s">
        <v>299</v>
      </c>
      <c r="H283" s="114">
        <v>150000000</v>
      </c>
      <c r="I283" s="114" t="s">
        <v>300</v>
      </c>
      <c r="J283" s="6">
        <v>150000000</v>
      </c>
    </row>
    <row r="284" spans="2:10">
      <c r="B284" s="112" t="s">
        <v>996</v>
      </c>
      <c r="C284" s="6">
        <v>150000000</v>
      </c>
      <c r="E284" s="114">
        <v>3301126</v>
      </c>
      <c r="F284" s="114" t="s">
        <v>296</v>
      </c>
      <c r="J284" s="6">
        <v>150000000</v>
      </c>
    </row>
    <row r="285" spans="2:10">
      <c r="B285" s="111" t="s">
        <v>1198</v>
      </c>
      <c r="C285" s="6">
        <v>206481564.3633</v>
      </c>
      <c r="E285" s="114">
        <v>202500000034417</v>
      </c>
      <c r="F285" s="114" t="s">
        <v>298</v>
      </c>
      <c r="G285" s="114" t="s">
        <v>299</v>
      </c>
      <c r="H285" s="114">
        <v>206481564.3633</v>
      </c>
      <c r="I285" s="114" t="s">
        <v>300</v>
      </c>
      <c r="J285" s="6">
        <v>206481564.3633</v>
      </c>
    </row>
    <row r="286" spans="2:10">
      <c r="B286" s="112" t="s">
        <v>992</v>
      </c>
      <c r="C286" s="6">
        <v>206481564.3633</v>
      </c>
      <c r="E286" s="114">
        <v>3301053</v>
      </c>
      <c r="F286" s="114" t="s">
        <v>307</v>
      </c>
      <c r="J286" s="6">
        <v>206481564.3633</v>
      </c>
    </row>
    <row r="287" spans="2:10">
      <c r="B287" s="111" t="s">
        <v>1202</v>
      </c>
      <c r="C287" s="6">
        <v>140000000</v>
      </c>
      <c r="E287" s="114">
        <v>202500000034417</v>
      </c>
      <c r="F287" s="114" t="s">
        <v>298</v>
      </c>
      <c r="G287" s="114" t="s">
        <v>299</v>
      </c>
      <c r="H287" s="114">
        <v>70000000</v>
      </c>
      <c r="I287" s="114" t="s">
        <v>300</v>
      </c>
      <c r="J287" s="6">
        <v>140000000</v>
      </c>
    </row>
    <row r="288" spans="2:10">
      <c r="B288" s="112" t="s">
        <v>993</v>
      </c>
      <c r="C288" s="6">
        <v>70000000</v>
      </c>
      <c r="E288" s="114">
        <v>3301054</v>
      </c>
      <c r="F288" s="114" t="s">
        <v>301</v>
      </c>
      <c r="J288" s="6">
        <v>70000000</v>
      </c>
    </row>
    <row r="289" spans="2:10">
      <c r="B289" s="112" t="s">
        <v>995</v>
      </c>
      <c r="C289" s="6">
        <v>70000000</v>
      </c>
      <c r="E289" s="114">
        <v>3301095</v>
      </c>
      <c r="F289" s="114" t="s">
        <v>306</v>
      </c>
      <c r="J289" s="6">
        <v>70000000</v>
      </c>
    </row>
    <row r="290" spans="2:10">
      <c r="B290" s="111" t="s">
        <v>1207</v>
      </c>
      <c r="C290" s="6">
        <v>75000000</v>
      </c>
      <c r="E290" s="114">
        <v>202500000034417</v>
      </c>
      <c r="F290" s="114" t="s">
        <v>298</v>
      </c>
      <c r="G290" s="114" t="s">
        <v>299</v>
      </c>
      <c r="H290" s="114">
        <v>75000000</v>
      </c>
      <c r="I290" s="114" t="s">
        <v>300</v>
      </c>
      <c r="J290" s="6">
        <v>75000000</v>
      </c>
    </row>
    <row r="291" spans="2:10">
      <c r="B291" s="112" t="s">
        <v>997</v>
      </c>
      <c r="C291" s="6">
        <v>75000000</v>
      </c>
      <c r="E291" s="114">
        <v>3301129</v>
      </c>
      <c r="F291" s="114" t="s">
        <v>311</v>
      </c>
      <c r="J291" s="6">
        <v>75000000</v>
      </c>
    </row>
    <row r="292" spans="2:10">
      <c r="B292" s="111" t="s">
        <v>1196</v>
      </c>
      <c r="C292" s="6">
        <v>80000000</v>
      </c>
      <c r="E292" s="114">
        <v>202500000034417</v>
      </c>
      <c r="F292" s="114" t="s">
        <v>298</v>
      </c>
      <c r="G292" s="114" t="s">
        <v>299</v>
      </c>
      <c r="H292" s="114">
        <v>80000000</v>
      </c>
      <c r="I292" s="114" t="s">
        <v>300</v>
      </c>
      <c r="J292" s="6">
        <v>80000000</v>
      </c>
    </row>
    <row r="293" spans="2:10">
      <c r="B293" s="112" t="s">
        <v>991</v>
      </c>
      <c r="C293" s="6">
        <v>80000000</v>
      </c>
      <c r="E293" s="114">
        <v>3301051</v>
      </c>
      <c r="F293" s="114" t="s">
        <v>305</v>
      </c>
      <c r="J293" s="6">
        <v>80000000</v>
      </c>
    </row>
    <row r="294" spans="2:10">
      <c r="B294" s="111" t="s">
        <v>1197</v>
      </c>
      <c r="C294" s="6">
        <v>40000000</v>
      </c>
      <c r="E294" s="114">
        <v>202500000034417</v>
      </c>
      <c r="F294" s="114" t="s">
        <v>298</v>
      </c>
      <c r="G294" s="114" t="s">
        <v>26</v>
      </c>
      <c r="H294" s="114">
        <v>40000000</v>
      </c>
      <c r="I294" s="114" t="s">
        <v>300</v>
      </c>
      <c r="J294" s="6">
        <v>40000000</v>
      </c>
    </row>
    <row r="295" spans="2:10">
      <c r="B295" s="112" t="s">
        <v>991</v>
      </c>
      <c r="C295" s="6">
        <v>40000000</v>
      </c>
      <c r="E295" s="114">
        <v>3301051</v>
      </c>
      <c r="F295" s="114" t="s">
        <v>305</v>
      </c>
      <c r="J295" s="6">
        <v>40000000</v>
      </c>
    </row>
    <row r="296" spans="2:10">
      <c r="B296" s="111" t="s">
        <v>1204</v>
      </c>
      <c r="C296" s="6">
        <v>100000000</v>
      </c>
      <c r="E296" s="114">
        <v>202500000034417</v>
      </c>
      <c r="F296" s="114" t="s">
        <v>298</v>
      </c>
      <c r="G296" s="114" t="s">
        <v>26</v>
      </c>
      <c r="H296" s="114">
        <v>50000000</v>
      </c>
      <c r="I296" s="114" t="s">
        <v>300</v>
      </c>
      <c r="J296" s="6">
        <v>100000000</v>
      </c>
    </row>
    <row r="297" spans="2:10">
      <c r="B297" s="112" t="s">
        <v>994</v>
      </c>
      <c r="C297" s="6">
        <v>50000000</v>
      </c>
      <c r="E297" s="114">
        <v>3301085</v>
      </c>
      <c r="F297" s="114" t="s">
        <v>303</v>
      </c>
      <c r="J297" s="6">
        <v>50000000</v>
      </c>
    </row>
    <row r="298" spans="2:10">
      <c r="B298" s="112" t="s">
        <v>996</v>
      </c>
      <c r="C298" s="6">
        <v>50000000</v>
      </c>
      <c r="E298" s="114">
        <v>3301126</v>
      </c>
      <c r="F298" s="114" t="s">
        <v>296</v>
      </c>
      <c r="J298" s="6">
        <v>50000000</v>
      </c>
    </row>
    <row r="299" spans="2:10">
      <c r="B299" s="111" t="s">
        <v>1205</v>
      </c>
      <c r="C299" s="6">
        <v>70000000</v>
      </c>
      <c r="E299" s="114">
        <v>202500000034417</v>
      </c>
      <c r="F299" s="114" t="s">
        <v>298</v>
      </c>
      <c r="G299" s="114" t="s">
        <v>26</v>
      </c>
      <c r="H299" s="114">
        <v>70000000</v>
      </c>
      <c r="I299" s="114" t="s">
        <v>300</v>
      </c>
      <c r="J299" s="6">
        <v>70000000</v>
      </c>
    </row>
    <row r="300" spans="2:10">
      <c r="B300" s="112" t="s">
        <v>995</v>
      </c>
      <c r="C300" s="6">
        <v>70000000</v>
      </c>
      <c r="E300" s="114">
        <v>3301095</v>
      </c>
      <c r="F300" s="114" t="s">
        <v>306</v>
      </c>
      <c r="J300" s="6">
        <v>70000000</v>
      </c>
    </row>
    <row r="301" spans="2:10">
      <c r="B301" s="111" t="s">
        <v>1199</v>
      </c>
      <c r="C301" s="6">
        <v>90000000</v>
      </c>
      <c r="E301" s="114">
        <v>202500000034417</v>
      </c>
      <c r="F301" s="114" t="s">
        <v>298</v>
      </c>
      <c r="G301" s="114" t="s">
        <v>26</v>
      </c>
      <c r="H301" s="114">
        <v>90000000</v>
      </c>
      <c r="I301" s="114" t="s">
        <v>300</v>
      </c>
      <c r="J301" s="6">
        <v>90000000</v>
      </c>
    </row>
    <row r="302" spans="2:10">
      <c r="B302" s="112" t="s">
        <v>992</v>
      </c>
      <c r="C302" s="6">
        <v>90000000</v>
      </c>
      <c r="E302" s="114">
        <v>3301053</v>
      </c>
      <c r="F302" s="114" t="s">
        <v>307</v>
      </c>
      <c r="J302" s="6">
        <v>90000000</v>
      </c>
    </row>
    <row r="303" spans="2:10">
      <c r="B303" s="111" t="s">
        <v>1200</v>
      </c>
      <c r="C303" s="6">
        <v>30000000</v>
      </c>
      <c r="E303" s="114">
        <v>202500000034417</v>
      </c>
      <c r="F303" s="114" t="s">
        <v>298</v>
      </c>
      <c r="G303" s="114" t="s">
        <v>310</v>
      </c>
      <c r="H303" s="114">
        <v>30000000</v>
      </c>
      <c r="I303" s="114" t="s">
        <v>300</v>
      </c>
      <c r="J303" s="6">
        <v>30000000</v>
      </c>
    </row>
    <row r="304" spans="2:10">
      <c r="B304" s="112" t="s">
        <v>992</v>
      </c>
      <c r="C304" s="6">
        <v>30000000</v>
      </c>
      <c r="E304" s="114">
        <v>3301053</v>
      </c>
      <c r="F304" s="114" t="s">
        <v>307</v>
      </c>
      <c r="J304" s="6">
        <v>30000000</v>
      </c>
    </row>
    <row r="305" spans="2:10">
      <c r="B305" s="111" t="s">
        <v>1201</v>
      </c>
      <c r="C305" s="6">
        <v>1090572.76</v>
      </c>
      <c r="E305" s="114">
        <v>202500000034417</v>
      </c>
      <c r="F305" s="114" t="s">
        <v>298</v>
      </c>
      <c r="G305" s="114" t="s">
        <v>309</v>
      </c>
      <c r="H305" s="114">
        <v>1090572.76</v>
      </c>
      <c r="I305" s="114" t="s">
        <v>300</v>
      </c>
      <c r="J305" s="6">
        <v>1090572.76</v>
      </c>
    </row>
    <row r="306" spans="2:10">
      <c r="B306" s="112" t="s">
        <v>992</v>
      </c>
      <c r="C306" s="6">
        <v>1090572.76</v>
      </c>
      <c r="E306" s="114">
        <v>3301053</v>
      </c>
      <c r="F306" s="114" t="s">
        <v>307</v>
      </c>
      <c r="J306" s="6">
        <v>1090572.76</v>
      </c>
    </row>
    <row r="307" spans="2:10">
      <c r="B307" s="110" t="s">
        <v>932</v>
      </c>
      <c r="E307" s="114">
        <v>3302</v>
      </c>
      <c r="F307" s="114" t="s">
        <v>678</v>
      </c>
    </row>
    <row r="308" spans="2:10">
      <c r="B308" s="111" t="s">
        <v>1208</v>
      </c>
      <c r="C308" s="6">
        <v>115000000</v>
      </c>
      <c r="E308" s="114">
        <v>202500000034799</v>
      </c>
      <c r="F308" s="114" t="s">
        <v>315</v>
      </c>
      <c r="G308" s="114" t="s">
        <v>299</v>
      </c>
      <c r="H308" s="114">
        <v>115000000</v>
      </c>
      <c r="I308" s="114" t="s">
        <v>300</v>
      </c>
      <c r="J308" s="6">
        <v>115000000</v>
      </c>
    </row>
    <row r="309" spans="2:10">
      <c r="B309" s="112" t="s">
        <v>998</v>
      </c>
      <c r="C309" s="6">
        <v>115000000</v>
      </c>
      <c r="E309" s="114">
        <v>3302049</v>
      </c>
      <c r="F309" s="114" t="s">
        <v>313</v>
      </c>
      <c r="J309" s="6">
        <v>115000000</v>
      </c>
    </row>
    <row r="310" spans="2:10">
      <c r="B310" s="111" t="s">
        <v>1209</v>
      </c>
      <c r="C310" s="6">
        <v>67919000</v>
      </c>
      <c r="E310" s="114">
        <v>202500000034799</v>
      </c>
      <c r="F310" s="114" t="s">
        <v>315</v>
      </c>
      <c r="G310" s="114" t="s">
        <v>310</v>
      </c>
      <c r="H310" s="114">
        <v>67919000</v>
      </c>
      <c r="I310" s="114" t="s">
        <v>300</v>
      </c>
      <c r="J310" s="6">
        <v>67919000</v>
      </c>
    </row>
    <row r="311" spans="2:10">
      <c r="B311" s="112" t="s">
        <v>998</v>
      </c>
      <c r="C311" s="6">
        <v>67919000</v>
      </c>
      <c r="E311" s="114">
        <v>3302049</v>
      </c>
      <c r="F311" s="114" t="s">
        <v>313</v>
      </c>
      <c r="J311" s="6">
        <v>67919000</v>
      </c>
    </row>
    <row r="312" spans="2:10">
      <c r="B312" s="92" t="s">
        <v>913</v>
      </c>
      <c r="C312" s="6">
        <v>7375127883.6830397</v>
      </c>
      <c r="E312" s="114">
        <v>40</v>
      </c>
      <c r="F312" s="114" t="s">
        <v>449</v>
      </c>
      <c r="J312" s="6">
        <v>7375127883.6830397</v>
      </c>
    </row>
    <row r="313" spans="2:10">
      <c r="B313" s="110" t="s">
        <v>933</v>
      </c>
      <c r="E313" s="114">
        <v>4003</v>
      </c>
      <c r="F313" s="114" t="s">
        <v>450</v>
      </c>
    </row>
    <row r="314" spans="2:10">
      <c r="B314" s="111" t="s">
        <v>1211</v>
      </c>
      <c r="C314" s="6">
        <v>200338643.28304005</v>
      </c>
      <c r="E314" s="114">
        <v>202500000034447</v>
      </c>
      <c r="F314" s="114" t="s">
        <v>502</v>
      </c>
      <c r="G314" s="114" t="s">
        <v>190</v>
      </c>
      <c r="H314" s="114">
        <v>200338643.28303999</v>
      </c>
      <c r="I314" s="114" t="s">
        <v>446</v>
      </c>
      <c r="J314" s="6">
        <v>200338643.28304005</v>
      </c>
    </row>
    <row r="315" spans="2:10">
      <c r="B315" s="112" t="s">
        <v>1000</v>
      </c>
      <c r="C315" s="6">
        <v>200338643.28304005</v>
      </c>
      <c r="E315" s="114">
        <v>4003018</v>
      </c>
      <c r="F315" s="114" t="s">
        <v>451</v>
      </c>
      <c r="J315" s="6">
        <v>200338643.28304005</v>
      </c>
    </row>
    <row r="316" spans="2:10">
      <c r="B316" s="111" t="s">
        <v>1212</v>
      </c>
      <c r="C316" s="6">
        <v>1552672.98</v>
      </c>
      <c r="E316" s="114">
        <v>202500000034447</v>
      </c>
      <c r="F316" s="114" t="s">
        <v>502</v>
      </c>
      <c r="G316" s="114" t="s">
        <v>195</v>
      </c>
      <c r="H316" s="114">
        <v>1552672.98</v>
      </c>
      <c r="I316" s="114" t="s">
        <v>446</v>
      </c>
      <c r="J316" s="6">
        <v>1552672.98</v>
      </c>
    </row>
    <row r="317" spans="2:10">
      <c r="B317" s="112" t="s">
        <v>1000</v>
      </c>
      <c r="C317" s="6">
        <v>1552672.98</v>
      </c>
      <c r="E317" s="114">
        <v>4003018</v>
      </c>
      <c r="F317" s="114" t="s">
        <v>451</v>
      </c>
      <c r="J317" s="6">
        <v>1552672.98</v>
      </c>
    </row>
    <row r="318" spans="2:10">
      <c r="B318" s="111" t="s">
        <v>1213</v>
      </c>
      <c r="C318" s="6">
        <v>19226279.890000001</v>
      </c>
      <c r="E318" s="114">
        <v>202500000034447</v>
      </c>
      <c r="F318" s="114" t="s">
        <v>502</v>
      </c>
      <c r="G318" s="114" t="s">
        <v>452</v>
      </c>
      <c r="H318" s="114">
        <v>19226279.890000001</v>
      </c>
      <c r="I318" s="114" t="s">
        <v>446</v>
      </c>
      <c r="J318" s="6">
        <v>19226279.890000001</v>
      </c>
    </row>
    <row r="319" spans="2:10">
      <c r="B319" s="112" t="s">
        <v>1000</v>
      </c>
      <c r="C319" s="6">
        <v>19226279.890000001</v>
      </c>
      <c r="E319" s="114">
        <v>4003018</v>
      </c>
      <c r="F319" s="114" t="s">
        <v>451</v>
      </c>
      <c r="J319" s="6">
        <v>19226279.890000001</v>
      </c>
    </row>
    <row r="320" spans="2:10">
      <c r="B320" s="111" t="s">
        <v>1214</v>
      </c>
      <c r="C320" s="6">
        <v>6131763579.1899996</v>
      </c>
      <c r="E320" s="114">
        <v>202500000034447</v>
      </c>
      <c r="F320" s="114" t="s">
        <v>502</v>
      </c>
      <c r="G320" s="114" t="s">
        <v>453</v>
      </c>
      <c r="H320" s="114">
        <v>6131763579.1899996</v>
      </c>
      <c r="I320" s="114" t="s">
        <v>446</v>
      </c>
      <c r="J320" s="6">
        <v>6131763579.1899996</v>
      </c>
    </row>
    <row r="321" spans="2:10">
      <c r="B321" s="112" t="s">
        <v>1000</v>
      </c>
      <c r="C321" s="6">
        <v>6131763579.1899996</v>
      </c>
      <c r="E321" s="114">
        <v>4003018</v>
      </c>
      <c r="F321" s="114" t="s">
        <v>451</v>
      </c>
      <c r="J321" s="6">
        <v>6131763579.1899996</v>
      </c>
    </row>
    <row r="322" spans="2:10">
      <c r="B322" s="111" t="s">
        <v>1210</v>
      </c>
      <c r="C322" s="6">
        <v>1022246708.3400002</v>
      </c>
      <c r="E322" s="114">
        <v>202500000035022</v>
      </c>
      <c r="F322" s="114" t="s">
        <v>456</v>
      </c>
      <c r="G322" s="114" t="s">
        <v>453</v>
      </c>
      <c r="H322" s="114">
        <v>1022246708.34</v>
      </c>
      <c r="I322" s="114" t="s">
        <v>446</v>
      </c>
      <c r="J322" s="6">
        <v>1022246708.3400002</v>
      </c>
    </row>
    <row r="323" spans="2:10">
      <c r="B323" s="112" t="s">
        <v>999</v>
      </c>
      <c r="C323" s="6">
        <v>1022246708.3400002</v>
      </c>
      <c r="E323" s="114">
        <v>4003008</v>
      </c>
      <c r="F323" s="114" t="s">
        <v>454</v>
      </c>
      <c r="J323" s="6">
        <v>1022246708.3400002</v>
      </c>
    </row>
    <row r="324" spans="2:10">
      <c r="B324" s="92" t="s">
        <v>914</v>
      </c>
      <c r="C324" s="6">
        <v>7262387850.8800001</v>
      </c>
      <c r="E324" s="114">
        <v>41</v>
      </c>
      <c r="F324" s="114" t="s">
        <v>130</v>
      </c>
      <c r="J324" s="6">
        <v>7262387850.8800001</v>
      </c>
    </row>
    <row r="325" spans="2:10">
      <c r="B325" s="110" t="s">
        <v>934</v>
      </c>
      <c r="E325" s="114">
        <v>4101</v>
      </c>
      <c r="F325" s="114" t="s">
        <v>236</v>
      </c>
    </row>
    <row r="326" spans="2:10">
      <c r="B326" s="111" t="s">
        <v>1215</v>
      </c>
      <c r="C326" s="6">
        <v>28836360</v>
      </c>
      <c r="E326" s="114">
        <v>202500000033820</v>
      </c>
      <c r="F326" s="114" t="s">
        <v>242</v>
      </c>
      <c r="G326" s="114" t="s">
        <v>26</v>
      </c>
      <c r="H326" s="114">
        <v>28836360</v>
      </c>
      <c r="I326" s="114" t="s">
        <v>892</v>
      </c>
      <c r="J326" s="6">
        <v>28836360</v>
      </c>
    </row>
    <row r="327" spans="2:10">
      <c r="B327" s="112" t="s">
        <v>1002</v>
      </c>
      <c r="C327" s="6">
        <v>28836360</v>
      </c>
      <c r="E327" s="114">
        <v>4101038</v>
      </c>
      <c r="F327" s="114" t="s">
        <v>240</v>
      </c>
      <c r="J327" s="6">
        <v>28836360</v>
      </c>
    </row>
    <row r="328" spans="2:10">
      <c r="B328" s="111" t="s">
        <v>1343</v>
      </c>
      <c r="C328" s="6">
        <v>109836360</v>
      </c>
      <c r="E328" s="114">
        <v>202500000033830</v>
      </c>
      <c r="F328" s="114" t="s">
        <v>239</v>
      </c>
      <c r="G328" s="114" t="s">
        <v>26</v>
      </c>
      <c r="H328" s="114">
        <v>109836360</v>
      </c>
      <c r="I328" s="114" t="s">
        <v>892</v>
      </c>
      <c r="J328" s="6">
        <v>109836360</v>
      </c>
    </row>
    <row r="329" spans="2:10">
      <c r="B329" s="112" t="s">
        <v>1001</v>
      </c>
      <c r="C329" s="6">
        <v>109836360</v>
      </c>
      <c r="E329" s="114">
        <v>4101025</v>
      </c>
      <c r="F329" s="114" t="s">
        <v>237</v>
      </c>
      <c r="J329" s="6">
        <v>109836360</v>
      </c>
    </row>
    <row r="330" spans="2:10">
      <c r="B330" s="111" t="s">
        <v>1344</v>
      </c>
      <c r="C330" s="6">
        <v>171163640</v>
      </c>
      <c r="E330" s="114">
        <v>202500000034412</v>
      </c>
      <c r="F330" s="114" t="s">
        <v>245</v>
      </c>
      <c r="G330" s="114" t="s">
        <v>26</v>
      </c>
      <c r="H330" s="114">
        <v>171163640</v>
      </c>
      <c r="I330" s="114" t="s">
        <v>892</v>
      </c>
      <c r="J330" s="6">
        <v>171163640</v>
      </c>
    </row>
    <row r="331" spans="2:10">
      <c r="B331" s="112" t="s">
        <v>1002</v>
      </c>
      <c r="C331" s="6">
        <v>171163640</v>
      </c>
      <c r="E331" s="114">
        <v>4101038</v>
      </c>
      <c r="F331" s="114" t="s">
        <v>240</v>
      </c>
      <c r="J331" s="6">
        <v>171163640</v>
      </c>
    </row>
    <row r="332" spans="2:10">
      <c r="B332" s="110" t="s">
        <v>935</v>
      </c>
      <c r="E332" s="114">
        <v>4102</v>
      </c>
      <c r="F332" s="114" t="s">
        <v>723</v>
      </c>
    </row>
    <row r="333" spans="2:10">
      <c r="B333" s="111" t="s">
        <v>1218</v>
      </c>
      <c r="C333" s="6">
        <v>87500000</v>
      </c>
      <c r="E333" s="114">
        <v>202500000033575</v>
      </c>
      <c r="F333" s="114" t="s">
        <v>136</v>
      </c>
      <c r="G333" s="114" t="s">
        <v>26</v>
      </c>
      <c r="H333" s="114">
        <v>87500000</v>
      </c>
      <c r="I333" s="114" t="s">
        <v>889</v>
      </c>
      <c r="J333" s="6">
        <v>87500000</v>
      </c>
    </row>
    <row r="334" spans="2:10">
      <c r="B334" s="112" t="s">
        <v>1005</v>
      </c>
      <c r="C334" s="6">
        <v>87500000</v>
      </c>
      <c r="E334" s="114">
        <v>4102052</v>
      </c>
      <c r="F334" s="114" t="s">
        <v>134</v>
      </c>
      <c r="J334" s="6">
        <v>87500000</v>
      </c>
    </row>
    <row r="335" spans="2:10">
      <c r="B335" s="111" t="s">
        <v>1217</v>
      </c>
      <c r="C335" s="6">
        <v>80000000</v>
      </c>
      <c r="E335" s="114">
        <v>202500000033719</v>
      </c>
      <c r="F335" s="114" t="s">
        <v>133</v>
      </c>
      <c r="G335" s="114" t="s">
        <v>26</v>
      </c>
      <c r="H335" s="114">
        <v>80000000</v>
      </c>
      <c r="I335" s="114" t="s">
        <v>889</v>
      </c>
      <c r="J335" s="6">
        <v>80000000</v>
      </c>
    </row>
    <row r="336" spans="2:10">
      <c r="B336" s="112" t="s">
        <v>1004</v>
      </c>
      <c r="C336" s="6">
        <v>80000000</v>
      </c>
      <c r="E336" s="114">
        <v>4102046</v>
      </c>
      <c r="F336" s="114" t="s">
        <v>131</v>
      </c>
      <c r="J336" s="6">
        <v>80000000</v>
      </c>
    </row>
    <row r="337" spans="2:10">
      <c r="B337" s="111" t="s">
        <v>1216</v>
      </c>
      <c r="C337" s="6">
        <v>100000000</v>
      </c>
      <c r="E337" s="114">
        <v>202500000033999</v>
      </c>
      <c r="F337" s="114" t="s">
        <v>158</v>
      </c>
      <c r="G337" s="114" t="s">
        <v>26</v>
      </c>
      <c r="H337" s="114">
        <v>100000000</v>
      </c>
      <c r="I337" s="114" t="s">
        <v>889</v>
      </c>
      <c r="J337" s="6">
        <v>100000000</v>
      </c>
    </row>
    <row r="338" spans="2:10">
      <c r="B338" s="112" t="s">
        <v>1003</v>
      </c>
      <c r="C338" s="6">
        <v>100000000</v>
      </c>
      <c r="E338" s="114">
        <v>4102045</v>
      </c>
      <c r="F338" s="114" t="s">
        <v>735</v>
      </c>
      <c r="J338" s="6">
        <v>100000000</v>
      </c>
    </row>
    <row r="339" spans="2:10">
      <c r="B339" s="110" t="s">
        <v>936</v>
      </c>
      <c r="E339" s="114">
        <v>4104</v>
      </c>
      <c r="F339" s="114" t="s">
        <v>744</v>
      </c>
    </row>
    <row r="340" spans="2:10">
      <c r="B340" s="111" t="s">
        <v>1219</v>
      </c>
      <c r="C340" s="6">
        <v>758054824</v>
      </c>
      <c r="E340" s="114">
        <v>202500000033240</v>
      </c>
      <c r="F340" s="114" t="s">
        <v>153</v>
      </c>
      <c r="G340" s="114" t="s">
        <v>151</v>
      </c>
      <c r="H340" s="114">
        <v>758054824</v>
      </c>
      <c r="I340" s="114" t="s">
        <v>889</v>
      </c>
      <c r="J340" s="6">
        <v>758054824</v>
      </c>
    </row>
    <row r="341" spans="2:10">
      <c r="B341" s="112" t="s">
        <v>1006</v>
      </c>
      <c r="C341" s="6">
        <v>758054824</v>
      </c>
      <c r="E341" s="114">
        <v>4104008</v>
      </c>
      <c r="F341" s="114" t="s">
        <v>148</v>
      </c>
      <c r="J341" s="6">
        <v>758054824</v>
      </c>
    </row>
    <row r="342" spans="2:10">
      <c r="B342" s="111" t="s">
        <v>1223</v>
      </c>
      <c r="C342" s="6">
        <v>260000000</v>
      </c>
      <c r="E342" s="114">
        <v>202500000033252</v>
      </c>
      <c r="F342" s="114" t="s">
        <v>509</v>
      </c>
      <c r="G342" s="114" t="s">
        <v>26</v>
      </c>
      <c r="H342" s="114">
        <v>260000000</v>
      </c>
      <c r="I342" s="114" t="s">
        <v>889</v>
      </c>
      <c r="J342" s="6">
        <v>260000000</v>
      </c>
    </row>
    <row r="343" spans="2:10">
      <c r="B343" s="112" t="s">
        <v>1008</v>
      </c>
      <c r="C343" s="6">
        <v>260000000</v>
      </c>
      <c r="E343" s="114">
        <v>4104020</v>
      </c>
      <c r="F343" s="114" t="s">
        <v>745</v>
      </c>
      <c r="J343" s="6">
        <v>260000000</v>
      </c>
    </row>
    <row r="344" spans="2:10">
      <c r="B344" s="111" t="s">
        <v>1222</v>
      </c>
      <c r="C344" s="6">
        <v>100309496</v>
      </c>
      <c r="E344" s="114">
        <v>202500000034003</v>
      </c>
      <c r="F344" s="114" t="s">
        <v>156</v>
      </c>
      <c r="G344" s="114" t="s">
        <v>151</v>
      </c>
      <c r="H344" s="114">
        <v>100309496</v>
      </c>
      <c r="I344" s="114" t="s">
        <v>889</v>
      </c>
      <c r="J344" s="6">
        <v>100309496</v>
      </c>
    </row>
    <row r="345" spans="2:10">
      <c r="B345" s="112" t="s">
        <v>1007</v>
      </c>
      <c r="C345" s="6">
        <v>100309496</v>
      </c>
      <c r="E345" s="114">
        <v>4104010</v>
      </c>
      <c r="F345" s="114" t="s">
        <v>154</v>
      </c>
      <c r="J345" s="6">
        <v>100309496</v>
      </c>
    </row>
    <row r="346" spans="2:10">
      <c r="B346" s="111" t="s">
        <v>1220</v>
      </c>
      <c r="C346" s="6">
        <v>5530861444.6199999</v>
      </c>
      <c r="E346" s="114">
        <v>202500000034803</v>
      </c>
      <c r="F346" s="114" t="s">
        <v>150</v>
      </c>
      <c r="G346" s="114" t="s">
        <v>151</v>
      </c>
      <c r="H346" s="114">
        <v>5530861444.6199999</v>
      </c>
      <c r="I346" s="114" t="s">
        <v>889</v>
      </c>
      <c r="J346" s="6">
        <v>5530861444.6199999</v>
      </c>
    </row>
    <row r="347" spans="2:10">
      <c r="B347" s="112" t="s">
        <v>1006</v>
      </c>
      <c r="C347" s="6">
        <v>5530861444.6199999</v>
      </c>
      <c r="E347" s="114">
        <v>4104008</v>
      </c>
      <c r="F347" s="114" t="s">
        <v>148</v>
      </c>
      <c r="J347" s="6">
        <v>5530861444.6199999</v>
      </c>
    </row>
    <row r="348" spans="2:10">
      <c r="B348" s="111" t="s">
        <v>1221</v>
      </c>
      <c r="C348" s="6">
        <v>35825726.259999998</v>
      </c>
      <c r="E348" s="114">
        <v>202500000034803</v>
      </c>
      <c r="F348" s="114" t="s">
        <v>150</v>
      </c>
      <c r="G348" s="114" t="s">
        <v>152</v>
      </c>
      <c r="H348" s="114">
        <v>35825726.259999998</v>
      </c>
      <c r="I348" s="114" t="s">
        <v>889</v>
      </c>
      <c r="J348" s="6">
        <v>35825726.259999998</v>
      </c>
    </row>
    <row r="349" spans="2:10">
      <c r="B349" s="112" t="s">
        <v>1006</v>
      </c>
      <c r="C349" s="6">
        <v>35825726.259999998</v>
      </c>
      <c r="E349" s="114">
        <v>4104008</v>
      </c>
      <c r="F349" s="114" t="s">
        <v>148</v>
      </c>
      <c r="J349" s="6">
        <v>35825726.259999998</v>
      </c>
    </row>
    <row r="350" spans="2:10">
      <c r="B350" s="92" t="s">
        <v>915</v>
      </c>
      <c r="C350" s="6">
        <v>6624349167.2300014</v>
      </c>
      <c r="E350" s="114">
        <v>43</v>
      </c>
      <c r="F350" s="114" t="s">
        <v>316</v>
      </c>
      <c r="J350" s="6">
        <v>6624349167.2300014</v>
      </c>
    </row>
    <row r="351" spans="2:10">
      <c r="B351" s="110" t="s">
        <v>937</v>
      </c>
      <c r="E351" s="114">
        <v>4301</v>
      </c>
      <c r="F351" s="114" t="s">
        <v>317</v>
      </c>
    </row>
    <row r="352" spans="2:10">
      <c r="B352" s="111" t="s">
        <v>1233</v>
      </c>
      <c r="C352" s="6">
        <v>5325367.8</v>
      </c>
      <c r="E352" s="114">
        <v>202500000034798</v>
      </c>
      <c r="F352" s="114" t="s">
        <v>325</v>
      </c>
      <c r="G352" s="114" t="s">
        <v>193</v>
      </c>
      <c r="H352" s="114">
        <v>5325367.8</v>
      </c>
      <c r="I352" s="114" t="s">
        <v>300</v>
      </c>
      <c r="J352" s="6">
        <v>5325367.8</v>
      </c>
    </row>
    <row r="353" spans="2:10">
      <c r="B353" s="112" t="s">
        <v>1013</v>
      </c>
      <c r="C353" s="6">
        <v>5325367.8</v>
      </c>
      <c r="E353" s="114">
        <v>4301037</v>
      </c>
      <c r="F353" s="114" t="s">
        <v>330</v>
      </c>
      <c r="J353" s="6">
        <v>5325367.8</v>
      </c>
    </row>
    <row r="354" spans="2:10">
      <c r="B354" s="111" t="s">
        <v>1234</v>
      </c>
      <c r="C354" s="6">
        <v>2909111.4</v>
      </c>
      <c r="E354" s="114">
        <v>202500000034798</v>
      </c>
      <c r="F354" s="114" t="s">
        <v>325</v>
      </c>
      <c r="G354" s="114" t="s">
        <v>192</v>
      </c>
      <c r="H354" s="114">
        <v>2909111.4</v>
      </c>
      <c r="I354" s="114" t="s">
        <v>300</v>
      </c>
      <c r="J354" s="6">
        <v>2909111.4</v>
      </c>
    </row>
    <row r="355" spans="2:10">
      <c r="B355" s="112" t="s">
        <v>1013</v>
      </c>
      <c r="C355" s="6">
        <v>2909111.4</v>
      </c>
      <c r="E355" s="114">
        <v>4301037</v>
      </c>
      <c r="F355" s="114" t="s">
        <v>330</v>
      </c>
      <c r="J355" s="6">
        <v>2909111.4</v>
      </c>
    </row>
    <row r="356" spans="2:10">
      <c r="B356" s="111" t="s">
        <v>1235</v>
      </c>
      <c r="C356" s="6">
        <v>37472639.740000002</v>
      </c>
      <c r="E356" s="114">
        <v>202500000034798</v>
      </c>
      <c r="F356" s="114" t="s">
        <v>325</v>
      </c>
      <c r="G356" s="114" t="s">
        <v>191</v>
      </c>
      <c r="H356" s="114">
        <v>37472639.740000002</v>
      </c>
      <c r="I356" s="114" t="s">
        <v>300</v>
      </c>
      <c r="J356" s="6">
        <v>37472639.740000002</v>
      </c>
    </row>
    <row r="357" spans="2:10">
      <c r="B357" s="112" t="s">
        <v>1013</v>
      </c>
      <c r="C357" s="6">
        <v>37472639.740000002</v>
      </c>
      <c r="E357" s="114">
        <v>4301037</v>
      </c>
      <c r="F357" s="114" t="s">
        <v>330</v>
      </c>
      <c r="J357" s="6">
        <v>37472639.740000002</v>
      </c>
    </row>
    <row r="358" spans="2:10">
      <c r="B358" s="111" t="s">
        <v>1224</v>
      </c>
      <c r="C358" s="6">
        <v>15928538.109999999</v>
      </c>
      <c r="E358" s="114">
        <v>202500000034798</v>
      </c>
      <c r="F358" s="114" t="s">
        <v>325</v>
      </c>
      <c r="G358" s="114" t="s">
        <v>326</v>
      </c>
      <c r="H358" s="114">
        <v>15928538.109999999</v>
      </c>
      <c r="I358" s="114" t="s">
        <v>300</v>
      </c>
      <c r="J358" s="6">
        <v>15928538.109999999</v>
      </c>
    </row>
    <row r="359" spans="2:10">
      <c r="B359" s="112" t="s">
        <v>1009</v>
      </c>
      <c r="C359" s="6">
        <v>15928538.109999999</v>
      </c>
      <c r="E359" s="114">
        <v>4301007</v>
      </c>
      <c r="F359" s="114" t="s">
        <v>323</v>
      </c>
      <c r="J359" s="6">
        <v>15928538.109999999</v>
      </c>
    </row>
    <row r="360" spans="2:10">
      <c r="B360" s="111" t="s">
        <v>1230</v>
      </c>
      <c r="C360" s="6">
        <v>15084207.109999999</v>
      </c>
      <c r="E360" s="114">
        <v>202500000034798</v>
      </c>
      <c r="F360" s="114" t="s">
        <v>325</v>
      </c>
      <c r="G360" s="114" t="s">
        <v>329</v>
      </c>
      <c r="H360" s="114">
        <v>15084207.109999999</v>
      </c>
      <c r="I360" s="114" t="s">
        <v>300</v>
      </c>
      <c r="J360" s="6">
        <v>15084207.109999999</v>
      </c>
    </row>
    <row r="361" spans="2:10">
      <c r="B361" s="112" t="s">
        <v>1012</v>
      </c>
      <c r="C361" s="6">
        <v>15084207.109999999</v>
      </c>
      <c r="E361" s="114">
        <v>4301032</v>
      </c>
      <c r="F361" s="114" t="s">
        <v>327</v>
      </c>
      <c r="J361" s="6">
        <v>15084207.109999999</v>
      </c>
    </row>
    <row r="362" spans="2:10">
      <c r="B362" s="111" t="s">
        <v>1231</v>
      </c>
      <c r="C362" s="6">
        <v>134341316.93000001</v>
      </c>
      <c r="E362" s="114">
        <v>202500000034798</v>
      </c>
      <c r="F362" s="114" t="s">
        <v>325</v>
      </c>
      <c r="G362" s="114" t="s">
        <v>166</v>
      </c>
      <c r="H362" s="114">
        <v>134341316.93000001</v>
      </c>
      <c r="I362" s="114" t="s">
        <v>300</v>
      </c>
      <c r="J362" s="6">
        <v>134341316.93000001</v>
      </c>
    </row>
    <row r="363" spans="2:10">
      <c r="B363" s="112" t="s">
        <v>1012</v>
      </c>
      <c r="C363" s="6">
        <v>134341316.93000001</v>
      </c>
      <c r="E363" s="114">
        <v>4301032</v>
      </c>
      <c r="F363" s="114" t="s">
        <v>327</v>
      </c>
      <c r="J363" s="6">
        <v>134341316.93000001</v>
      </c>
    </row>
    <row r="364" spans="2:10">
      <c r="B364" s="111" t="s">
        <v>1236</v>
      </c>
      <c r="C364" s="6">
        <v>100000000</v>
      </c>
      <c r="E364" s="114">
        <v>202500000034798</v>
      </c>
      <c r="F364" s="114" t="s">
        <v>325</v>
      </c>
      <c r="G364" s="114" t="s">
        <v>170</v>
      </c>
      <c r="H364" s="114">
        <v>100000000</v>
      </c>
      <c r="I364" s="114" t="s">
        <v>300</v>
      </c>
      <c r="J364" s="6">
        <v>100000000</v>
      </c>
    </row>
    <row r="365" spans="2:10">
      <c r="B365" s="112" t="s">
        <v>1013</v>
      </c>
      <c r="C365" s="6">
        <v>100000000</v>
      </c>
      <c r="E365" s="114">
        <v>4301037</v>
      </c>
      <c r="F365" s="114" t="s">
        <v>330</v>
      </c>
      <c r="J365" s="6">
        <v>100000000</v>
      </c>
    </row>
    <row r="366" spans="2:10">
      <c r="B366" s="111" t="s">
        <v>1237</v>
      </c>
      <c r="C366" s="6">
        <v>1300000000</v>
      </c>
      <c r="E366" s="114">
        <v>202500000034798</v>
      </c>
      <c r="F366" s="114" t="s">
        <v>325</v>
      </c>
      <c r="G366" s="114" t="s">
        <v>321</v>
      </c>
      <c r="H366" s="114">
        <v>1300000000</v>
      </c>
      <c r="I366" s="114" t="s">
        <v>300</v>
      </c>
      <c r="J366" s="6">
        <v>1300000000</v>
      </c>
    </row>
    <row r="367" spans="2:10">
      <c r="B367" s="112" t="s">
        <v>1013</v>
      </c>
      <c r="C367" s="6">
        <v>1300000000</v>
      </c>
      <c r="E367" s="114">
        <v>4301037</v>
      </c>
      <c r="F367" s="114" t="s">
        <v>330</v>
      </c>
      <c r="J367" s="6">
        <v>1300000000</v>
      </c>
    </row>
    <row r="368" spans="2:10">
      <c r="B368" s="111" t="s">
        <v>1232</v>
      </c>
      <c r="C368" s="6">
        <v>700000000</v>
      </c>
      <c r="E368" s="114">
        <v>202500000034798</v>
      </c>
      <c r="F368" s="114" t="s">
        <v>325</v>
      </c>
      <c r="G368" s="114" t="s">
        <v>321</v>
      </c>
      <c r="H368" s="114">
        <v>700000000</v>
      </c>
      <c r="I368" s="114" t="s">
        <v>300</v>
      </c>
      <c r="J368" s="6">
        <v>700000000</v>
      </c>
    </row>
    <row r="369" spans="2:10">
      <c r="B369" s="112" t="s">
        <v>1012</v>
      </c>
      <c r="C369" s="6">
        <v>700000000</v>
      </c>
      <c r="E369" s="114">
        <v>4301032</v>
      </c>
      <c r="F369" s="114" t="s">
        <v>327</v>
      </c>
      <c r="J369" s="6">
        <v>700000000</v>
      </c>
    </row>
    <row r="370" spans="2:10">
      <c r="B370" s="111" t="s">
        <v>1225</v>
      </c>
      <c r="C370" s="6">
        <v>800000000</v>
      </c>
      <c r="E370" s="114">
        <v>202500000034798</v>
      </c>
      <c r="F370" s="114" t="s">
        <v>325</v>
      </c>
      <c r="G370" s="114" t="s">
        <v>321</v>
      </c>
      <c r="H370" s="114">
        <v>800000000</v>
      </c>
      <c r="I370" s="114" t="s">
        <v>300</v>
      </c>
      <c r="J370" s="6">
        <v>800000000</v>
      </c>
    </row>
    <row r="371" spans="2:10">
      <c r="B371" s="112" t="s">
        <v>1009</v>
      </c>
      <c r="C371" s="6">
        <v>800000000</v>
      </c>
      <c r="E371" s="114">
        <v>4301007</v>
      </c>
      <c r="F371" s="114" t="s">
        <v>323</v>
      </c>
      <c r="J371" s="6">
        <v>800000000</v>
      </c>
    </row>
    <row r="372" spans="2:10">
      <c r="B372" s="111" t="s">
        <v>1228</v>
      </c>
      <c r="C372" s="6">
        <v>10038206.51</v>
      </c>
      <c r="E372" s="114">
        <v>202500000035182</v>
      </c>
      <c r="F372" s="114" t="s">
        <v>320</v>
      </c>
      <c r="G372" s="114" t="s">
        <v>190</v>
      </c>
      <c r="H372" s="114">
        <v>10038206.51</v>
      </c>
      <c r="I372" s="114" t="s">
        <v>300</v>
      </c>
      <c r="J372" s="6">
        <v>10038206.51</v>
      </c>
    </row>
    <row r="373" spans="2:10">
      <c r="B373" s="112" t="s">
        <v>1011</v>
      </c>
      <c r="C373" s="6">
        <v>10038206.51</v>
      </c>
      <c r="E373" s="114">
        <v>4301029</v>
      </c>
      <c r="F373" s="114" t="s">
        <v>318</v>
      </c>
      <c r="J373" s="6">
        <v>10038206.51</v>
      </c>
    </row>
    <row r="374" spans="2:10">
      <c r="B374" s="111" t="s">
        <v>1226</v>
      </c>
      <c r="C374" s="6">
        <v>315865884.88</v>
      </c>
      <c r="E374" s="114">
        <v>202500000035182</v>
      </c>
      <c r="F374" s="114" t="s">
        <v>320</v>
      </c>
      <c r="G374" s="114" t="s">
        <v>190</v>
      </c>
      <c r="H374" s="114">
        <v>315865884.88</v>
      </c>
      <c r="I374" s="114" t="s">
        <v>300</v>
      </c>
      <c r="J374" s="6">
        <v>315865884.88</v>
      </c>
    </row>
    <row r="375" spans="2:10">
      <c r="B375" s="112" t="s">
        <v>1010</v>
      </c>
      <c r="C375" s="6">
        <v>315865884.88</v>
      </c>
      <c r="E375" s="114">
        <v>4301023</v>
      </c>
      <c r="F375" s="114" t="s">
        <v>322</v>
      </c>
      <c r="J375" s="6">
        <v>315865884.88</v>
      </c>
    </row>
    <row r="376" spans="2:10">
      <c r="B376" s="111" t="s">
        <v>1229</v>
      </c>
      <c r="C376" s="6">
        <v>49050000</v>
      </c>
      <c r="E376" s="114">
        <v>202500000035182</v>
      </c>
      <c r="F376" s="114" t="s">
        <v>320</v>
      </c>
      <c r="G376" s="114" t="s">
        <v>321</v>
      </c>
      <c r="H376" s="114">
        <v>49050000</v>
      </c>
      <c r="I376" s="114" t="s">
        <v>300</v>
      </c>
      <c r="J376" s="6">
        <v>49050000</v>
      </c>
    </row>
    <row r="377" spans="2:10">
      <c r="B377" s="112" t="s">
        <v>1011</v>
      </c>
      <c r="C377" s="6">
        <v>49050000</v>
      </c>
      <c r="E377" s="114">
        <v>4301029</v>
      </c>
      <c r="F377" s="114" t="s">
        <v>318</v>
      </c>
      <c r="J377" s="6">
        <v>49050000</v>
      </c>
    </row>
    <row r="378" spans="2:10">
      <c r="B378" s="111" t="s">
        <v>1227</v>
      </c>
      <c r="C378" s="6">
        <v>76804043.359999999</v>
      </c>
      <c r="E378" s="114">
        <v>202500000035182</v>
      </c>
      <c r="F378" s="114" t="s">
        <v>320</v>
      </c>
      <c r="G378" s="114" t="s">
        <v>321</v>
      </c>
      <c r="H378" s="114">
        <v>76804043.359999999</v>
      </c>
      <c r="I378" s="114" t="s">
        <v>300</v>
      </c>
      <c r="J378" s="6">
        <v>76804043.359999999</v>
      </c>
    </row>
    <row r="379" spans="2:10">
      <c r="B379" s="112" t="s">
        <v>1010</v>
      </c>
      <c r="C379" s="6">
        <v>76804043.359999999</v>
      </c>
      <c r="E379" s="114">
        <v>4301023</v>
      </c>
      <c r="F379" s="114" t="s">
        <v>322</v>
      </c>
      <c r="J379" s="6">
        <v>76804043.359999999</v>
      </c>
    </row>
    <row r="380" spans="2:10">
      <c r="B380" s="110" t="s">
        <v>938</v>
      </c>
      <c r="E380" s="114">
        <v>4302</v>
      </c>
      <c r="F380" s="114" t="s">
        <v>332</v>
      </c>
    </row>
    <row r="381" spans="2:10">
      <c r="B381" s="111" t="s">
        <v>1247</v>
      </c>
      <c r="C381" s="6">
        <v>100000000</v>
      </c>
      <c r="E381" s="114">
        <v>202500000034411</v>
      </c>
      <c r="F381" s="114" t="s">
        <v>335</v>
      </c>
      <c r="G381" s="114" t="s">
        <v>26</v>
      </c>
      <c r="H381" s="114">
        <v>100000000</v>
      </c>
      <c r="I381" s="114" t="s">
        <v>300</v>
      </c>
      <c r="J381" s="6">
        <v>100000000</v>
      </c>
    </row>
    <row r="382" spans="2:10">
      <c r="B382" s="112" t="s">
        <v>1019</v>
      </c>
      <c r="C382" s="6">
        <v>100000000</v>
      </c>
      <c r="E382" s="114">
        <v>4302089</v>
      </c>
      <c r="F382" s="114" t="s">
        <v>22</v>
      </c>
      <c r="J382" s="6">
        <v>100000000</v>
      </c>
    </row>
    <row r="383" spans="2:10">
      <c r="B383" s="111" t="s">
        <v>1238</v>
      </c>
      <c r="C383" s="6">
        <v>128559439.25</v>
      </c>
      <c r="E383" s="114">
        <v>202500000034411</v>
      </c>
      <c r="F383" s="114" t="s">
        <v>335</v>
      </c>
      <c r="G383" s="114" t="s">
        <v>172</v>
      </c>
      <c r="H383" s="114">
        <v>128559439.25</v>
      </c>
      <c r="I383" s="114" t="s">
        <v>300</v>
      </c>
      <c r="J383" s="6">
        <v>128559439.25</v>
      </c>
    </row>
    <row r="384" spans="2:10">
      <c r="B384" s="112" t="s">
        <v>1014</v>
      </c>
      <c r="C384" s="6">
        <v>128559439.25</v>
      </c>
      <c r="E384" s="114">
        <v>4302001</v>
      </c>
      <c r="F384" s="114" t="s">
        <v>341</v>
      </c>
      <c r="J384" s="6">
        <v>128559439.25</v>
      </c>
    </row>
    <row r="385" spans="2:10">
      <c r="B385" s="111" t="s">
        <v>1241</v>
      </c>
      <c r="C385" s="6">
        <v>152278419.30000001</v>
      </c>
      <c r="E385" s="114">
        <v>202500000034411</v>
      </c>
      <c r="F385" s="114" t="s">
        <v>335</v>
      </c>
      <c r="G385" s="114" t="s">
        <v>170</v>
      </c>
      <c r="H385" s="114">
        <v>152278419.30000001</v>
      </c>
      <c r="I385" s="114" t="s">
        <v>300</v>
      </c>
      <c r="J385" s="6">
        <v>152278419.30000001</v>
      </c>
    </row>
    <row r="386" spans="2:10">
      <c r="B386" s="112" t="s">
        <v>1016</v>
      </c>
      <c r="C386" s="6">
        <v>152278419.30000001</v>
      </c>
      <c r="E386" s="114">
        <v>4302004</v>
      </c>
      <c r="F386" s="114" t="s">
        <v>333</v>
      </c>
      <c r="J386" s="6">
        <v>152278419.30000001</v>
      </c>
    </row>
    <row r="387" spans="2:10">
      <c r="B387" s="111" t="s">
        <v>1242</v>
      </c>
      <c r="C387" s="6">
        <v>1000000000</v>
      </c>
      <c r="E387" s="114">
        <v>202500000034411</v>
      </c>
      <c r="F387" s="114" t="s">
        <v>335</v>
      </c>
      <c r="G387" s="114" t="s">
        <v>321</v>
      </c>
      <c r="H387" s="114">
        <v>1000000000</v>
      </c>
      <c r="I387" s="114" t="s">
        <v>300</v>
      </c>
      <c r="J387" s="6">
        <v>1000000000</v>
      </c>
    </row>
    <row r="388" spans="2:10">
      <c r="B388" s="112" t="s">
        <v>1016</v>
      </c>
      <c r="C388" s="6">
        <v>1000000000</v>
      </c>
      <c r="E388" s="114">
        <v>4302004</v>
      </c>
      <c r="F388" s="114" t="s">
        <v>333</v>
      </c>
      <c r="J388" s="6">
        <v>1000000000</v>
      </c>
    </row>
    <row r="389" spans="2:10">
      <c r="B389" s="111" t="s">
        <v>1243</v>
      </c>
      <c r="C389" s="6">
        <v>125000000</v>
      </c>
      <c r="E389" s="114">
        <v>202500000034411</v>
      </c>
      <c r="F389" s="114" t="s">
        <v>335</v>
      </c>
      <c r="G389" s="114" t="s">
        <v>321</v>
      </c>
      <c r="H389" s="114">
        <v>125000000</v>
      </c>
      <c r="I389" s="114" t="s">
        <v>300</v>
      </c>
      <c r="J389" s="6">
        <v>125000000</v>
      </c>
    </row>
    <row r="390" spans="2:10">
      <c r="B390" s="112" t="s">
        <v>1017</v>
      </c>
      <c r="C390" s="6">
        <v>125000000</v>
      </c>
      <c r="E390" s="114">
        <v>4302062</v>
      </c>
      <c r="F390" s="114" t="s">
        <v>141</v>
      </c>
      <c r="J390" s="6">
        <v>125000000</v>
      </c>
    </row>
    <row r="391" spans="2:10">
      <c r="B391" s="111" t="s">
        <v>1239</v>
      </c>
      <c r="C391" s="6">
        <v>500000000</v>
      </c>
      <c r="E391" s="114">
        <v>202500000034411</v>
      </c>
      <c r="F391" s="114" t="s">
        <v>335</v>
      </c>
      <c r="G391" s="114" t="s">
        <v>321</v>
      </c>
      <c r="H391" s="114">
        <v>500000000</v>
      </c>
      <c r="I391" s="114" t="s">
        <v>300</v>
      </c>
      <c r="J391" s="6">
        <v>500000000</v>
      </c>
    </row>
    <row r="392" spans="2:10">
      <c r="B392" s="112" t="s">
        <v>1014</v>
      </c>
      <c r="C392" s="6">
        <v>500000000</v>
      </c>
      <c r="E392" s="114">
        <v>4302001</v>
      </c>
      <c r="F392" s="114" t="s">
        <v>341</v>
      </c>
      <c r="J392" s="6">
        <v>500000000</v>
      </c>
    </row>
    <row r="393" spans="2:10">
      <c r="B393" s="111" t="s">
        <v>1248</v>
      </c>
      <c r="C393" s="6">
        <v>672721836.90999997</v>
      </c>
      <c r="E393" s="114">
        <v>202500000034411</v>
      </c>
      <c r="F393" s="114" t="s">
        <v>335</v>
      </c>
      <c r="G393" s="114" t="s">
        <v>321</v>
      </c>
      <c r="H393" s="114">
        <v>672721836.90999997</v>
      </c>
      <c r="I393" s="114" t="s">
        <v>300</v>
      </c>
      <c r="J393" s="6">
        <v>672721836.90999997</v>
      </c>
    </row>
    <row r="394" spans="2:10">
      <c r="B394" s="112" t="s">
        <v>1019</v>
      </c>
      <c r="C394" s="6">
        <v>672721836.90999997</v>
      </c>
      <c r="E394" s="114">
        <v>4302089</v>
      </c>
      <c r="F394" s="114" t="s">
        <v>22</v>
      </c>
      <c r="J394" s="6">
        <v>672721836.90999997</v>
      </c>
    </row>
    <row r="395" spans="2:10">
      <c r="B395" s="111" t="s">
        <v>1240</v>
      </c>
      <c r="C395" s="6">
        <v>80000000</v>
      </c>
      <c r="E395" s="114">
        <v>202500000034411</v>
      </c>
      <c r="F395" s="114" t="s">
        <v>335</v>
      </c>
      <c r="G395" s="114" t="s">
        <v>321</v>
      </c>
      <c r="H395" s="114">
        <v>80000000</v>
      </c>
      <c r="I395" s="114" t="s">
        <v>300</v>
      </c>
      <c r="J395" s="6">
        <v>80000000</v>
      </c>
    </row>
    <row r="396" spans="2:10">
      <c r="B396" s="112" t="s">
        <v>1015</v>
      </c>
      <c r="C396" s="6">
        <v>80000000</v>
      </c>
      <c r="E396" s="114">
        <v>4302002</v>
      </c>
      <c r="F396" s="114" t="s">
        <v>338</v>
      </c>
      <c r="J396" s="6">
        <v>80000000</v>
      </c>
    </row>
    <row r="397" spans="2:10">
      <c r="B397" s="111" t="s">
        <v>1244</v>
      </c>
      <c r="C397" s="6">
        <v>174942516.81999999</v>
      </c>
      <c r="E397" s="114">
        <v>202500000034863</v>
      </c>
      <c r="F397" s="114" t="s">
        <v>337</v>
      </c>
      <c r="G397" s="114" t="s">
        <v>190</v>
      </c>
      <c r="H397" s="114">
        <v>174942516.81999999</v>
      </c>
      <c r="I397" s="114" t="s">
        <v>300</v>
      </c>
      <c r="J397" s="6">
        <v>174942516.81999999</v>
      </c>
    </row>
    <row r="398" spans="2:10">
      <c r="B398" s="112" t="s">
        <v>1018</v>
      </c>
      <c r="C398" s="6">
        <v>174942516.81999999</v>
      </c>
      <c r="E398" s="114">
        <v>4302069</v>
      </c>
      <c r="F398" s="114" t="s">
        <v>336</v>
      </c>
      <c r="J398" s="6">
        <v>174942516.81999999</v>
      </c>
    </row>
    <row r="399" spans="2:10">
      <c r="B399" s="111" t="s">
        <v>1245</v>
      </c>
      <c r="C399" s="6">
        <v>3881682.47</v>
      </c>
      <c r="E399" s="114">
        <v>202500000034863</v>
      </c>
      <c r="F399" s="114" t="s">
        <v>337</v>
      </c>
      <c r="G399" s="114" t="s">
        <v>195</v>
      </c>
      <c r="H399" s="114">
        <v>3881682.47</v>
      </c>
      <c r="I399" s="114" t="s">
        <v>300</v>
      </c>
      <c r="J399" s="6">
        <v>3881682.47</v>
      </c>
    </row>
    <row r="400" spans="2:10">
      <c r="B400" s="112" t="s">
        <v>1018</v>
      </c>
      <c r="C400" s="6">
        <v>3881682.47</v>
      </c>
      <c r="E400" s="114">
        <v>4302069</v>
      </c>
      <c r="F400" s="114" t="s">
        <v>336</v>
      </c>
      <c r="J400" s="6">
        <v>3881682.47</v>
      </c>
    </row>
    <row r="401" spans="2:10">
      <c r="B401" s="111" t="s">
        <v>1246</v>
      </c>
      <c r="C401" s="6">
        <v>124145956.64</v>
      </c>
      <c r="E401" s="114">
        <v>202500000034863</v>
      </c>
      <c r="F401" s="114" t="s">
        <v>337</v>
      </c>
      <c r="G401" s="114" t="s">
        <v>321</v>
      </c>
      <c r="H401" s="114">
        <v>124145956.64</v>
      </c>
      <c r="I401" s="114" t="s">
        <v>300</v>
      </c>
      <c r="J401" s="6">
        <v>124145956.64</v>
      </c>
    </row>
    <row r="402" spans="2:10">
      <c r="B402" s="112" t="s">
        <v>1018</v>
      </c>
      <c r="C402" s="6">
        <v>124145956.64</v>
      </c>
      <c r="E402" s="114">
        <v>4302069</v>
      </c>
      <c r="F402" s="114" t="s">
        <v>336</v>
      </c>
      <c r="J402" s="6">
        <v>124145956.64</v>
      </c>
    </row>
    <row r="403" spans="2:10">
      <c r="B403" s="8" t="s">
        <v>907</v>
      </c>
      <c r="C403" s="6">
        <v>8186559560.877039</v>
      </c>
      <c r="E403" s="114">
        <v>2</v>
      </c>
      <c r="F403" s="114" t="s">
        <v>46</v>
      </c>
      <c r="J403" s="6">
        <v>8186559560.877039</v>
      </c>
    </row>
    <row r="404" spans="2:10">
      <c r="B404" s="92" t="s">
        <v>916</v>
      </c>
      <c r="C404" s="6">
        <v>1503911516.8318381</v>
      </c>
      <c r="E404" s="114">
        <v>17</v>
      </c>
      <c r="F404" s="114" t="s">
        <v>53</v>
      </c>
      <c r="J404" s="6">
        <v>1503911516.8318381</v>
      </c>
    </row>
    <row r="405" spans="2:10">
      <c r="B405" s="110" t="s">
        <v>939</v>
      </c>
      <c r="E405" s="114">
        <v>1702</v>
      </c>
      <c r="F405" s="114" t="s">
        <v>54</v>
      </c>
    </row>
    <row r="406" spans="2:10">
      <c r="B406" s="111" t="s">
        <v>1259</v>
      </c>
      <c r="C406" s="6">
        <v>80000000</v>
      </c>
      <c r="E406" s="114">
        <v>202400000005517</v>
      </c>
      <c r="F406" s="114" t="s">
        <v>90</v>
      </c>
      <c r="G406" s="114" t="s">
        <v>26</v>
      </c>
      <c r="H406" s="114">
        <v>80000000</v>
      </c>
      <c r="I406" s="114" t="s">
        <v>888</v>
      </c>
      <c r="J406" s="6">
        <v>80000000</v>
      </c>
    </row>
    <row r="407" spans="2:10">
      <c r="B407" s="112" t="s">
        <v>1023</v>
      </c>
      <c r="C407" s="6">
        <v>80000000</v>
      </c>
      <c r="E407" s="114">
        <v>1702034</v>
      </c>
      <c r="F407" s="114" t="s">
        <v>86</v>
      </c>
      <c r="J407" s="6">
        <v>80000000</v>
      </c>
    </row>
    <row r="408" spans="2:10">
      <c r="B408" s="111" t="s">
        <v>1260</v>
      </c>
      <c r="C408" s="6">
        <v>121200516.831838</v>
      </c>
      <c r="E408" s="114">
        <v>202400000005517</v>
      </c>
      <c r="F408" s="114" t="s">
        <v>90</v>
      </c>
      <c r="G408" s="114" t="s">
        <v>60</v>
      </c>
      <c r="H408" s="114">
        <v>121200516.831838</v>
      </c>
      <c r="I408" s="114" t="s">
        <v>888</v>
      </c>
      <c r="J408" s="6">
        <v>121200516.831838</v>
      </c>
    </row>
    <row r="409" spans="2:10">
      <c r="B409" s="112" t="s">
        <v>1023</v>
      </c>
      <c r="C409" s="6">
        <v>121200516.831838</v>
      </c>
      <c r="E409" s="114">
        <v>1702034</v>
      </c>
      <c r="F409" s="114" t="s">
        <v>86</v>
      </c>
      <c r="J409" s="6">
        <v>121200516.831838</v>
      </c>
    </row>
    <row r="410" spans="2:10">
      <c r="B410" s="111" t="s">
        <v>1254</v>
      </c>
      <c r="C410" s="6">
        <v>100000000</v>
      </c>
      <c r="E410" s="114">
        <v>20250000002920</v>
      </c>
      <c r="F410" s="114" t="s">
        <v>64</v>
      </c>
      <c r="G410" s="114" t="s">
        <v>60</v>
      </c>
      <c r="H410" s="114">
        <v>100000000</v>
      </c>
      <c r="I410" s="114" t="s">
        <v>888</v>
      </c>
      <c r="J410" s="6">
        <v>100000000</v>
      </c>
    </row>
    <row r="411" spans="2:10">
      <c r="B411" s="112" t="s">
        <v>1022</v>
      </c>
      <c r="C411" s="6">
        <v>100000000</v>
      </c>
      <c r="E411" s="114">
        <v>1702010</v>
      </c>
      <c r="F411" s="114" t="s">
        <v>55</v>
      </c>
      <c r="J411" s="6">
        <v>100000000</v>
      </c>
    </row>
    <row r="412" spans="2:10">
      <c r="B412" s="111" t="s">
        <v>1251</v>
      </c>
      <c r="C412" s="6">
        <v>168050000</v>
      </c>
      <c r="E412" s="114">
        <v>202500000034380</v>
      </c>
      <c r="F412" s="114" t="s">
        <v>59</v>
      </c>
      <c r="G412" s="114" t="s">
        <v>60</v>
      </c>
      <c r="H412" s="114">
        <v>168050000</v>
      </c>
      <c r="I412" s="114" t="s">
        <v>888</v>
      </c>
      <c r="J412" s="6">
        <v>168050000</v>
      </c>
    </row>
    <row r="413" spans="2:10">
      <c r="B413" s="112" t="s">
        <v>1021</v>
      </c>
      <c r="C413" s="6">
        <v>168050000</v>
      </c>
      <c r="E413" s="114">
        <v>1702009</v>
      </c>
      <c r="F413" s="114" t="s">
        <v>61</v>
      </c>
      <c r="J413" s="6">
        <v>168050000</v>
      </c>
    </row>
    <row r="414" spans="2:10">
      <c r="B414" s="111" t="s">
        <v>1255</v>
      </c>
      <c r="C414" s="6">
        <v>18750000</v>
      </c>
      <c r="E414" s="114">
        <v>202500000034380</v>
      </c>
      <c r="F414" s="114" t="s">
        <v>59</v>
      </c>
      <c r="G414" s="114" t="s">
        <v>60</v>
      </c>
      <c r="H414" s="114">
        <v>18750000</v>
      </c>
      <c r="I414" s="114" t="s">
        <v>888</v>
      </c>
      <c r="J414" s="6">
        <v>18750000</v>
      </c>
    </row>
    <row r="415" spans="2:10">
      <c r="B415" s="112" t="s">
        <v>1022</v>
      </c>
      <c r="C415" s="6">
        <v>18750000</v>
      </c>
      <c r="E415" s="114">
        <v>1702010</v>
      </c>
      <c r="F415" s="114" t="s">
        <v>55</v>
      </c>
      <c r="J415" s="6">
        <v>18750000</v>
      </c>
    </row>
    <row r="416" spans="2:10">
      <c r="B416" s="111" t="s">
        <v>1252</v>
      </c>
      <c r="C416" s="6">
        <v>120960000</v>
      </c>
      <c r="E416" s="114">
        <v>202500000034381</v>
      </c>
      <c r="F416" s="114" t="s">
        <v>77</v>
      </c>
      <c r="G416" s="114" t="s">
        <v>60</v>
      </c>
      <c r="H416" s="114">
        <v>120960000</v>
      </c>
      <c r="I416" s="114" t="s">
        <v>888</v>
      </c>
      <c r="J416" s="6">
        <v>120960000</v>
      </c>
    </row>
    <row r="417" spans="2:10">
      <c r="B417" s="112" t="s">
        <v>1021</v>
      </c>
      <c r="C417" s="6">
        <v>120960000</v>
      </c>
      <c r="E417" s="114">
        <v>1702009</v>
      </c>
      <c r="F417" s="114" t="s">
        <v>61</v>
      </c>
      <c r="J417" s="6">
        <v>120960000</v>
      </c>
    </row>
    <row r="418" spans="2:10">
      <c r="B418" s="111" t="s">
        <v>1256</v>
      </c>
      <c r="C418" s="6">
        <v>22740000</v>
      </c>
      <c r="E418" s="114">
        <v>202500000034381</v>
      </c>
      <c r="F418" s="114" t="s">
        <v>77</v>
      </c>
      <c r="G418" s="114" t="s">
        <v>60</v>
      </c>
      <c r="H418" s="114">
        <v>22740000</v>
      </c>
      <c r="I418" s="114" t="s">
        <v>888</v>
      </c>
      <c r="J418" s="6">
        <v>22740000</v>
      </c>
    </row>
    <row r="419" spans="2:10">
      <c r="B419" s="112" t="s">
        <v>1022</v>
      </c>
      <c r="C419" s="6">
        <v>22740000</v>
      </c>
      <c r="E419" s="114">
        <v>1702010</v>
      </c>
      <c r="F419" s="114" t="s">
        <v>55</v>
      </c>
      <c r="J419" s="6">
        <v>22740000</v>
      </c>
    </row>
    <row r="420" spans="2:10">
      <c r="B420" s="111" t="s">
        <v>1253</v>
      </c>
      <c r="C420" s="6">
        <v>189568000</v>
      </c>
      <c r="E420" s="114">
        <v>202500000034414</v>
      </c>
      <c r="F420" s="114" t="s">
        <v>76</v>
      </c>
      <c r="G420" s="114" t="s">
        <v>26</v>
      </c>
      <c r="H420" s="114">
        <v>189568000</v>
      </c>
      <c r="I420" s="114" t="s">
        <v>888</v>
      </c>
      <c r="J420" s="6">
        <v>189568000</v>
      </c>
    </row>
    <row r="421" spans="2:10">
      <c r="B421" s="112" t="s">
        <v>1021</v>
      </c>
      <c r="C421" s="6">
        <v>189568000</v>
      </c>
      <c r="E421" s="114">
        <v>1702009</v>
      </c>
      <c r="F421" s="114" t="s">
        <v>61</v>
      </c>
      <c r="J421" s="6">
        <v>189568000</v>
      </c>
    </row>
    <row r="422" spans="2:10">
      <c r="B422" s="111" t="s">
        <v>1249</v>
      </c>
      <c r="C422" s="6">
        <v>210432000</v>
      </c>
      <c r="E422" s="114">
        <v>202500000034414</v>
      </c>
      <c r="F422" s="114" t="s">
        <v>76</v>
      </c>
      <c r="G422" s="114" t="s">
        <v>26</v>
      </c>
      <c r="H422" s="114">
        <v>210432000</v>
      </c>
      <c r="I422" s="114" t="s">
        <v>888</v>
      </c>
      <c r="J422" s="6">
        <v>210432000</v>
      </c>
    </row>
    <row r="423" spans="2:10">
      <c r="B423" s="112" t="s">
        <v>1020</v>
      </c>
      <c r="C423" s="6">
        <v>210432000</v>
      </c>
      <c r="E423" s="114">
        <v>1702007</v>
      </c>
      <c r="F423" s="114" t="s">
        <v>71</v>
      </c>
      <c r="J423" s="6">
        <v>210432000</v>
      </c>
    </row>
    <row r="424" spans="2:10">
      <c r="B424" s="111" t="s">
        <v>1250</v>
      </c>
      <c r="C424" s="6">
        <v>159508340</v>
      </c>
      <c r="E424" s="114">
        <v>202500000034779</v>
      </c>
      <c r="F424" s="114" t="s">
        <v>69</v>
      </c>
      <c r="G424" s="114" t="s">
        <v>26</v>
      </c>
      <c r="H424" s="114">
        <v>159508340</v>
      </c>
      <c r="I424" s="114" t="s">
        <v>888</v>
      </c>
      <c r="J424" s="6">
        <v>159508340</v>
      </c>
    </row>
    <row r="425" spans="2:10">
      <c r="B425" s="112" t="s">
        <v>1020</v>
      </c>
      <c r="C425" s="6">
        <v>159508340</v>
      </c>
      <c r="E425" s="114">
        <v>1702007</v>
      </c>
      <c r="F425" s="114" t="s">
        <v>71</v>
      </c>
      <c r="J425" s="6">
        <v>159508340</v>
      </c>
    </row>
    <row r="426" spans="2:10">
      <c r="B426" s="111" t="s">
        <v>1257</v>
      </c>
      <c r="C426" s="6">
        <v>60491660</v>
      </c>
      <c r="E426" s="114">
        <v>202500000034779</v>
      </c>
      <c r="F426" s="114" t="s">
        <v>69</v>
      </c>
      <c r="G426" s="114" t="s">
        <v>26</v>
      </c>
      <c r="H426" s="114">
        <v>60491660</v>
      </c>
      <c r="I426" s="114" t="s">
        <v>888</v>
      </c>
      <c r="J426" s="6">
        <v>60491660</v>
      </c>
    </row>
    <row r="427" spans="2:10">
      <c r="B427" s="112" t="s">
        <v>1022</v>
      </c>
      <c r="C427" s="6">
        <v>60491660</v>
      </c>
      <c r="E427" s="114">
        <v>1702010</v>
      </c>
      <c r="F427" s="114" t="s">
        <v>55</v>
      </c>
      <c r="J427" s="6">
        <v>60491660</v>
      </c>
    </row>
    <row r="428" spans="2:10">
      <c r="B428" s="111" t="s">
        <v>1258</v>
      </c>
      <c r="C428" s="6">
        <v>2000000</v>
      </c>
      <c r="E428" s="114">
        <v>202500000034779</v>
      </c>
      <c r="F428" s="114" t="s">
        <v>69</v>
      </c>
      <c r="G428" s="114" t="s">
        <v>70</v>
      </c>
      <c r="H428" s="114">
        <v>2000000</v>
      </c>
      <c r="I428" s="114" t="s">
        <v>888</v>
      </c>
      <c r="J428" s="6">
        <v>2000000</v>
      </c>
    </row>
    <row r="429" spans="2:10">
      <c r="B429" s="112" t="s">
        <v>1022</v>
      </c>
      <c r="C429" s="6">
        <v>2000000</v>
      </c>
      <c r="E429" s="114">
        <v>1702010</v>
      </c>
      <c r="F429" s="114" t="s">
        <v>55</v>
      </c>
      <c r="J429" s="6">
        <v>2000000</v>
      </c>
    </row>
    <row r="430" spans="2:10">
      <c r="B430" s="110" t="s">
        <v>940</v>
      </c>
      <c r="E430" s="114">
        <v>1708</v>
      </c>
      <c r="F430" s="114" t="s">
        <v>65</v>
      </c>
    </row>
    <row r="431" spans="2:10">
      <c r="B431" s="111" t="s">
        <v>1261</v>
      </c>
      <c r="C431" s="6">
        <v>71680000</v>
      </c>
      <c r="E431" s="114">
        <v>202500000022895</v>
      </c>
      <c r="F431" s="114" t="s">
        <v>68</v>
      </c>
      <c r="G431" s="114" t="s">
        <v>60</v>
      </c>
      <c r="H431" s="114">
        <v>71680000</v>
      </c>
      <c r="I431" s="114" t="s">
        <v>888</v>
      </c>
      <c r="J431" s="6">
        <v>71680000</v>
      </c>
    </row>
    <row r="432" spans="2:10">
      <c r="B432" s="112" t="s">
        <v>1024</v>
      </c>
      <c r="C432" s="6">
        <v>71680000</v>
      </c>
      <c r="E432" s="114">
        <v>1708016</v>
      </c>
      <c r="F432" s="114" t="s">
        <v>66</v>
      </c>
      <c r="J432" s="6">
        <v>71680000</v>
      </c>
    </row>
    <row r="433" spans="2:10">
      <c r="B433" s="111" t="s">
        <v>1262</v>
      </c>
      <c r="C433" s="6">
        <v>178531000</v>
      </c>
      <c r="E433" s="114">
        <v>202500000035154</v>
      </c>
      <c r="F433" s="114" t="s">
        <v>75</v>
      </c>
      <c r="G433" s="114" t="s">
        <v>60</v>
      </c>
      <c r="H433" s="114">
        <v>178531000</v>
      </c>
      <c r="I433" s="114" t="s">
        <v>888</v>
      </c>
      <c r="J433" s="6">
        <v>178531000</v>
      </c>
    </row>
    <row r="434" spans="2:10">
      <c r="B434" s="112" t="s">
        <v>1025</v>
      </c>
      <c r="C434" s="6">
        <v>178531000</v>
      </c>
      <c r="E434" s="114">
        <v>1708041</v>
      </c>
      <c r="F434" s="114" t="s">
        <v>73</v>
      </c>
      <c r="J434" s="6">
        <v>178531000</v>
      </c>
    </row>
    <row r="435" spans="2:10">
      <c r="B435" s="92" t="s">
        <v>917</v>
      </c>
      <c r="C435" s="6">
        <v>1057709446.9352</v>
      </c>
      <c r="E435" s="114">
        <v>21</v>
      </c>
      <c r="F435" s="114" t="s">
        <v>91</v>
      </c>
      <c r="J435" s="6">
        <v>1057709446.9352</v>
      </c>
    </row>
    <row r="436" spans="2:10">
      <c r="B436" s="110" t="s">
        <v>941</v>
      </c>
      <c r="E436" s="114">
        <v>2102</v>
      </c>
      <c r="F436" s="114" t="s">
        <v>587</v>
      </c>
    </row>
    <row r="437" spans="2:10">
      <c r="B437" s="111" t="s">
        <v>1263</v>
      </c>
      <c r="C437" s="6">
        <v>1001693216.4152</v>
      </c>
      <c r="E437" s="114">
        <v>202500000034388</v>
      </c>
      <c r="F437" s="114" t="s">
        <v>444</v>
      </c>
      <c r="G437" s="114" t="s">
        <v>445</v>
      </c>
      <c r="H437" s="114">
        <v>1001693216.4152</v>
      </c>
      <c r="I437" s="114" t="s">
        <v>446</v>
      </c>
      <c r="J437" s="6">
        <v>1001693216.4152</v>
      </c>
    </row>
    <row r="438" spans="2:10">
      <c r="B438" s="112" t="s">
        <v>1026</v>
      </c>
      <c r="C438" s="6">
        <v>1001693216.4152</v>
      </c>
      <c r="E438" s="114">
        <v>2102045</v>
      </c>
      <c r="F438" s="114" t="s">
        <v>588</v>
      </c>
      <c r="J438" s="6">
        <v>1001693216.4152</v>
      </c>
    </row>
    <row r="439" spans="2:10">
      <c r="B439" s="111" t="s">
        <v>1264</v>
      </c>
      <c r="C439" s="6">
        <v>6016230.5199999996</v>
      </c>
      <c r="E439" s="114">
        <v>202500000034388</v>
      </c>
      <c r="F439" s="114" t="s">
        <v>444</v>
      </c>
      <c r="G439" s="114" t="s">
        <v>447</v>
      </c>
      <c r="H439" s="114">
        <v>6016230.5199999996</v>
      </c>
      <c r="I439" s="114" t="s">
        <v>446</v>
      </c>
      <c r="J439" s="6">
        <v>6016230.5199999996</v>
      </c>
    </row>
    <row r="440" spans="2:10">
      <c r="B440" s="112" t="s">
        <v>1026</v>
      </c>
      <c r="C440" s="6">
        <v>6016230.5199999996</v>
      </c>
      <c r="E440" s="114">
        <v>2102045</v>
      </c>
      <c r="F440" s="114" t="s">
        <v>588</v>
      </c>
      <c r="J440" s="6">
        <v>6016230.5199999996</v>
      </c>
    </row>
    <row r="441" spans="2:10">
      <c r="B441" s="110" t="s">
        <v>942</v>
      </c>
      <c r="E441" s="114">
        <v>2105</v>
      </c>
      <c r="F441" s="114" t="s">
        <v>92</v>
      </c>
    </row>
    <row r="442" spans="2:10">
      <c r="B442" s="111" t="s">
        <v>1265</v>
      </c>
      <c r="C442" s="6">
        <v>50000000</v>
      </c>
      <c r="E442" s="114">
        <v>2024006860281</v>
      </c>
      <c r="F442" s="114" t="s">
        <v>95</v>
      </c>
      <c r="G442" s="114" t="s">
        <v>26</v>
      </c>
      <c r="H442" s="114">
        <v>50000000</v>
      </c>
      <c r="I442" s="114" t="s">
        <v>894</v>
      </c>
      <c r="J442" s="6">
        <v>50000000</v>
      </c>
    </row>
    <row r="443" spans="2:10">
      <c r="B443" s="112" t="s">
        <v>1027</v>
      </c>
      <c r="C443" s="6">
        <v>50000000</v>
      </c>
      <c r="E443" s="114">
        <v>2105019</v>
      </c>
      <c r="F443" s="114" t="s">
        <v>93</v>
      </c>
      <c r="J443" s="6">
        <v>50000000</v>
      </c>
    </row>
    <row r="444" spans="2:10">
      <c r="B444" s="92" t="s">
        <v>918</v>
      </c>
      <c r="C444" s="6">
        <v>3661900924.6400003</v>
      </c>
      <c r="E444" s="114">
        <v>24</v>
      </c>
      <c r="F444" s="114" t="s">
        <v>47</v>
      </c>
      <c r="J444" s="6">
        <v>3661900924.6400003</v>
      </c>
    </row>
    <row r="445" spans="2:10">
      <c r="B445" s="110" t="s">
        <v>943</v>
      </c>
      <c r="E445" s="114">
        <v>2402</v>
      </c>
      <c r="F445" s="114" t="s">
        <v>457</v>
      </c>
    </row>
    <row r="446" spans="2:10">
      <c r="B446" s="111" t="s">
        <v>1266</v>
      </c>
      <c r="C446" s="6">
        <v>49932215</v>
      </c>
      <c r="E446" s="114">
        <v>202500000034104</v>
      </c>
      <c r="F446" s="114" t="s">
        <v>463</v>
      </c>
      <c r="G446" s="114" t="s">
        <v>461</v>
      </c>
      <c r="H446" s="114">
        <v>49932215</v>
      </c>
      <c r="I446" s="114" t="s">
        <v>446</v>
      </c>
      <c r="J446" s="6">
        <v>49932215</v>
      </c>
    </row>
    <row r="447" spans="2:10">
      <c r="B447" s="112" t="s">
        <v>1028</v>
      </c>
      <c r="C447" s="6">
        <v>49932215</v>
      </c>
      <c r="E447" s="114">
        <v>2402055</v>
      </c>
      <c r="F447" s="114" t="s">
        <v>458</v>
      </c>
      <c r="J447" s="6">
        <v>49932215</v>
      </c>
    </row>
    <row r="448" spans="2:10">
      <c r="B448" s="111" t="s">
        <v>1267</v>
      </c>
      <c r="C448" s="6">
        <v>59073567</v>
      </c>
      <c r="E448" s="114">
        <v>202500000034141</v>
      </c>
      <c r="F448" s="114" t="s">
        <v>464</v>
      </c>
      <c r="G448" s="114" t="s">
        <v>461</v>
      </c>
      <c r="H448" s="114">
        <v>59073567</v>
      </c>
      <c r="I448" s="114" t="s">
        <v>446</v>
      </c>
      <c r="J448" s="6">
        <v>59073567</v>
      </c>
    </row>
    <row r="449" spans="2:10">
      <c r="B449" s="112" t="s">
        <v>1028</v>
      </c>
      <c r="C449" s="6">
        <v>59073567</v>
      </c>
      <c r="E449" s="114">
        <v>2402055</v>
      </c>
      <c r="F449" s="114" t="s">
        <v>458</v>
      </c>
      <c r="J449" s="6">
        <v>59073567</v>
      </c>
    </row>
    <row r="450" spans="2:10">
      <c r="B450" s="111" t="s">
        <v>1268</v>
      </c>
      <c r="C450" s="6">
        <v>875029190</v>
      </c>
      <c r="E450" s="114">
        <v>202500000034420</v>
      </c>
      <c r="F450" s="114" t="s">
        <v>462</v>
      </c>
      <c r="G450" s="114" t="s">
        <v>461</v>
      </c>
      <c r="H450" s="114">
        <v>875029190</v>
      </c>
      <c r="I450" s="114" t="s">
        <v>446</v>
      </c>
      <c r="J450" s="6">
        <v>875029190</v>
      </c>
    </row>
    <row r="451" spans="2:10">
      <c r="B451" s="112" t="s">
        <v>1028</v>
      </c>
      <c r="C451" s="6">
        <v>875029190</v>
      </c>
      <c r="E451" s="114">
        <v>2402055</v>
      </c>
      <c r="F451" s="114" t="s">
        <v>458</v>
      </c>
      <c r="J451" s="6">
        <v>875029190</v>
      </c>
    </row>
    <row r="452" spans="2:10">
      <c r="B452" s="111" t="s">
        <v>1269</v>
      </c>
      <c r="C452" s="6">
        <v>1024844368</v>
      </c>
      <c r="E452" s="114">
        <v>202500000034421</v>
      </c>
      <c r="F452" s="114" t="s">
        <v>460</v>
      </c>
      <c r="G452" s="114" t="s">
        <v>461</v>
      </c>
      <c r="H452" s="114">
        <v>1024844368</v>
      </c>
      <c r="I452" s="114" t="s">
        <v>446</v>
      </c>
      <c r="J452" s="6">
        <v>1024844368</v>
      </c>
    </row>
    <row r="453" spans="2:10">
      <c r="B453" s="112" t="s">
        <v>1028</v>
      </c>
      <c r="C453" s="6">
        <v>1024844368</v>
      </c>
      <c r="E453" s="114">
        <v>2402055</v>
      </c>
      <c r="F453" s="114" t="s">
        <v>458</v>
      </c>
      <c r="J453" s="6">
        <v>1024844368</v>
      </c>
    </row>
    <row r="454" spans="2:10">
      <c r="B454" s="111" t="s">
        <v>1270</v>
      </c>
      <c r="C454" s="6">
        <v>54676403</v>
      </c>
      <c r="E454" s="114">
        <v>202500000034770</v>
      </c>
      <c r="F454" s="114" t="s">
        <v>467</v>
      </c>
      <c r="G454" s="114" t="s">
        <v>461</v>
      </c>
      <c r="H454" s="114">
        <v>54676403</v>
      </c>
      <c r="I454" s="114" t="s">
        <v>446</v>
      </c>
      <c r="J454" s="6">
        <v>54676403</v>
      </c>
    </row>
    <row r="455" spans="2:10">
      <c r="B455" s="112" t="s">
        <v>1029</v>
      </c>
      <c r="C455" s="6">
        <v>54676403</v>
      </c>
      <c r="E455" s="114">
        <v>2402112</v>
      </c>
      <c r="F455" s="114" t="s">
        <v>465</v>
      </c>
      <c r="J455" s="6">
        <v>54676403</v>
      </c>
    </row>
    <row r="456" spans="2:10">
      <c r="B456" s="111" t="s">
        <v>1271</v>
      </c>
      <c r="C456" s="6">
        <v>311010144.35999966</v>
      </c>
      <c r="E456" s="114">
        <v>202500000035004</v>
      </c>
      <c r="F456" s="114" t="s">
        <v>470</v>
      </c>
      <c r="G456" s="114" t="s">
        <v>26</v>
      </c>
      <c r="H456" s="114">
        <v>311010144.36000001</v>
      </c>
      <c r="I456" s="114" t="s">
        <v>446</v>
      </c>
      <c r="J456" s="6">
        <v>311010144.35999966</v>
      </c>
    </row>
    <row r="457" spans="2:10">
      <c r="B457" s="112" t="s">
        <v>1030</v>
      </c>
      <c r="C457" s="6">
        <v>311010144.35999966</v>
      </c>
      <c r="E457" s="114">
        <v>2402114</v>
      </c>
      <c r="F457" s="114" t="s">
        <v>468</v>
      </c>
      <c r="J457" s="6">
        <v>311010144.35999966</v>
      </c>
    </row>
    <row r="458" spans="2:10">
      <c r="B458" s="111" t="s">
        <v>1272</v>
      </c>
      <c r="C458" s="6">
        <v>277397475.24000025</v>
      </c>
      <c r="E458" s="114">
        <v>202500000035004</v>
      </c>
      <c r="F458" s="114" t="s">
        <v>470</v>
      </c>
      <c r="G458" s="114" t="s">
        <v>461</v>
      </c>
      <c r="H458" s="114">
        <v>277397475.24000001</v>
      </c>
      <c r="I458" s="114" t="s">
        <v>446</v>
      </c>
      <c r="J458" s="6">
        <v>277397475.24000025</v>
      </c>
    </row>
    <row r="459" spans="2:10">
      <c r="B459" s="112" t="s">
        <v>1030</v>
      </c>
      <c r="C459" s="6">
        <v>277397475.24000025</v>
      </c>
      <c r="E459" s="114">
        <v>2402114</v>
      </c>
      <c r="F459" s="114" t="s">
        <v>468</v>
      </c>
      <c r="J459" s="6">
        <v>277397475.24000025</v>
      </c>
    </row>
    <row r="460" spans="2:10">
      <c r="B460" s="111" t="s">
        <v>1273</v>
      </c>
      <c r="C460" s="6">
        <v>510342024</v>
      </c>
      <c r="E460" s="114">
        <v>202500000035004</v>
      </c>
      <c r="F460" s="114" t="s">
        <v>470</v>
      </c>
      <c r="G460" s="114" t="s">
        <v>461</v>
      </c>
      <c r="H460" s="114">
        <v>510342024</v>
      </c>
      <c r="I460" s="114" t="s">
        <v>446</v>
      </c>
      <c r="J460" s="6">
        <v>510342024</v>
      </c>
    </row>
    <row r="461" spans="2:10">
      <c r="B461" s="112" t="s">
        <v>1030</v>
      </c>
      <c r="C461" s="6">
        <v>510342024</v>
      </c>
      <c r="E461" s="114">
        <v>2402114</v>
      </c>
      <c r="F461" s="114" t="s">
        <v>468</v>
      </c>
      <c r="J461" s="6">
        <v>510342024</v>
      </c>
    </row>
    <row r="462" spans="2:10">
      <c r="B462" s="111" t="s">
        <v>1274</v>
      </c>
      <c r="C462" s="6">
        <v>45957054.399999999</v>
      </c>
      <c r="E462" s="114">
        <v>202500000035004</v>
      </c>
      <c r="F462" s="114" t="s">
        <v>470</v>
      </c>
      <c r="G462" s="114" t="s">
        <v>471</v>
      </c>
      <c r="H462" s="114">
        <v>45957054.399999999</v>
      </c>
      <c r="I462" s="114" t="s">
        <v>446</v>
      </c>
      <c r="J462" s="6">
        <v>45957054.399999999</v>
      </c>
    </row>
    <row r="463" spans="2:10">
      <c r="B463" s="112" t="s">
        <v>1030</v>
      </c>
      <c r="C463" s="6">
        <v>45957054.399999999</v>
      </c>
      <c r="E463" s="114">
        <v>2402114</v>
      </c>
      <c r="F463" s="114" t="s">
        <v>468</v>
      </c>
      <c r="J463" s="6">
        <v>45957054.399999999</v>
      </c>
    </row>
    <row r="464" spans="2:10">
      <c r="B464" s="110" t="s">
        <v>944</v>
      </c>
      <c r="E464" s="114">
        <v>2406</v>
      </c>
      <c r="F464" s="114" t="s">
        <v>472</v>
      </c>
    </row>
    <row r="465" spans="2:10">
      <c r="B465" s="111" t="s">
        <v>1275</v>
      </c>
      <c r="C465" s="6">
        <v>188989855.64000034</v>
      </c>
      <c r="E465" s="114">
        <v>202500000035170</v>
      </c>
      <c r="F465" s="114" t="s">
        <v>474</v>
      </c>
      <c r="G465" s="114" t="s">
        <v>26</v>
      </c>
      <c r="H465" s="114">
        <v>188989855.63999999</v>
      </c>
      <c r="I465" s="114" t="s">
        <v>446</v>
      </c>
      <c r="J465" s="6">
        <v>188989855.64000034</v>
      </c>
    </row>
    <row r="466" spans="2:10">
      <c r="B466" s="112" t="s">
        <v>1031</v>
      </c>
      <c r="C466" s="6">
        <v>188989855.64000034</v>
      </c>
      <c r="E466" s="114">
        <v>2406027</v>
      </c>
      <c r="F466" s="114" t="s">
        <v>473</v>
      </c>
      <c r="J466" s="6">
        <v>188989855.64000034</v>
      </c>
    </row>
    <row r="467" spans="2:10">
      <c r="B467" s="110" t="s">
        <v>945</v>
      </c>
      <c r="E467" s="114">
        <v>2409</v>
      </c>
      <c r="F467" s="114" t="s">
        <v>48</v>
      </c>
    </row>
    <row r="468" spans="2:10">
      <c r="B468" s="111" t="s">
        <v>1276</v>
      </c>
      <c r="C468" s="6">
        <v>264648628</v>
      </c>
      <c r="E468" s="114">
        <v>202500000034419</v>
      </c>
      <c r="F468" s="114" t="s">
        <v>51</v>
      </c>
      <c r="G468" s="114" t="s">
        <v>52</v>
      </c>
      <c r="H468" s="114">
        <v>264648628</v>
      </c>
      <c r="I468" s="114" t="s">
        <v>27</v>
      </c>
      <c r="J468" s="6">
        <v>264648628</v>
      </c>
    </row>
    <row r="469" spans="2:10">
      <c r="B469" s="112" t="s">
        <v>1032</v>
      </c>
      <c r="C469" s="6">
        <v>264648628</v>
      </c>
      <c r="E469" s="114">
        <v>2409022</v>
      </c>
      <c r="F469" s="114" t="s">
        <v>49</v>
      </c>
      <c r="J469" s="6">
        <v>264648628</v>
      </c>
    </row>
    <row r="470" spans="2:10">
      <c r="B470" s="92" t="s">
        <v>919</v>
      </c>
      <c r="C470" s="6">
        <v>1299416956.4699998</v>
      </c>
      <c r="E470" s="114">
        <v>35</v>
      </c>
      <c r="F470" s="114" t="s">
        <v>97</v>
      </c>
      <c r="J470" s="6">
        <v>1299416956.4699998</v>
      </c>
    </row>
    <row r="471" spans="2:10">
      <c r="B471" s="110" t="s">
        <v>946</v>
      </c>
      <c r="E471" s="114">
        <v>3502</v>
      </c>
      <c r="F471" s="114" t="s">
        <v>98</v>
      </c>
    </row>
    <row r="472" spans="2:10">
      <c r="B472" s="111" t="s">
        <v>1278</v>
      </c>
      <c r="C472" s="6">
        <v>22700000</v>
      </c>
      <c r="E472" s="114">
        <v>202500000033935</v>
      </c>
      <c r="F472" s="114" t="s">
        <v>115</v>
      </c>
      <c r="G472" s="114" t="s">
        <v>26</v>
      </c>
      <c r="H472" s="114">
        <v>22700000</v>
      </c>
      <c r="I472" s="114" t="s">
        <v>894</v>
      </c>
      <c r="J472" s="6">
        <v>22700000</v>
      </c>
    </row>
    <row r="473" spans="2:10">
      <c r="B473" s="112" t="s">
        <v>1034</v>
      </c>
      <c r="C473" s="6">
        <v>22700000</v>
      </c>
      <c r="E473" s="114">
        <v>3502006</v>
      </c>
      <c r="F473" s="114" t="s">
        <v>113</v>
      </c>
      <c r="J473" s="6">
        <v>22700000</v>
      </c>
    </row>
    <row r="474" spans="2:10">
      <c r="B474" s="111" t="s">
        <v>1277</v>
      </c>
      <c r="C474" s="6">
        <v>234426956</v>
      </c>
      <c r="E474" s="114">
        <v>202500000033936</v>
      </c>
      <c r="F474" s="114" t="s">
        <v>101</v>
      </c>
      <c r="G474" s="114" t="s">
        <v>26</v>
      </c>
      <c r="H474" s="114">
        <v>234426956</v>
      </c>
      <c r="I474" s="114" t="s">
        <v>894</v>
      </c>
      <c r="J474" s="6">
        <v>234426956</v>
      </c>
    </row>
    <row r="475" spans="2:10">
      <c r="B475" s="112" t="s">
        <v>1033</v>
      </c>
      <c r="C475" s="6">
        <v>234426956</v>
      </c>
      <c r="E475" s="114">
        <v>3502004</v>
      </c>
      <c r="F475" s="114" t="s">
        <v>99</v>
      </c>
      <c r="J475" s="6">
        <v>234426956</v>
      </c>
    </row>
    <row r="476" spans="2:10">
      <c r="B476" s="111" t="s">
        <v>1280</v>
      </c>
      <c r="C476" s="6">
        <v>97250000</v>
      </c>
      <c r="E476" s="114">
        <v>202500000034396</v>
      </c>
      <c r="F476" s="114" t="s">
        <v>105</v>
      </c>
      <c r="G476" s="114" t="s">
        <v>26</v>
      </c>
      <c r="H476" s="114">
        <v>97250000</v>
      </c>
      <c r="I476" s="114" t="s">
        <v>894</v>
      </c>
      <c r="J476" s="6">
        <v>97250000</v>
      </c>
    </row>
    <row r="477" spans="2:10">
      <c r="B477" s="112" t="s">
        <v>1036</v>
      </c>
      <c r="C477" s="6">
        <v>97250000</v>
      </c>
      <c r="E477" s="114">
        <v>3502046</v>
      </c>
      <c r="F477" s="114" t="s">
        <v>102</v>
      </c>
      <c r="J477" s="6">
        <v>97250000</v>
      </c>
    </row>
    <row r="478" spans="2:10">
      <c r="B478" s="111" t="s">
        <v>1281</v>
      </c>
      <c r="C478" s="6">
        <v>97200000</v>
      </c>
      <c r="E478" s="114">
        <v>202500000034397</v>
      </c>
      <c r="F478" s="114" t="s">
        <v>106</v>
      </c>
      <c r="G478" s="114" t="s">
        <v>26</v>
      </c>
      <c r="H478" s="114">
        <v>97200000</v>
      </c>
      <c r="I478" s="114" t="s">
        <v>894</v>
      </c>
      <c r="J478" s="6">
        <v>97200000</v>
      </c>
    </row>
    <row r="479" spans="2:10">
      <c r="B479" s="112" t="s">
        <v>1036</v>
      </c>
      <c r="C479" s="6">
        <v>97200000</v>
      </c>
      <c r="E479" s="114">
        <v>3502046</v>
      </c>
      <c r="F479" s="114" t="s">
        <v>102</v>
      </c>
      <c r="J479" s="6">
        <v>97200000</v>
      </c>
    </row>
    <row r="480" spans="2:10">
      <c r="B480" s="111" t="s">
        <v>1282</v>
      </c>
      <c r="C480" s="6">
        <v>48050000</v>
      </c>
      <c r="E480" s="114">
        <v>202500000034399</v>
      </c>
      <c r="F480" s="114" t="s">
        <v>108</v>
      </c>
      <c r="G480" s="114" t="s">
        <v>26</v>
      </c>
      <c r="H480" s="114">
        <v>48050000</v>
      </c>
      <c r="I480" s="114" t="s">
        <v>894</v>
      </c>
      <c r="J480" s="6">
        <v>48050000</v>
      </c>
    </row>
    <row r="481" spans="2:10">
      <c r="B481" s="112" t="s">
        <v>1036</v>
      </c>
      <c r="C481" s="6">
        <v>48050000</v>
      </c>
      <c r="E481" s="114">
        <v>3502046</v>
      </c>
      <c r="F481" s="114" t="s">
        <v>102</v>
      </c>
      <c r="J481" s="6">
        <v>48050000</v>
      </c>
    </row>
    <row r="482" spans="2:10">
      <c r="B482" s="111" t="s">
        <v>1283</v>
      </c>
      <c r="C482" s="6">
        <v>99940000</v>
      </c>
      <c r="E482" s="114">
        <v>202500000034415</v>
      </c>
      <c r="F482" s="114" t="s">
        <v>109</v>
      </c>
      <c r="G482" s="114" t="s">
        <v>26</v>
      </c>
      <c r="H482" s="114">
        <v>99940000</v>
      </c>
      <c r="I482" s="114" t="s">
        <v>894</v>
      </c>
      <c r="J482" s="6">
        <v>99940000</v>
      </c>
    </row>
    <row r="483" spans="2:10">
      <c r="B483" s="112" t="s">
        <v>1036</v>
      </c>
      <c r="C483" s="6">
        <v>99940000</v>
      </c>
      <c r="E483" s="114">
        <v>3502046</v>
      </c>
      <c r="F483" s="114" t="s">
        <v>102</v>
      </c>
      <c r="J483" s="6">
        <v>99940000</v>
      </c>
    </row>
    <row r="484" spans="2:10">
      <c r="B484" s="111" t="s">
        <v>1284</v>
      </c>
      <c r="C484" s="6">
        <v>89850000</v>
      </c>
      <c r="E484" s="114">
        <v>202500000034416</v>
      </c>
      <c r="F484" s="114" t="s">
        <v>107</v>
      </c>
      <c r="G484" s="114" t="s">
        <v>26</v>
      </c>
      <c r="H484" s="114">
        <v>89850000</v>
      </c>
      <c r="I484" s="114" t="s">
        <v>894</v>
      </c>
      <c r="J484" s="6">
        <v>89850000</v>
      </c>
    </row>
    <row r="485" spans="2:10">
      <c r="B485" s="112" t="s">
        <v>1036</v>
      </c>
      <c r="C485" s="6">
        <v>89850000</v>
      </c>
      <c r="E485" s="114">
        <v>3502046</v>
      </c>
      <c r="F485" s="114" t="s">
        <v>102</v>
      </c>
      <c r="J485" s="6">
        <v>89850000</v>
      </c>
    </row>
    <row r="486" spans="2:10">
      <c r="B486" s="111" t="s">
        <v>1285</v>
      </c>
      <c r="C486" s="6">
        <v>88072500.420000002</v>
      </c>
      <c r="E486" s="114">
        <v>202500000035139</v>
      </c>
      <c r="F486" s="114" t="s">
        <v>110</v>
      </c>
      <c r="G486" s="114" t="s">
        <v>111</v>
      </c>
      <c r="H486" s="114">
        <v>88072500.420000002</v>
      </c>
      <c r="I486" s="114" t="s">
        <v>894</v>
      </c>
      <c r="J486" s="6">
        <v>88072500.420000002</v>
      </c>
    </row>
    <row r="487" spans="2:10">
      <c r="B487" s="112" t="s">
        <v>1036</v>
      </c>
      <c r="C487" s="6">
        <v>88072500.420000002</v>
      </c>
      <c r="E487" s="114">
        <v>3502046</v>
      </c>
      <c r="F487" s="114" t="s">
        <v>102</v>
      </c>
      <c r="J487" s="6">
        <v>88072500.420000002</v>
      </c>
    </row>
    <row r="488" spans="2:10">
      <c r="B488" s="111" t="s">
        <v>1286</v>
      </c>
      <c r="C488" s="6">
        <v>210583044</v>
      </c>
      <c r="E488" s="114">
        <v>202500000035139</v>
      </c>
      <c r="F488" s="114" t="s">
        <v>110</v>
      </c>
      <c r="G488" s="114" t="s">
        <v>26</v>
      </c>
      <c r="H488" s="114">
        <v>210583044</v>
      </c>
      <c r="I488" s="114" t="s">
        <v>894</v>
      </c>
      <c r="J488" s="6">
        <v>210583044</v>
      </c>
    </row>
    <row r="489" spans="2:10">
      <c r="B489" s="112" t="s">
        <v>1036</v>
      </c>
      <c r="C489" s="6">
        <v>210583044</v>
      </c>
      <c r="E489" s="114">
        <v>3502046</v>
      </c>
      <c r="F489" s="114" t="s">
        <v>102</v>
      </c>
      <c r="J489" s="6">
        <v>210583044</v>
      </c>
    </row>
    <row r="490" spans="2:10">
      <c r="B490" s="111" t="s">
        <v>1287</v>
      </c>
      <c r="C490" s="6">
        <v>11344456.050000001</v>
      </c>
      <c r="E490" s="114">
        <v>202500000035139</v>
      </c>
      <c r="F490" s="114" t="s">
        <v>110</v>
      </c>
      <c r="G490" s="114" t="s">
        <v>112</v>
      </c>
      <c r="H490" s="114">
        <v>11344456.050000001</v>
      </c>
      <c r="I490" s="114" t="s">
        <v>894</v>
      </c>
      <c r="J490" s="6">
        <v>11344456.050000001</v>
      </c>
    </row>
    <row r="491" spans="2:10">
      <c r="B491" s="112" t="s">
        <v>1036</v>
      </c>
      <c r="C491" s="6">
        <v>11344456.050000001</v>
      </c>
      <c r="E491" s="114">
        <v>3502046</v>
      </c>
      <c r="F491" s="114" t="s">
        <v>102</v>
      </c>
      <c r="J491" s="6">
        <v>11344456.050000001</v>
      </c>
    </row>
    <row r="492" spans="2:10">
      <c r="B492" s="111" t="s">
        <v>1279</v>
      </c>
      <c r="C492" s="6">
        <v>300000000</v>
      </c>
      <c r="E492" s="114">
        <v>202500000035164</v>
      </c>
      <c r="F492" s="114" t="s">
        <v>118</v>
      </c>
      <c r="G492" s="114" t="s">
        <v>111</v>
      </c>
      <c r="H492" s="114">
        <v>300000000</v>
      </c>
      <c r="I492" s="114" t="s">
        <v>894</v>
      </c>
      <c r="J492" s="6">
        <v>300000000</v>
      </c>
    </row>
    <row r="493" spans="2:10">
      <c r="B493" s="112" t="s">
        <v>1035</v>
      </c>
      <c r="C493" s="6">
        <v>300000000</v>
      </c>
      <c r="E493" s="114">
        <v>3502008</v>
      </c>
      <c r="F493" s="114" t="s">
        <v>116</v>
      </c>
      <c r="J493" s="6">
        <v>300000000</v>
      </c>
    </row>
    <row r="494" spans="2:10">
      <c r="B494" s="92" t="s">
        <v>920</v>
      </c>
      <c r="C494" s="6">
        <v>613620716</v>
      </c>
      <c r="E494" s="114">
        <v>36</v>
      </c>
      <c r="F494" s="114" t="s">
        <v>119</v>
      </c>
      <c r="J494" s="6">
        <v>613620716</v>
      </c>
    </row>
    <row r="495" spans="2:10">
      <c r="B495" s="110" t="s">
        <v>947</v>
      </c>
      <c r="E495" s="114">
        <v>3602</v>
      </c>
      <c r="F495" s="114" t="s">
        <v>120</v>
      </c>
    </row>
    <row r="496" spans="2:10">
      <c r="B496" s="111" t="s">
        <v>1288</v>
      </c>
      <c r="C496" s="6">
        <v>613620716</v>
      </c>
      <c r="E496" s="114">
        <v>202500000034407</v>
      </c>
      <c r="F496" s="114" t="s">
        <v>124</v>
      </c>
      <c r="G496" s="114" t="s">
        <v>111</v>
      </c>
      <c r="H496" s="114">
        <v>613620716</v>
      </c>
      <c r="I496" s="114" t="s">
        <v>894</v>
      </c>
      <c r="J496" s="6">
        <v>613620716</v>
      </c>
    </row>
    <row r="497" spans="2:10">
      <c r="B497" s="112" t="s">
        <v>1037</v>
      </c>
      <c r="C497" s="6">
        <v>613620716</v>
      </c>
      <c r="E497" s="114" t="s">
        <v>121</v>
      </c>
      <c r="F497" s="114" t="s">
        <v>122</v>
      </c>
      <c r="J497" s="6">
        <v>613620716</v>
      </c>
    </row>
    <row r="498" spans="2:10">
      <c r="B498" s="92" t="s">
        <v>921</v>
      </c>
      <c r="C498" s="6">
        <v>50000000</v>
      </c>
      <c r="E498" s="114">
        <v>39</v>
      </c>
      <c r="F498" s="114" t="s">
        <v>125</v>
      </c>
      <c r="J498" s="6">
        <v>50000000</v>
      </c>
    </row>
    <row r="499" spans="2:10">
      <c r="B499" s="110" t="s">
        <v>948</v>
      </c>
      <c r="E499" s="114">
        <v>3905</v>
      </c>
      <c r="F499" s="114" t="s">
        <v>126</v>
      </c>
    </row>
    <row r="500" spans="2:10">
      <c r="B500" s="111" t="s">
        <v>1289</v>
      </c>
      <c r="C500" s="6">
        <v>50000000</v>
      </c>
      <c r="E500" s="114">
        <v>202500000034395</v>
      </c>
      <c r="F500" s="114" t="s">
        <v>128</v>
      </c>
      <c r="G500" s="114" t="s">
        <v>26</v>
      </c>
      <c r="H500" s="114">
        <v>50000000</v>
      </c>
      <c r="I500" s="114" t="s">
        <v>894</v>
      </c>
      <c r="J500" s="6">
        <v>50000000</v>
      </c>
    </row>
    <row r="501" spans="2:10">
      <c r="B501" s="112" t="s">
        <v>1038</v>
      </c>
      <c r="C501" s="6">
        <v>50000000</v>
      </c>
      <c r="E501" s="114">
        <v>3905005</v>
      </c>
      <c r="F501" s="114" t="s">
        <v>22</v>
      </c>
      <c r="J501" s="6">
        <v>50000000</v>
      </c>
    </row>
    <row r="502" spans="2:10">
      <c r="B502" s="8" t="s">
        <v>908</v>
      </c>
      <c r="C502" s="6">
        <v>1110361787.9941878</v>
      </c>
      <c r="E502" s="114">
        <v>3</v>
      </c>
      <c r="F502" s="114" t="s">
        <v>78</v>
      </c>
      <c r="J502" s="6">
        <v>1110361787.9941878</v>
      </c>
    </row>
    <row r="503" spans="2:10">
      <c r="B503" s="92" t="s">
        <v>922</v>
      </c>
      <c r="C503" s="6">
        <v>1110361787.9941878</v>
      </c>
      <c r="E503" s="114">
        <v>32</v>
      </c>
      <c r="F503" s="114" t="s">
        <v>79</v>
      </c>
      <c r="J503" s="6">
        <v>1110361787.9941878</v>
      </c>
    </row>
    <row r="504" spans="2:10">
      <c r="B504" s="110" t="s">
        <v>949</v>
      </c>
      <c r="E504" s="114">
        <v>3202</v>
      </c>
      <c r="F504" s="114" t="s">
        <v>506</v>
      </c>
    </row>
    <row r="505" spans="2:10">
      <c r="B505" s="111" t="s">
        <v>1290</v>
      </c>
      <c r="C505" s="6">
        <v>787861464.85075796</v>
      </c>
      <c r="F505" s="114" t="s">
        <v>505</v>
      </c>
      <c r="G505" s="114" t="s">
        <v>84</v>
      </c>
      <c r="H505" s="114">
        <v>787861464.85075796</v>
      </c>
      <c r="I505" s="114" t="s">
        <v>888</v>
      </c>
      <c r="J505" s="6">
        <v>787861464.85075796</v>
      </c>
    </row>
    <row r="506" spans="2:10">
      <c r="B506" s="112" t="s">
        <v>1039</v>
      </c>
      <c r="C506" s="6">
        <v>787861464.85075796</v>
      </c>
      <c r="E506" s="114">
        <v>3202005</v>
      </c>
      <c r="F506" s="114" t="s">
        <v>507</v>
      </c>
      <c r="J506" s="6">
        <v>787861464.85075796</v>
      </c>
    </row>
    <row r="507" spans="2:10">
      <c r="B507" s="111" t="s">
        <v>1291</v>
      </c>
      <c r="C507" s="6">
        <v>22500323.143429801</v>
      </c>
      <c r="F507" s="114" t="s">
        <v>505</v>
      </c>
      <c r="G507" s="114" t="s">
        <v>85</v>
      </c>
      <c r="H507" s="114">
        <v>22500323.143429801</v>
      </c>
      <c r="I507" s="114" t="s">
        <v>888</v>
      </c>
      <c r="J507" s="6">
        <v>22500323.143429801</v>
      </c>
    </row>
    <row r="508" spans="2:10">
      <c r="B508" s="112" t="s">
        <v>1039</v>
      </c>
      <c r="C508" s="6">
        <v>22500323.143429801</v>
      </c>
      <c r="E508" s="114">
        <v>3202005</v>
      </c>
      <c r="F508" s="114" t="s">
        <v>507</v>
      </c>
      <c r="J508" s="6">
        <v>22500323.143429801</v>
      </c>
    </row>
    <row r="509" spans="2:10">
      <c r="B509" s="110" t="s">
        <v>950</v>
      </c>
      <c r="E509" s="114">
        <v>3208</v>
      </c>
      <c r="F509" s="114" t="s">
        <v>80</v>
      </c>
    </row>
    <row r="510" spans="2:10">
      <c r="B510" s="111" t="s">
        <v>1292</v>
      </c>
      <c r="C510" s="6">
        <v>300000000</v>
      </c>
      <c r="E510" s="114">
        <v>202400000005509</v>
      </c>
      <c r="F510" s="114" t="s">
        <v>83</v>
      </c>
      <c r="G510" s="114" t="s">
        <v>26</v>
      </c>
      <c r="H510" s="114">
        <v>300000000</v>
      </c>
      <c r="I510" s="114" t="s">
        <v>888</v>
      </c>
      <c r="J510" s="6">
        <v>300000000</v>
      </c>
    </row>
    <row r="511" spans="2:10">
      <c r="B511" s="112" t="s">
        <v>1040</v>
      </c>
      <c r="C511" s="6">
        <v>300000000</v>
      </c>
      <c r="E511" s="114">
        <v>3208006</v>
      </c>
      <c r="F511" s="114" t="s">
        <v>81</v>
      </c>
      <c r="J511" s="6">
        <v>300000000</v>
      </c>
    </row>
    <row r="512" spans="2:10">
      <c r="B512" s="8" t="s">
        <v>909</v>
      </c>
      <c r="C512" s="6">
        <v>12772987605.379999</v>
      </c>
      <c r="E512" s="114">
        <v>4</v>
      </c>
      <c r="F512" s="114" t="s">
        <v>19</v>
      </c>
      <c r="J512" s="6">
        <v>12772987605.379999</v>
      </c>
    </row>
    <row r="513" spans="2:10">
      <c r="B513" s="92" t="s">
        <v>923</v>
      </c>
      <c r="C513" s="6">
        <v>65000000</v>
      </c>
      <c r="E513" s="114">
        <v>12</v>
      </c>
      <c r="F513" s="114" t="s">
        <v>818</v>
      </c>
      <c r="J513" s="6">
        <v>65000000</v>
      </c>
    </row>
    <row r="514" spans="2:10">
      <c r="B514" s="110" t="s">
        <v>951</v>
      </c>
      <c r="E514" s="114">
        <v>1206</v>
      </c>
      <c r="F514" s="114" t="s">
        <v>831</v>
      </c>
    </row>
    <row r="515" spans="2:10">
      <c r="B515" s="111" t="s">
        <v>1293</v>
      </c>
      <c r="C515" s="6">
        <v>65000000</v>
      </c>
      <c r="E515" s="114">
        <v>202500000033419</v>
      </c>
      <c r="F515" s="114" t="s">
        <v>140</v>
      </c>
      <c r="G515" s="114" t="s">
        <v>26</v>
      </c>
      <c r="H515" s="114">
        <v>65000000</v>
      </c>
      <c r="I515" s="114" t="s">
        <v>889</v>
      </c>
      <c r="J515" s="6">
        <v>65000000</v>
      </c>
    </row>
    <row r="516" spans="2:10">
      <c r="B516" s="112" t="s">
        <v>1041</v>
      </c>
      <c r="C516" s="6">
        <v>65000000</v>
      </c>
      <c r="E516" s="114">
        <v>1206007</v>
      </c>
      <c r="F516" s="114" t="s">
        <v>834</v>
      </c>
      <c r="J516" s="6">
        <v>65000000</v>
      </c>
    </row>
    <row r="517" spans="2:10">
      <c r="B517" s="92" t="s">
        <v>924</v>
      </c>
      <c r="C517" s="6">
        <v>74790000</v>
      </c>
      <c r="E517" s="114">
        <v>4</v>
      </c>
      <c r="F517" s="114" t="s">
        <v>39</v>
      </c>
      <c r="J517" s="6">
        <v>74790000</v>
      </c>
    </row>
    <row r="518" spans="2:10">
      <c r="B518" s="110" t="s">
        <v>952</v>
      </c>
      <c r="E518" s="114">
        <v>401</v>
      </c>
      <c r="F518" s="114" t="s">
        <v>41</v>
      </c>
    </row>
    <row r="519" spans="2:10">
      <c r="B519" s="111" t="s">
        <v>1294</v>
      </c>
      <c r="C519" s="6">
        <v>74790000</v>
      </c>
      <c r="E519" s="114">
        <v>202500000034019</v>
      </c>
      <c r="F519" s="114" t="s">
        <v>45</v>
      </c>
      <c r="G519" s="114" t="s">
        <v>26</v>
      </c>
      <c r="H519" s="114">
        <v>74790000</v>
      </c>
      <c r="I519" s="114" t="s">
        <v>27</v>
      </c>
      <c r="J519" s="6">
        <v>74790000</v>
      </c>
    </row>
    <row r="520" spans="2:10">
      <c r="B520" s="112" t="s">
        <v>1042</v>
      </c>
      <c r="C520" s="6">
        <v>74790000</v>
      </c>
      <c r="E520" s="114" t="s">
        <v>42</v>
      </c>
      <c r="F520" s="114" t="s">
        <v>43</v>
      </c>
      <c r="J520" s="6">
        <v>74790000</v>
      </c>
    </row>
    <row r="521" spans="2:10">
      <c r="B521" s="92" t="s">
        <v>925</v>
      </c>
      <c r="C521" s="6">
        <v>12633197605.379999</v>
      </c>
      <c r="E521" s="114">
        <v>45</v>
      </c>
      <c r="F521" s="114" t="s">
        <v>20</v>
      </c>
      <c r="J521" s="6">
        <v>12633197605.379999</v>
      </c>
    </row>
    <row r="522" spans="2:10">
      <c r="B522" s="110" t="s">
        <v>953</v>
      </c>
      <c r="E522" s="114">
        <v>4501</v>
      </c>
      <c r="F522" s="114" t="s">
        <v>246</v>
      </c>
    </row>
    <row r="523" spans="2:10">
      <c r="B523" s="111" t="s">
        <v>1300</v>
      </c>
      <c r="C523" s="6">
        <v>2377625630.1999998</v>
      </c>
      <c r="E523" s="114">
        <v>2022006860217</v>
      </c>
      <c r="F523" s="114" t="s">
        <v>497</v>
      </c>
      <c r="G523" s="114" t="s">
        <v>482</v>
      </c>
      <c r="H523" s="114">
        <v>2377625630.1999998</v>
      </c>
      <c r="I523" s="114" t="s">
        <v>892</v>
      </c>
      <c r="J523" s="6">
        <v>2377625630.1999998</v>
      </c>
    </row>
    <row r="524" spans="2:10">
      <c r="B524" s="112" t="s">
        <v>1046</v>
      </c>
      <c r="C524" s="6">
        <v>2377625630.1999998</v>
      </c>
      <c r="E524" s="114">
        <v>4501066</v>
      </c>
      <c r="F524" s="114" t="s">
        <v>255</v>
      </c>
      <c r="J524" s="6">
        <v>2377625630.1999998</v>
      </c>
    </row>
    <row r="525" spans="2:10">
      <c r="B525" s="111" t="s">
        <v>1299</v>
      </c>
      <c r="C525" s="6">
        <v>40000000</v>
      </c>
      <c r="E525" s="114">
        <v>202500000033492</v>
      </c>
      <c r="F525" s="114" t="s">
        <v>160</v>
      </c>
      <c r="G525" s="114" t="s">
        <v>26</v>
      </c>
      <c r="H525" s="114">
        <v>40000000</v>
      </c>
      <c r="I525" s="114" t="s">
        <v>889</v>
      </c>
      <c r="J525" s="6">
        <v>40000000</v>
      </c>
    </row>
    <row r="526" spans="2:10">
      <c r="B526" s="112" t="s">
        <v>1045</v>
      </c>
      <c r="C526" s="6">
        <v>40000000</v>
      </c>
      <c r="E526" s="114">
        <v>4501061</v>
      </c>
      <c r="F526" s="114" t="s">
        <v>779</v>
      </c>
      <c r="J526" s="6">
        <v>40000000</v>
      </c>
    </row>
    <row r="527" spans="2:10">
      <c r="B527" s="111" t="s">
        <v>1297</v>
      </c>
      <c r="C527" s="6">
        <v>70000000</v>
      </c>
      <c r="E527" s="114">
        <v>202500000034005</v>
      </c>
      <c r="F527" s="114" t="s">
        <v>147</v>
      </c>
      <c r="G527" s="114" t="s">
        <v>26</v>
      </c>
      <c r="H527" s="114">
        <v>70000000</v>
      </c>
      <c r="I527" s="114" t="s">
        <v>889</v>
      </c>
      <c r="J527" s="6">
        <v>70000000</v>
      </c>
    </row>
    <row r="528" spans="2:10">
      <c r="B528" s="112" t="s">
        <v>1044</v>
      </c>
      <c r="C528" s="6">
        <v>70000000</v>
      </c>
      <c r="E528" s="114">
        <v>4501050</v>
      </c>
      <c r="F528" s="114" t="s">
        <v>781</v>
      </c>
      <c r="J528" s="6">
        <v>70000000</v>
      </c>
    </row>
    <row r="529" spans="2:10">
      <c r="B529" s="111" t="s">
        <v>1298</v>
      </c>
      <c r="C529" s="6">
        <v>60000000</v>
      </c>
      <c r="E529" s="114">
        <v>202500000034006</v>
      </c>
      <c r="F529" s="114" t="s">
        <v>146</v>
      </c>
      <c r="G529" s="114" t="s">
        <v>26</v>
      </c>
      <c r="H529" s="114">
        <v>60000000</v>
      </c>
      <c r="I529" s="114" t="s">
        <v>889</v>
      </c>
      <c r="J529" s="6">
        <v>60000000</v>
      </c>
    </row>
    <row r="530" spans="2:10">
      <c r="B530" s="112" t="s">
        <v>1044</v>
      </c>
      <c r="C530" s="6">
        <v>60000000</v>
      </c>
      <c r="E530" s="114">
        <v>4501050</v>
      </c>
      <c r="F530" s="114" t="s">
        <v>781</v>
      </c>
      <c r="J530" s="6">
        <v>60000000</v>
      </c>
    </row>
    <row r="531" spans="2:10">
      <c r="B531" s="111" t="s">
        <v>1295</v>
      </c>
      <c r="C531" s="6">
        <v>125423788.06</v>
      </c>
      <c r="E531" s="114">
        <v>202500000034308</v>
      </c>
      <c r="F531" s="114" t="s">
        <v>249</v>
      </c>
      <c r="G531" s="114" t="s">
        <v>251</v>
      </c>
      <c r="H531" s="114">
        <v>125423788.06</v>
      </c>
      <c r="I531" s="114" t="s">
        <v>892</v>
      </c>
      <c r="J531" s="6">
        <v>125423788.06</v>
      </c>
    </row>
    <row r="532" spans="2:10">
      <c r="B532" s="112" t="s">
        <v>1043</v>
      </c>
      <c r="C532" s="6">
        <v>125423788.06</v>
      </c>
      <c r="E532" s="114">
        <v>4501004</v>
      </c>
      <c r="F532" s="114" t="s">
        <v>247</v>
      </c>
      <c r="J532" s="6">
        <v>125423788.06</v>
      </c>
    </row>
    <row r="533" spans="2:10">
      <c r="B533" s="111" t="s">
        <v>1296</v>
      </c>
      <c r="C533" s="6">
        <v>12576211.939999999</v>
      </c>
      <c r="E533" s="114">
        <v>202500000034308</v>
      </c>
      <c r="F533" s="114" t="s">
        <v>249</v>
      </c>
      <c r="G533" s="114" t="s">
        <v>250</v>
      </c>
      <c r="H533" s="114">
        <v>12576211.939999999</v>
      </c>
      <c r="I533" s="114" t="s">
        <v>892</v>
      </c>
      <c r="J533" s="6">
        <v>12576211.939999999</v>
      </c>
    </row>
    <row r="534" spans="2:10">
      <c r="B534" s="112" t="s">
        <v>1043</v>
      </c>
      <c r="C534" s="6">
        <v>12576211.939999999</v>
      </c>
      <c r="E534" s="114">
        <v>4501004</v>
      </c>
      <c r="F534" s="114" t="s">
        <v>247</v>
      </c>
      <c r="J534" s="6">
        <v>12576211.939999999</v>
      </c>
    </row>
    <row r="535" spans="2:10">
      <c r="B535" s="111" t="s">
        <v>1301</v>
      </c>
      <c r="C535" s="6">
        <v>1479191526.6800001</v>
      </c>
      <c r="E535" s="114">
        <v>202500000034320</v>
      </c>
      <c r="F535" s="114" t="s">
        <v>254</v>
      </c>
      <c r="G535" s="114" t="s">
        <v>251</v>
      </c>
      <c r="H535" s="114">
        <v>1479191526.6800001</v>
      </c>
      <c r="I535" s="114" t="s">
        <v>892</v>
      </c>
      <c r="J535" s="6">
        <v>1479191526.6800001</v>
      </c>
    </row>
    <row r="536" spans="2:10">
      <c r="B536" s="112" t="s">
        <v>1047</v>
      </c>
      <c r="C536" s="6">
        <v>1479191526.6800001</v>
      </c>
      <c r="E536" s="114">
        <v>4501077</v>
      </c>
      <c r="F536" s="114" t="s">
        <v>252</v>
      </c>
      <c r="J536" s="6">
        <v>1479191526.6800001</v>
      </c>
    </row>
    <row r="537" spans="2:10">
      <c r="B537" s="110" t="s">
        <v>954</v>
      </c>
      <c r="E537" s="114">
        <v>4502</v>
      </c>
      <c r="F537" s="114" t="s">
        <v>28</v>
      </c>
    </row>
    <row r="538" spans="2:10">
      <c r="B538" s="111" t="s">
        <v>1312</v>
      </c>
      <c r="C538" s="6">
        <v>70000000</v>
      </c>
      <c r="E538" s="114">
        <v>202500000033277</v>
      </c>
      <c r="F538" s="114" t="s">
        <v>1333</v>
      </c>
      <c r="G538" s="114" t="s">
        <v>26</v>
      </c>
      <c r="H538" s="114">
        <v>70000000</v>
      </c>
      <c r="I538" s="114" t="s">
        <v>889</v>
      </c>
      <c r="J538" s="6">
        <v>70000000</v>
      </c>
    </row>
    <row r="539" spans="2:10">
      <c r="B539" s="112" t="s">
        <v>1050</v>
      </c>
      <c r="C539" s="6">
        <v>70000000</v>
      </c>
      <c r="E539" s="114">
        <v>4502034</v>
      </c>
      <c r="F539" s="114" t="s">
        <v>141</v>
      </c>
      <c r="J539" s="6">
        <v>70000000</v>
      </c>
    </row>
    <row r="540" spans="2:10">
      <c r="B540" s="111" t="s">
        <v>1302</v>
      </c>
      <c r="C540" s="6">
        <v>40000000</v>
      </c>
      <c r="E540" s="114">
        <v>202500000033278</v>
      </c>
      <c r="F540" s="114" t="s">
        <v>144</v>
      </c>
      <c r="G540" s="114" t="s">
        <v>26</v>
      </c>
      <c r="H540" s="114">
        <v>40000000</v>
      </c>
      <c r="I540" s="114" t="s">
        <v>889</v>
      </c>
      <c r="J540" s="6">
        <v>40000000</v>
      </c>
    </row>
    <row r="541" spans="2:10">
      <c r="B541" s="112" t="s">
        <v>1048</v>
      </c>
      <c r="C541" s="6">
        <v>40000000</v>
      </c>
      <c r="E541" s="114">
        <v>4502001</v>
      </c>
      <c r="F541" s="114" t="s">
        <v>29</v>
      </c>
      <c r="J541" s="6">
        <v>40000000</v>
      </c>
    </row>
    <row r="542" spans="2:10">
      <c r="B542" s="111" t="s">
        <v>1303</v>
      </c>
      <c r="C542" s="6">
        <v>100000000</v>
      </c>
      <c r="E542" s="114">
        <v>202500000033482</v>
      </c>
      <c r="F542" s="114" t="s">
        <v>138</v>
      </c>
      <c r="G542" s="114" t="s">
        <v>26</v>
      </c>
      <c r="H542" s="114">
        <v>100000000</v>
      </c>
      <c r="I542" s="114" t="s">
        <v>889</v>
      </c>
      <c r="J542" s="6">
        <v>100000000</v>
      </c>
    </row>
    <row r="543" spans="2:10">
      <c r="B543" s="112" t="s">
        <v>1048</v>
      </c>
      <c r="C543" s="6">
        <v>100000000</v>
      </c>
      <c r="E543" s="114">
        <v>4502001</v>
      </c>
      <c r="F543" s="114" t="s">
        <v>29</v>
      </c>
      <c r="J543" s="6">
        <v>100000000</v>
      </c>
    </row>
    <row r="544" spans="2:10">
      <c r="B544" s="111" t="s">
        <v>1308</v>
      </c>
      <c r="C544" s="6">
        <v>120000000</v>
      </c>
      <c r="E544" s="114">
        <v>202500000033691</v>
      </c>
      <c r="F544" s="114" t="s">
        <v>233</v>
      </c>
      <c r="G544" s="114" t="s">
        <v>26</v>
      </c>
      <c r="H544" s="114">
        <v>120000000</v>
      </c>
      <c r="I544" s="114" t="s">
        <v>892</v>
      </c>
      <c r="J544" s="6">
        <v>120000000</v>
      </c>
    </row>
    <row r="545" spans="2:10">
      <c r="B545" s="112" t="s">
        <v>1049</v>
      </c>
      <c r="C545" s="6">
        <v>120000000</v>
      </c>
      <c r="E545" s="114">
        <v>4502022</v>
      </c>
      <c r="F545" s="114" t="s">
        <v>22</v>
      </c>
      <c r="J545" s="6">
        <v>120000000</v>
      </c>
    </row>
    <row r="546" spans="2:10">
      <c r="B546" s="111" t="s">
        <v>1309</v>
      </c>
      <c r="C546" s="6">
        <v>140000000</v>
      </c>
      <c r="E546" s="114">
        <v>202500000033695</v>
      </c>
      <c r="F546" s="114" t="s">
        <v>235</v>
      </c>
      <c r="G546" s="114" t="s">
        <v>26</v>
      </c>
      <c r="H546" s="114">
        <v>140000000</v>
      </c>
      <c r="I546" s="114" t="s">
        <v>892</v>
      </c>
      <c r="J546" s="6">
        <v>140000000</v>
      </c>
    </row>
    <row r="547" spans="2:10">
      <c r="B547" s="112" t="s">
        <v>1049</v>
      </c>
      <c r="C547" s="6">
        <v>140000000</v>
      </c>
      <c r="E547" s="114">
        <v>4502022</v>
      </c>
      <c r="F547" s="114" t="s">
        <v>22</v>
      </c>
      <c r="J547" s="6">
        <v>140000000</v>
      </c>
    </row>
    <row r="548" spans="2:10">
      <c r="B548" s="111" t="s">
        <v>1310</v>
      </c>
      <c r="C548" s="6">
        <v>150072000</v>
      </c>
      <c r="E548" s="114">
        <v>202500000033836</v>
      </c>
      <c r="F548" s="114" t="s">
        <v>244</v>
      </c>
      <c r="G548" s="114" t="s">
        <v>26</v>
      </c>
      <c r="H548" s="114">
        <v>150072000</v>
      </c>
      <c r="I548" s="114" t="s">
        <v>892</v>
      </c>
      <c r="J548" s="6">
        <v>150072000</v>
      </c>
    </row>
    <row r="549" spans="2:10">
      <c r="B549" s="112" t="s">
        <v>1049</v>
      </c>
      <c r="C549" s="6">
        <v>150072000</v>
      </c>
      <c r="E549" s="114">
        <v>4502022</v>
      </c>
      <c r="F549" s="114" t="s">
        <v>22</v>
      </c>
      <c r="J549" s="6">
        <v>150072000</v>
      </c>
    </row>
    <row r="550" spans="2:10">
      <c r="B550" s="111" t="s">
        <v>1304</v>
      </c>
      <c r="C550" s="6">
        <v>477500000</v>
      </c>
      <c r="E550" s="114">
        <v>202500000034002</v>
      </c>
      <c r="F550" s="114" t="s">
        <v>139</v>
      </c>
      <c r="G550" s="114" t="s">
        <v>26</v>
      </c>
      <c r="H550" s="114">
        <v>477500000</v>
      </c>
      <c r="I550" s="114" t="s">
        <v>889</v>
      </c>
      <c r="J550" s="6">
        <v>477500000</v>
      </c>
    </row>
    <row r="551" spans="2:10">
      <c r="B551" s="112" t="s">
        <v>1048</v>
      </c>
      <c r="C551" s="6">
        <v>477500000</v>
      </c>
      <c r="E551" s="114">
        <v>4502001</v>
      </c>
      <c r="F551" s="114" t="s">
        <v>29</v>
      </c>
      <c r="J551" s="6">
        <v>477500000</v>
      </c>
    </row>
    <row r="552" spans="2:10">
      <c r="B552" s="111" t="s">
        <v>1305</v>
      </c>
      <c r="C552" s="6">
        <v>384966516.82999998</v>
      </c>
      <c r="E552" s="114">
        <v>202500000034089</v>
      </c>
      <c r="F552" s="114" t="s">
        <v>259</v>
      </c>
      <c r="G552" s="114" t="s">
        <v>258</v>
      </c>
      <c r="H552" s="114">
        <v>384966516.82999998</v>
      </c>
      <c r="I552" s="114" t="s">
        <v>892</v>
      </c>
      <c r="J552" s="6">
        <v>384966516.82999998</v>
      </c>
    </row>
    <row r="553" spans="2:10">
      <c r="B553" s="112" t="s">
        <v>1048</v>
      </c>
      <c r="C553" s="6">
        <v>384966516.82999998</v>
      </c>
      <c r="E553" s="114">
        <v>4502001</v>
      </c>
      <c r="F553" s="114" t="s">
        <v>29</v>
      </c>
      <c r="J553" s="6">
        <v>384966516.82999998</v>
      </c>
    </row>
    <row r="554" spans="2:10">
      <c r="B554" s="111" t="s">
        <v>1306</v>
      </c>
      <c r="C554" s="6">
        <v>328945000</v>
      </c>
      <c r="E554" s="114">
        <v>202500000034091</v>
      </c>
      <c r="F554" s="114" t="s">
        <v>257</v>
      </c>
      <c r="G554" s="114" t="s">
        <v>258</v>
      </c>
      <c r="H554" s="114">
        <v>328945000</v>
      </c>
      <c r="I554" s="114" t="s">
        <v>892</v>
      </c>
      <c r="J554" s="6">
        <v>328945000</v>
      </c>
    </row>
    <row r="555" spans="2:10">
      <c r="B555" s="112" t="s">
        <v>1048</v>
      </c>
      <c r="C555" s="6">
        <v>328945000</v>
      </c>
      <c r="E555" s="114">
        <v>4502001</v>
      </c>
      <c r="F555" s="114" t="s">
        <v>29</v>
      </c>
      <c r="J555" s="6">
        <v>328945000</v>
      </c>
    </row>
    <row r="556" spans="2:10">
      <c r="B556" s="111" t="s">
        <v>1307</v>
      </c>
      <c r="C556" s="6">
        <v>159985666</v>
      </c>
      <c r="E556" s="114">
        <v>202500000034095</v>
      </c>
      <c r="F556" s="114" t="s">
        <v>31</v>
      </c>
      <c r="G556" s="114" t="s">
        <v>26</v>
      </c>
      <c r="H556" s="114">
        <v>159985666</v>
      </c>
      <c r="I556" s="114" t="s">
        <v>27</v>
      </c>
      <c r="J556" s="6">
        <v>159985666</v>
      </c>
    </row>
    <row r="557" spans="2:10">
      <c r="B557" s="112" t="s">
        <v>1048</v>
      </c>
      <c r="C557" s="6">
        <v>159985666</v>
      </c>
      <c r="E557" s="114">
        <v>4502001</v>
      </c>
      <c r="F557" s="114" t="s">
        <v>29</v>
      </c>
      <c r="J557" s="6">
        <v>159985666</v>
      </c>
    </row>
    <row r="558" spans="2:10">
      <c r="B558" s="111" t="s">
        <v>1311</v>
      </c>
      <c r="C558" s="6">
        <v>88000000</v>
      </c>
      <c r="E558" s="114">
        <v>202500000034315</v>
      </c>
      <c r="F558" s="114" t="s">
        <v>260</v>
      </c>
      <c r="G558" s="114" t="s">
        <v>258</v>
      </c>
      <c r="H558" s="114">
        <v>88000000</v>
      </c>
      <c r="I558" s="114" t="s">
        <v>892</v>
      </c>
      <c r="J558" s="6">
        <v>88000000</v>
      </c>
    </row>
    <row r="559" spans="2:10">
      <c r="B559" s="112" t="s">
        <v>1049</v>
      </c>
      <c r="C559" s="6">
        <v>88000000</v>
      </c>
      <c r="E559" s="114">
        <v>4502022</v>
      </c>
      <c r="F559" s="114" t="s">
        <v>22</v>
      </c>
      <c r="J559" s="6">
        <v>88000000</v>
      </c>
    </row>
    <row r="560" spans="2:10">
      <c r="B560" s="111" t="s">
        <v>1313</v>
      </c>
      <c r="C560" s="6">
        <v>50000000</v>
      </c>
      <c r="E560" s="114">
        <v>202500000035200</v>
      </c>
      <c r="F560" s="114" t="s">
        <v>143</v>
      </c>
      <c r="G560" s="114" t="s">
        <v>26</v>
      </c>
      <c r="H560" s="114">
        <v>50000000</v>
      </c>
      <c r="I560" s="114" t="s">
        <v>889</v>
      </c>
      <c r="J560" s="6">
        <v>50000000</v>
      </c>
    </row>
    <row r="561" spans="2:10">
      <c r="B561" s="112" t="s">
        <v>1050</v>
      </c>
      <c r="C561" s="6">
        <v>50000000</v>
      </c>
      <c r="E561" s="114">
        <v>4502034</v>
      </c>
      <c r="F561" s="114" t="s">
        <v>141</v>
      </c>
      <c r="J561" s="6">
        <v>50000000</v>
      </c>
    </row>
    <row r="562" spans="2:10">
      <c r="B562" s="111" t="s">
        <v>1345</v>
      </c>
      <c r="C562" s="6">
        <v>80000000</v>
      </c>
      <c r="E562" s="114">
        <v>202500000034266</v>
      </c>
      <c r="F562" s="114" t="s">
        <v>1342</v>
      </c>
      <c r="G562" s="114" t="s">
        <v>26</v>
      </c>
      <c r="H562" s="114">
        <v>80000000</v>
      </c>
      <c r="I562" s="114" t="s">
        <v>892</v>
      </c>
      <c r="J562" s="6">
        <v>80000000</v>
      </c>
    </row>
    <row r="563" spans="2:10">
      <c r="B563" s="112" t="s">
        <v>1049</v>
      </c>
      <c r="C563" s="6">
        <v>80000000</v>
      </c>
      <c r="E563" s="114">
        <v>4502022</v>
      </c>
      <c r="F563" s="114" t="s">
        <v>22</v>
      </c>
      <c r="J563" s="6">
        <v>80000000</v>
      </c>
    </row>
    <row r="564" spans="2:10">
      <c r="B564" s="110" t="s">
        <v>955</v>
      </c>
      <c r="E564" s="114">
        <v>4503</v>
      </c>
      <c r="F564" s="114" t="s">
        <v>261</v>
      </c>
    </row>
    <row r="565" spans="2:10">
      <c r="B565" s="111" t="s">
        <v>1317</v>
      </c>
      <c r="C565" s="6">
        <v>40000000</v>
      </c>
      <c r="E565" s="114">
        <v>202500000033694</v>
      </c>
      <c r="F565" s="114" t="s">
        <v>280</v>
      </c>
      <c r="G565" s="114" t="s">
        <v>276</v>
      </c>
      <c r="H565" s="114">
        <v>40000000</v>
      </c>
      <c r="I565" s="114" t="s">
        <v>892</v>
      </c>
      <c r="J565" s="6">
        <v>40000000</v>
      </c>
    </row>
    <row r="566" spans="2:10">
      <c r="B566" s="112" t="s">
        <v>1054</v>
      </c>
      <c r="C566" s="6">
        <v>40000000</v>
      </c>
      <c r="E566" s="114">
        <v>4503018</v>
      </c>
      <c r="F566" s="114" t="s">
        <v>277</v>
      </c>
      <c r="J566" s="6">
        <v>40000000</v>
      </c>
    </row>
    <row r="567" spans="2:10">
      <c r="B567" s="111" t="s">
        <v>1318</v>
      </c>
      <c r="C567" s="6">
        <v>99834699.530000001</v>
      </c>
      <c r="E567" s="114">
        <v>202500000033697</v>
      </c>
      <c r="F567" s="114" t="s">
        <v>284</v>
      </c>
      <c r="G567" s="114" t="s">
        <v>276</v>
      </c>
      <c r="H567" s="114">
        <v>99834699.530000001</v>
      </c>
      <c r="I567" s="114" t="s">
        <v>892</v>
      </c>
      <c r="J567" s="6">
        <v>99834699.530000001</v>
      </c>
    </row>
    <row r="568" spans="2:10">
      <c r="B568" s="112" t="s">
        <v>1055</v>
      </c>
      <c r="C568" s="6">
        <v>99834699.530000001</v>
      </c>
      <c r="E568" s="114">
        <v>4503028</v>
      </c>
      <c r="F568" s="114" t="s">
        <v>281</v>
      </c>
      <c r="J568" s="6">
        <v>99834699.530000001</v>
      </c>
    </row>
    <row r="569" spans="2:10">
      <c r="B569" s="111" t="s">
        <v>1319</v>
      </c>
      <c r="C569" s="6">
        <v>8314823.3200000003</v>
      </c>
      <c r="E569" s="114">
        <v>202500000033697</v>
      </c>
      <c r="F569" s="114" t="s">
        <v>284</v>
      </c>
      <c r="G569" s="114" t="s">
        <v>285</v>
      </c>
      <c r="H569" s="114">
        <v>8314823.3200000003</v>
      </c>
      <c r="I569" s="114" t="s">
        <v>892</v>
      </c>
      <c r="J569" s="6">
        <v>8314823.3200000003</v>
      </c>
    </row>
    <row r="570" spans="2:10">
      <c r="B570" s="112" t="s">
        <v>1055</v>
      </c>
      <c r="C570" s="6">
        <v>8314823.3200000003</v>
      </c>
      <c r="E570" s="114">
        <v>4503028</v>
      </c>
      <c r="F570" s="114" t="s">
        <v>281</v>
      </c>
      <c r="J570" s="6">
        <v>8314823.3200000003</v>
      </c>
    </row>
    <row r="571" spans="2:10">
      <c r="B571" s="111" t="s">
        <v>1315</v>
      </c>
      <c r="C571" s="6">
        <v>80091640</v>
      </c>
      <c r="E571" s="114">
        <v>202500000033698</v>
      </c>
      <c r="F571" s="114" t="s">
        <v>270</v>
      </c>
      <c r="G571" s="114" t="s">
        <v>26</v>
      </c>
      <c r="H571" s="114">
        <v>80091640</v>
      </c>
      <c r="I571" s="114" t="s">
        <v>892</v>
      </c>
      <c r="J571" s="6">
        <v>80091640</v>
      </c>
    </row>
    <row r="572" spans="2:10">
      <c r="B572" s="112" t="s">
        <v>1052</v>
      </c>
      <c r="C572" s="6">
        <v>80091640</v>
      </c>
      <c r="E572" s="114">
        <v>4503004</v>
      </c>
      <c r="F572" s="114" t="s">
        <v>266</v>
      </c>
      <c r="J572" s="6">
        <v>80091640</v>
      </c>
    </row>
    <row r="573" spans="2:10">
      <c r="B573" s="111" t="s">
        <v>1314</v>
      </c>
      <c r="C573" s="6">
        <v>35000000</v>
      </c>
      <c r="E573" s="114">
        <v>202500000033704</v>
      </c>
      <c r="F573" s="114" t="s">
        <v>264</v>
      </c>
      <c r="G573" s="114" t="s">
        <v>265</v>
      </c>
      <c r="H573" s="114">
        <v>35000000</v>
      </c>
      <c r="I573" s="114" t="s">
        <v>892</v>
      </c>
      <c r="J573" s="6">
        <v>35000000</v>
      </c>
    </row>
    <row r="574" spans="2:10">
      <c r="B574" s="112" t="s">
        <v>1051</v>
      </c>
      <c r="C574" s="6">
        <v>35000000</v>
      </c>
      <c r="E574" s="114">
        <v>4503003</v>
      </c>
      <c r="F574" s="114" t="s">
        <v>22</v>
      </c>
      <c r="J574" s="6">
        <v>35000000</v>
      </c>
    </row>
    <row r="575" spans="2:10">
      <c r="B575" s="111" t="s">
        <v>1320</v>
      </c>
      <c r="C575" s="6">
        <v>983434556.23000002</v>
      </c>
      <c r="E575" s="114">
        <v>202500000033846</v>
      </c>
      <c r="F575" s="114" t="s">
        <v>289</v>
      </c>
      <c r="G575" s="114" t="s">
        <v>290</v>
      </c>
      <c r="H575" s="114">
        <v>983434556.23000002</v>
      </c>
      <c r="I575" s="114" t="s">
        <v>892</v>
      </c>
      <c r="J575" s="6">
        <v>983434556.23000002</v>
      </c>
    </row>
    <row r="576" spans="2:10">
      <c r="B576" s="112" t="s">
        <v>1056</v>
      </c>
      <c r="C576" s="6">
        <v>983434556.23000002</v>
      </c>
      <c r="E576" s="114">
        <v>4503036</v>
      </c>
      <c r="F576" s="114" t="s">
        <v>286</v>
      </c>
      <c r="J576" s="6">
        <v>983434556.23000002</v>
      </c>
    </row>
    <row r="577" spans="2:10">
      <c r="B577" s="111" t="s">
        <v>1321</v>
      </c>
      <c r="C577" s="6">
        <v>500000000</v>
      </c>
      <c r="E577" s="114">
        <v>202500000033846</v>
      </c>
      <c r="F577" s="114" t="s">
        <v>289</v>
      </c>
      <c r="G577" s="114" t="s">
        <v>26</v>
      </c>
      <c r="H577" s="114">
        <v>500000000</v>
      </c>
      <c r="I577" s="114" t="s">
        <v>892</v>
      </c>
      <c r="J577" s="6">
        <v>500000000</v>
      </c>
    </row>
    <row r="578" spans="2:10">
      <c r="B578" s="112" t="s">
        <v>1056</v>
      </c>
      <c r="C578" s="6">
        <v>500000000</v>
      </c>
      <c r="E578" s="114">
        <v>4503036</v>
      </c>
      <c r="F578" s="114" t="s">
        <v>286</v>
      </c>
      <c r="J578" s="6">
        <v>500000000</v>
      </c>
    </row>
    <row r="579" spans="2:10">
      <c r="B579" s="111" t="s">
        <v>1322</v>
      </c>
      <c r="C579" s="6">
        <v>10126338.91</v>
      </c>
      <c r="E579" s="114">
        <v>202500000033846</v>
      </c>
      <c r="F579" s="114" t="s">
        <v>289</v>
      </c>
      <c r="G579" s="114" t="s">
        <v>291</v>
      </c>
      <c r="H579" s="114">
        <v>10126338.91</v>
      </c>
      <c r="I579" s="114" t="s">
        <v>892</v>
      </c>
      <c r="J579" s="6">
        <v>10126338.91</v>
      </c>
    </row>
    <row r="580" spans="2:10">
      <c r="B580" s="112" t="s">
        <v>1056</v>
      </c>
      <c r="C580" s="6">
        <v>10126338.91</v>
      </c>
      <c r="E580" s="114">
        <v>4503036</v>
      </c>
      <c r="F580" s="114" t="s">
        <v>286</v>
      </c>
      <c r="J580" s="6">
        <v>10126338.91</v>
      </c>
    </row>
    <row r="581" spans="2:10">
      <c r="B581" s="111" t="s">
        <v>1323</v>
      </c>
      <c r="C581" s="6">
        <v>45459238.490000002</v>
      </c>
      <c r="E581" s="114">
        <v>202500000033846</v>
      </c>
      <c r="F581" s="114" t="s">
        <v>289</v>
      </c>
      <c r="G581" s="114" t="s">
        <v>292</v>
      </c>
      <c r="H581" s="114">
        <v>45459238.490000002</v>
      </c>
      <c r="I581" s="114" t="s">
        <v>892</v>
      </c>
      <c r="J581" s="6">
        <v>45459238.490000002</v>
      </c>
    </row>
    <row r="582" spans="2:10">
      <c r="B582" s="112" t="s">
        <v>1056</v>
      </c>
      <c r="C582" s="6">
        <v>45459238.490000002</v>
      </c>
      <c r="E582" s="114">
        <v>4503036</v>
      </c>
      <c r="F582" s="114" t="s">
        <v>286</v>
      </c>
      <c r="J582" s="6">
        <v>45459238.490000002</v>
      </c>
    </row>
    <row r="583" spans="2:10">
      <c r="B583" s="111" t="s">
        <v>1316</v>
      </c>
      <c r="C583" s="6">
        <v>90000000</v>
      </c>
      <c r="E583" s="114">
        <v>202500000034410</v>
      </c>
      <c r="F583" s="114" t="s">
        <v>275</v>
      </c>
      <c r="G583" s="114" t="s">
        <v>276</v>
      </c>
      <c r="H583" s="114">
        <v>90000000</v>
      </c>
      <c r="I583" s="114" t="s">
        <v>892</v>
      </c>
      <c r="J583" s="6">
        <v>90000000</v>
      </c>
    </row>
    <row r="584" spans="2:10">
      <c r="B584" s="112" t="s">
        <v>1053</v>
      </c>
      <c r="C584" s="6">
        <v>90000000</v>
      </c>
      <c r="E584" s="114">
        <v>4503016</v>
      </c>
      <c r="F584" s="114" t="s">
        <v>271</v>
      </c>
      <c r="J584" s="6">
        <v>90000000</v>
      </c>
    </row>
    <row r="585" spans="2:10">
      <c r="B585" s="110" t="s">
        <v>956</v>
      </c>
      <c r="E585" s="114">
        <v>4599</v>
      </c>
      <c r="F585" s="114" t="s">
        <v>21</v>
      </c>
    </row>
    <row r="586" spans="2:10">
      <c r="B586" s="111" t="s">
        <v>1329</v>
      </c>
      <c r="C586" s="6">
        <v>700244188.33000004</v>
      </c>
      <c r="E586" s="114">
        <v>2024006860320</v>
      </c>
      <c r="F586" s="114" t="s">
        <v>1335</v>
      </c>
      <c r="J586" s="6">
        <v>700244188.33000004</v>
      </c>
    </row>
    <row r="587" spans="2:10">
      <c r="B587" s="112" t="s">
        <v>1061</v>
      </c>
      <c r="C587" s="6">
        <v>700244188.33000004</v>
      </c>
      <c r="E587" s="114">
        <v>4599031</v>
      </c>
      <c r="F587" s="114" t="s">
        <v>22</v>
      </c>
      <c r="J587" s="6">
        <v>700244188.33000004</v>
      </c>
    </row>
    <row r="588" spans="2:10">
      <c r="B588" s="111" t="s">
        <v>1325</v>
      </c>
      <c r="C588" s="6">
        <v>289800000</v>
      </c>
      <c r="E588" s="114">
        <v>2024006860333</v>
      </c>
      <c r="F588" s="114" t="s">
        <v>1334</v>
      </c>
      <c r="J588" s="6">
        <v>289800000</v>
      </c>
    </row>
    <row r="589" spans="2:10">
      <c r="B589" s="112" t="s">
        <v>1058</v>
      </c>
      <c r="C589" s="6">
        <v>289800000</v>
      </c>
      <c r="E589" s="114">
        <v>4599023</v>
      </c>
      <c r="F589" s="114" t="s">
        <v>32</v>
      </c>
      <c r="J589" s="6">
        <v>289800000</v>
      </c>
    </row>
    <row r="590" spans="2:10">
      <c r="B590" s="111" t="s">
        <v>1328</v>
      </c>
      <c r="C590" s="6">
        <v>274996000</v>
      </c>
      <c r="E590" s="114">
        <v>202500000011336</v>
      </c>
      <c r="F590" s="114" t="s">
        <v>294</v>
      </c>
      <c r="G590" s="114" t="s">
        <v>26</v>
      </c>
      <c r="H590" s="114">
        <v>274996000</v>
      </c>
      <c r="I590" s="114" t="s">
        <v>893</v>
      </c>
      <c r="J590" s="6">
        <v>274996000</v>
      </c>
    </row>
    <row r="591" spans="2:10">
      <c r="B591" s="112" t="s">
        <v>1060</v>
      </c>
      <c r="C591" s="6">
        <v>274996000</v>
      </c>
      <c r="E591" s="114">
        <v>4599030</v>
      </c>
      <c r="F591" s="114" t="s">
        <v>141</v>
      </c>
      <c r="J591" s="6">
        <v>274996000</v>
      </c>
    </row>
    <row r="592" spans="2:10">
      <c r="B592" s="111" t="s">
        <v>1330</v>
      </c>
      <c r="C592" s="6">
        <v>325004000</v>
      </c>
      <c r="E592" s="114">
        <v>202500000011336</v>
      </c>
      <c r="F592" s="114" t="s">
        <v>294</v>
      </c>
      <c r="G592" s="114" t="s">
        <v>26</v>
      </c>
      <c r="H592" s="114">
        <v>325004000</v>
      </c>
      <c r="I592" s="114" t="s">
        <v>893</v>
      </c>
      <c r="J592" s="6">
        <v>325004000</v>
      </c>
    </row>
    <row r="593" spans="2:10">
      <c r="B593" s="112" t="s">
        <v>1061</v>
      </c>
      <c r="C593" s="6">
        <v>325004000</v>
      </c>
      <c r="E593" s="114">
        <v>4599031</v>
      </c>
      <c r="F593" s="114" t="s">
        <v>22</v>
      </c>
      <c r="J593" s="6">
        <v>325004000</v>
      </c>
    </row>
    <row r="594" spans="2:10">
      <c r="B594" s="111" t="s">
        <v>1324</v>
      </c>
      <c r="C594" s="6">
        <v>719817977.99000001</v>
      </c>
      <c r="E594" s="114">
        <v>202500000011557</v>
      </c>
      <c r="F594" s="114" t="s">
        <v>440</v>
      </c>
      <c r="G594" s="114" t="s">
        <v>26</v>
      </c>
      <c r="H594" s="114">
        <v>719817977.99000001</v>
      </c>
      <c r="I594" s="114" t="s">
        <v>891</v>
      </c>
      <c r="J594" s="6">
        <v>719817977.99000001</v>
      </c>
    </row>
    <row r="595" spans="2:10">
      <c r="B595" s="112" t="s">
        <v>1057</v>
      </c>
      <c r="C595" s="6">
        <v>719817977.99000001</v>
      </c>
      <c r="E595" s="114">
        <v>4599007</v>
      </c>
      <c r="F595" s="114" t="s">
        <v>436</v>
      </c>
      <c r="J595" s="6">
        <v>719817977.99000001</v>
      </c>
    </row>
    <row r="596" spans="2:10">
      <c r="B596" s="111" t="s">
        <v>1332</v>
      </c>
      <c r="C596" s="6">
        <v>1636607657.2</v>
      </c>
      <c r="E596" s="114">
        <v>202500000018580</v>
      </c>
      <c r="F596" s="114" t="s">
        <v>441</v>
      </c>
      <c r="G596" s="114" t="s">
        <v>26</v>
      </c>
      <c r="H596" s="114">
        <v>1636607657.2</v>
      </c>
      <c r="I596" s="114" t="s">
        <v>891</v>
      </c>
      <c r="J596" s="6">
        <v>1636607657.2</v>
      </c>
    </row>
    <row r="597" spans="2:10">
      <c r="B597" s="112" t="s">
        <v>1062</v>
      </c>
      <c r="C597" s="6">
        <v>1636607657.2</v>
      </c>
      <c r="E597" s="114">
        <v>4599034</v>
      </c>
      <c r="F597" s="114" t="s">
        <v>163</v>
      </c>
      <c r="J597" s="6">
        <v>1636607657.2</v>
      </c>
    </row>
    <row r="598" spans="2:10">
      <c r="B598" s="111" t="s">
        <v>1331</v>
      </c>
      <c r="C598" s="6">
        <v>70180145.670000002</v>
      </c>
      <c r="E598" s="114">
        <v>202500000034427</v>
      </c>
      <c r="F598" s="114" t="s">
        <v>25</v>
      </c>
      <c r="G598" s="114" t="s">
        <v>26</v>
      </c>
      <c r="H598" s="114">
        <v>70180145.670000002</v>
      </c>
      <c r="I598" s="114" t="s">
        <v>27</v>
      </c>
      <c r="J598" s="6">
        <v>70180145.670000002</v>
      </c>
    </row>
    <row r="599" spans="2:10">
      <c r="B599" s="112" t="s">
        <v>1061</v>
      </c>
      <c r="C599" s="6">
        <v>70180145.670000002</v>
      </c>
      <c r="E599" s="114">
        <v>4599031</v>
      </c>
      <c r="F599" s="114" t="s">
        <v>22</v>
      </c>
      <c r="J599" s="6">
        <v>70180145.670000002</v>
      </c>
    </row>
    <row r="600" spans="2:10">
      <c r="B600" s="111" t="s">
        <v>1326</v>
      </c>
      <c r="C600" s="6">
        <v>20000000</v>
      </c>
      <c r="E600" s="114">
        <v>202500000035013</v>
      </c>
      <c r="F600" s="114" t="s">
        <v>230</v>
      </c>
      <c r="G600" s="114" t="s">
        <v>26</v>
      </c>
      <c r="H600" s="114">
        <v>20000000</v>
      </c>
      <c r="I600" s="114" t="s">
        <v>890</v>
      </c>
      <c r="J600" s="6">
        <v>20000000</v>
      </c>
    </row>
    <row r="601" spans="2:10">
      <c r="B601" s="112" t="s">
        <v>1058</v>
      </c>
      <c r="C601" s="6">
        <v>20000000</v>
      </c>
      <c r="E601" s="114">
        <v>4599023</v>
      </c>
      <c r="F601" s="114" t="s">
        <v>32</v>
      </c>
      <c r="J601" s="6">
        <v>20000000</v>
      </c>
    </row>
    <row r="602" spans="2:10">
      <c r="B602" s="111" t="s">
        <v>1327</v>
      </c>
      <c r="C602" s="6">
        <v>350000000</v>
      </c>
      <c r="E602" s="114">
        <v>202500000035143</v>
      </c>
      <c r="F602" s="114" t="s">
        <v>38</v>
      </c>
      <c r="G602" s="114" t="s">
        <v>26</v>
      </c>
      <c r="H602" s="114">
        <v>350000000</v>
      </c>
      <c r="I602" s="114" t="s">
        <v>27</v>
      </c>
      <c r="J602" s="6">
        <v>350000000</v>
      </c>
    </row>
    <row r="603" spans="2:10">
      <c r="B603" s="112" t="s">
        <v>1059</v>
      </c>
      <c r="C603" s="6">
        <v>350000000</v>
      </c>
      <c r="E603" s="114">
        <v>4599025</v>
      </c>
      <c r="F603" s="114" t="s">
        <v>36</v>
      </c>
      <c r="J603" s="6">
        <v>350000000</v>
      </c>
    </row>
    <row r="604" spans="2:10">
      <c r="B604" s="8" t="s">
        <v>477</v>
      </c>
      <c r="C604" s="6">
        <v>611439902619.97437</v>
      </c>
      <c r="E604" s="114" t="s">
        <v>477</v>
      </c>
      <c r="J604" s="6">
        <v>611439902619.97437</v>
      </c>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5"/>
  <sheetViews>
    <sheetView workbookViewId="0">
      <selection activeCell="E68" sqref="E68"/>
    </sheetView>
  </sheetViews>
  <sheetFormatPr baseColWidth="10" defaultRowHeight="15"/>
  <cols>
    <col min="1" max="1" width="17.140625" customWidth="1"/>
    <col min="2" max="2" width="18.5703125" style="114" customWidth="1"/>
    <col min="3" max="3" width="30.7109375" customWidth="1"/>
    <col min="4" max="5" width="12.28515625" customWidth="1"/>
    <col min="6" max="6" width="22" style="6" customWidth="1"/>
    <col min="7" max="7" width="12.28515625" customWidth="1"/>
  </cols>
  <sheetData>
    <row r="1" spans="1:7">
      <c r="B1" s="114" t="s">
        <v>476</v>
      </c>
    </row>
    <row r="2" spans="1:7">
      <c r="A2" s="1" t="s">
        <v>1341</v>
      </c>
      <c r="B2" s="113" t="s">
        <v>1336</v>
      </c>
      <c r="C2" s="1" t="s">
        <v>1337</v>
      </c>
      <c r="D2" s="1" t="s">
        <v>1338</v>
      </c>
      <c r="E2" s="1" t="s">
        <v>1339</v>
      </c>
      <c r="F2" s="16" t="s">
        <v>1340</v>
      </c>
      <c r="G2" s="1" t="s">
        <v>895</v>
      </c>
    </row>
    <row r="3" spans="1:7">
      <c r="A3" t="s">
        <v>1346</v>
      </c>
      <c r="B3" s="113"/>
      <c r="C3" s="1" t="s">
        <v>1347</v>
      </c>
      <c r="D3" s="1"/>
      <c r="E3" s="1"/>
      <c r="F3" s="16"/>
      <c r="G3" s="1"/>
    </row>
    <row r="4" spans="1:7">
      <c r="A4" s="1" t="s">
        <v>1348</v>
      </c>
      <c r="B4" s="113">
        <v>1</v>
      </c>
      <c r="C4" s="1" t="s">
        <v>129</v>
      </c>
      <c r="D4" s="1"/>
      <c r="E4" s="1"/>
      <c r="F4" s="16">
        <v>589369993665.72327</v>
      </c>
      <c r="G4" s="1"/>
    </row>
    <row r="5" spans="1:7">
      <c r="A5" s="1" t="s">
        <v>516</v>
      </c>
      <c r="B5" s="113">
        <v>19</v>
      </c>
      <c r="C5" s="1" t="s">
        <v>855</v>
      </c>
      <c r="F5" s="6">
        <v>45131942196.460007</v>
      </c>
    </row>
    <row r="6" spans="1:7">
      <c r="A6" t="s">
        <v>1349</v>
      </c>
      <c r="B6" s="114">
        <v>1903</v>
      </c>
      <c r="C6" t="s">
        <v>349</v>
      </c>
    </row>
    <row r="7" spans="1:7">
      <c r="A7" t="s">
        <v>1350</v>
      </c>
      <c r="B7" s="114">
        <v>202400000005428</v>
      </c>
      <c r="C7" t="s">
        <v>428</v>
      </c>
      <c r="D7" t="s">
        <v>414</v>
      </c>
      <c r="E7">
        <v>998700000</v>
      </c>
      <c r="F7" s="6">
        <v>998700000</v>
      </c>
      <c r="G7" t="s">
        <v>348</v>
      </c>
    </row>
    <row r="8" spans="1:7">
      <c r="A8" t="s">
        <v>4</v>
      </c>
      <c r="B8" s="114">
        <v>1903031</v>
      </c>
      <c r="C8" t="s">
        <v>426</v>
      </c>
      <c r="F8" s="6">
        <v>998700000</v>
      </c>
    </row>
    <row r="9" spans="1:7">
      <c r="A9" t="s">
        <v>1350</v>
      </c>
      <c r="B9" s="114">
        <v>202500000011433</v>
      </c>
      <c r="C9" t="s">
        <v>352</v>
      </c>
      <c r="D9" t="s">
        <v>353</v>
      </c>
      <c r="E9">
        <v>2306955.0299999998</v>
      </c>
      <c r="F9" s="6">
        <v>2306955.0299999998</v>
      </c>
      <c r="G9" t="s">
        <v>348</v>
      </c>
    </row>
    <row r="10" spans="1:7">
      <c r="A10" t="s">
        <v>4</v>
      </c>
      <c r="B10" s="114">
        <v>1903011</v>
      </c>
      <c r="C10" t="s">
        <v>350</v>
      </c>
      <c r="F10" s="6">
        <v>2306955.0299999998</v>
      </c>
    </row>
    <row r="11" spans="1:7">
      <c r="A11" t="s">
        <v>1350</v>
      </c>
      <c r="B11" s="114">
        <v>202500000011433</v>
      </c>
      <c r="C11" t="s">
        <v>352</v>
      </c>
      <c r="D11" t="s">
        <v>353</v>
      </c>
      <c r="E11">
        <v>56880610</v>
      </c>
      <c r="F11" s="6">
        <v>56880610</v>
      </c>
      <c r="G11" t="s">
        <v>348</v>
      </c>
    </row>
    <row r="12" spans="1:7">
      <c r="A12" t="s">
        <v>4</v>
      </c>
      <c r="B12" s="114">
        <v>1903011</v>
      </c>
      <c r="C12" t="s">
        <v>350</v>
      </c>
      <c r="F12" s="6">
        <v>56880610</v>
      </c>
    </row>
    <row r="13" spans="1:7">
      <c r="A13" t="s">
        <v>1350</v>
      </c>
      <c r="B13" s="114">
        <v>202500000011433</v>
      </c>
      <c r="C13" t="s">
        <v>352</v>
      </c>
      <c r="D13" t="s">
        <v>414</v>
      </c>
      <c r="E13">
        <v>20220956.199999999</v>
      </c>
      <c r="F13" s="6">
        <v>20220956.199999999</v>
      </c>
      <c r="G13" t="s">
        <v>348</v>
      </c>
    </row>
    <row r="14" spans="1:7">
      <c r="A14" t="s">
        <v>4</v>
      </c>
      <c r="B14" s="114">
        <v>1903011</v>
      </c>
      <c r="C14" t="s">
        <v>350</v>
      </c>
      <c r="F14" s="6">
        <v>20220956.199999999</v>
      </c>
    </row>
    <row r="15" spans="1:7">
      <c r="A15" t="s">
        <v>1350</v>
      </c>
      <c r="B15" s="114">
        <v>202500000011433</v>
      </c>
      <c r="C15" t="s">
        <v>352</v>
      </c>
      <c r="D15" t="s">
        <v>414</v>
      </c>
      <c r="E15">
        <v>252374665</v>
      </c>
      <c r="F15" s="6">
        <v>252374665</v>
      </c>
      <c r="G15" t="s">
        <v>348</v>
      </c>
    </row>
    <row r="16" spans="1:7">
      <c r="A16" t="s">
        <v>4</v>
      </c>
      <c r="B16" s="114">
        <v>1903011</v>
      </c>
      <c r="C16" t="s">
        <v>350</v>
      </c>
      <c r="F16" s="6">
        <v>252374665</v>
      </c>
    </row>
    <row r="17" spans="1:7">
      <c r="A17" t="s">
        <v>1350</v>
      </c>
      <c r="B17" s="114">
        <v>202500000014705</v>
      </c>
      <c r="C17" t="s">
        <v>394</v>
      </c>
      <c r="D17" t="s">
        <v>166</v>
      </c>
      <c r="E17">
        <v>103750494</v>
      </c>
      <c r="F17" s="6">
        <v>103750494</v>
      </c>
      <c r="G17" t="s">
        <v>348</v>
      </c>
    </row>
    <row r="18" spans="1:7">
      <c r="A18" t="s">
        <v>4</v>
      </c>
      <c r="B18" s="114">
        <v>1903028</v>
      </c>
      <c r="C18" t="s">
        <v>397</v>
      </c>
      <c r="F18" s="6">
        <v>103750494</v>
      </c>
    </row>
    <row r="19" spans="1:7">
      <c r="A19" t="s">
        <v>1350</v>
      </c>
      <c r="B19" s="114">
        <v>202500000014705</v>
      </c>
      <c r="C19" t="s">
        <v>394</v>
      </c>
      <c r="D19" t="s">
        <v>166</v>
      </c>
      <c r="E19">
        <v>465119506</v>
      </c>
      <c r="F19" s="6">
        <v>465119506</v>
      </c>
      <c r="G19" t="s">
        <v>348</v>
      </c>
    </row>
    <row r="20" spans="1:7">
      <c r="A20" t="s">
        <v>4</v>
      </c>
      <c r="B20" s="114">
        <v>1903016</v>
      </c>
      <c r="C20" t="s">
        <v>392</v>
      </c>
      <c r="F20" s="6">
        <v>465119506</v>
      </c>
    </row>
    <row r="21" spans="1:7">
      <c r="A21" t="s">
        <v>1350</v>
      </c>
      <c r="B21" s="114">
        <v>202500000014705</v>
      </c>
      <c r="C21" t="s">
        <v>394</v>
      </c>
      <c r="D21" t="s">
        <v>166</v>
      </c>
      <c r="E21">
        <v>65780000</v>
      </c>
      <c r="F21" s="6">
        <v>65780000</v>
      </c>
      <c r="G21" t="s">
        <v>348</v>
      </c>
    </row>
    <row r="22" spans="1:7">
      <c r="A22" t="s">
        <v>4</v>
      </c>
      <c r="B22" s="114">
        <v>1903023</v>
      </c>
      <c r="C22" t="s">
        <v>395</v>
      </c>
      <c r="F22" s="6">
        <v>65780000</v>
      </c>
    </row>
    <row r="23" spans="1:7">
      <c r="A23" t="s">
        <v>1349</v>
      </c>
      <c r="B23" s="114">
        <v>1905</v>
      </c>
      <c r="C23" t="s">
        <v>862</v>
      </c>
    </row>
    <row r="24" spans="1:7">
      <c r="A24" t="s">
        <v>1350</v>
      </c>
      <c r="B24" s="114">
        <v>202400000005430</v>
      </c>
      <c r="C24" t="s">
        <v>375</v>
      </c>
      <c r="D24" t="s">
        <v>26</v>
      </c>
      <c r="E24">
        <v>40000000</v>
      </c>
      <c r="F24" s="6">
        <v>40000000</v>
      </c>
      <c r="G24" t="s">
        <v>348</v>
      </c>
    </row>
    <row r="25" spans="1:7">
      <c r="A25" t="s">
        <v>4</v>
      </c>
      <c r="B25" s="114">
        <v>1905050</v>
      </c>
      <c r="C25" t="s">
        <v>22</v>
      </c>
      <c r="F25" s="6">
        <v>40000000</v>
      </c>
    </row>
    <row r="26" spans="1:7">
      <c r="A26" t="s">
        <v>1350</v>
      </c>
      <c r="B26" s="114">
        <v>202500000015279</v>
      </c>
      <c r="C26" t="s">
        <v>400</v>
      </c>
      <c r="D26" t="s">
        <v>166</v>
      </c>
      <c r="E26">
        <v>326320000</v>
      </c>
      <c r="F26" s="6">
        <v>326320000</v>
      </c>
      <c r="G26" t="s">
        <v>348</v>
      </c>
    </row>
    <row r="27" spans="1:7">
      <c r="A27" t="s">
        <v>4</v>
      </c>
      <c r="B27" s="114">
        <v>1905042</v>
      </c>
      <c r="C27" t="s">
        <v>398</v>
      </c>
      <c r="F27" s="6">
        <v>326320000</v>
      </c>
    </row>
    <row r="28" spans="1:7">
      <c r="A28" t="s">
        <v>1350</v>
      </c>
      <c r="B28" s="114">
        <v>202500000034705</v>
      </c>
      <c r="C28" t="s">
        <v>415</v>
      </c>
      <c r="D28" t="s">
        <v>414</v>
      </c>
      <c r="E28">
        <v>115000000</v>
      </c>
      <c r="F28" s="6">
        <v>115000000</v>
      </c>
      <c r="G28" t="s">
        <v>348</v>
      </c>
    </row>
    <row r="29" spans="1:7">
      <c r="A29" t="s">
        <v>4</v>
      </c>
      <c r="B29" s="114">
        <v>1905015</v>
      </c>
      <c r="C29" t="s">
        <v>311</v>
      </c>
      <c r="F29" s="6">
        <v>115000000</v>
      </c>
    </row>
    <row r="30" spans="1:7">
      <c r="A30" t="s">
        <v>1350</v>
      </c>
      <c r="B30" s="114">
        <v>202500000034705</v>
      </c>
      <c r="C30" t="s">
        <v>415</v>
      </c>
      <c r="D30" t="s">
        <v>414</v>
      </c>
      <c r="E30">
        <v>28350000</v>
      </c>
      <c r="F30" s="6">
        <v>28350000</v>
      </c>
      <c r="G30" t="s">
        <v>348</v>
      </c>
    </row>
    <row r="31" spans="1:7">
      <c r="A31" t="s">
        <v>4</v>
      </c>
      <c r="B31" s="114">
        <v>1905026</v>
      </c>
      <c r="C31" t="s">
        <v>416</v>
      </c>
      <c r="F31" s="6">
        <v>28350000</v>
      </c>
    </row>
    <row r="32" spans="1:7">
      <c r="A32" t="s">
        <v>1350</v>
      </c>
      <c r="B32" s="114">
        <v>202500000034705</v>
      </c>
      <c r="C32" t="s">
        <v>415</v>
      </c>
      <c r="D32" t="s">
        <v>414</v>
      </c>
      <c r="E32">
        <v>692950000</v>
      </c>
      <c r="F32" s="6">
        <v>692950000</v>
      </c>
      <c r="G32" t="s">
        <v>348</v>
      </c>
    </row>
    <row r="33" spans="1:7">
      <c r="A33" t="s">
        <v>4</v>
      </c>
      <c r="B33" s="114">
        <v>1905050</v>
      </c>
      <c r="C33" t="s">
        <v>22</v>
      </c>
      <c r="F33" s="6">
        <v>692950000</v>
      </c>
    </row>
    <row r="34" spans="1:7">
      <c r="A34" t="s">
        <v>1350</v>
      </c>
      <c r="B34" s="114">
        <v>202500000034808</v>
      </c>
      <c r="C34" t="s">
        <v>432</v>
      </c>
      <c r="D34" t="s">
        <v>414</v>
      </c>
      <c r="E34">
        <v>1118150000</v>
      </c>
      <c r="F34" s="6">
        <v>1118150000</v>
      </c>
      <c r="G34" t="s">
        <v>348</v>
      </c>
    </row>
    <row r="35" spans="1:7">
      <c r="A35" t="s">
        <v>4</v>
      </c>
      <c r="B35" s="114">
        <v>1905050</v>
      </c>
      <c r="C35" t="s">
        <v>22</v>
      </c>
      <c r="F35" s="6">
        <v>1118150000</v>
      </c>
    </row>
    <row r="36" spans="1:7">
      <c r="A36" t="s">
        <v>1350</v>
      </c>
      <c r="B36" s="114">
        <v>202500000034808</v>
      </c>
      <c r="C36" t="s">
        <v>432</v>
      </c>
      <c r="D36" t="s">
        <v>414</v>
      </c>
      <c r="E36">
        <v>3500000</v>
      </c>
      <c r="F36" s="6">
        <v>3500000</v>
      </c>
      <c r="G36" t="s">
        <v>348</v>
      </c>
    </row>
    <row r="37" spans="1:7">
      <c r="A37" t="s">
        <v>4</v>
      </c>
      <c r="B37" s="114">
        <v>1905050</v>
      </c>
      <c r="C37" t="s">
        <v>22</v>
      </c>
      <c r="F37" s="6">
        <v>3500000</v>
      </c>
    </row>
    <row r="38" spans="1:7">
      <c r="A38" t="s">
        <v>1350</v>
      </c>
      <c r="B38" s="114">
        <v>202500000034808</v>
      </c>
      <c r="C38" t="s">
        <v>432</v>
      </c>
      <c r="D38" t="s">
        <v>414</v>
      </c>
      <c r="E38">
        <v>46200000</v>
      </c>
      <c r="F38" s="6">
        <v>46200000</v>
      </c>
      <c r="G38" t="s">
        <v>348</v>
      </c>
    </row>
    <row r="39" spans="1:7">
      <c r="A39" t="s">
        <v>4</v>
      </c>
      <c r="B39" s="114">
        <v>1905054</v>
      </c>
      <c r="C39" t="s">
        <v>424</v>
      </c>
      <c r="F39" s="6">
        <v>46200000</v>
      </c>
    </row>
    <row r="40" spans="1:7">
      <c r="A40" t="s">
        <v>1350</v>
      </c>
      <c r="B40" s="114">
        <v>202500000034808</v>
      </c>
      <c r="C40" t="s">
        <v>432</v>
      </c>
      <c r="D40" t="s">
        <v>414</v>
      </c>
      <c r="E40">
        <v>80000000</v>
      </c>
      <c r="F40" s="6">
        <v>80000000</v>
      </c>
      <c r="G40" t="s">
        <v>348</v>
      </c>
    </row>
    <row r="41" spans="1:7">
      <c r="A41" t="s">
        <v>4</v>
      </c>
      <c r="B41" s="114">
        <v>1905015</v>
      </c>
      <c r="C41" t="s">
        <v>311</v>
      </c>
      <c r="F41" s="6">
        <v>80000000</v>
      </c>
    </row>
    <row r="42" spans="1:7">
      <c r="A42" t="s">
        <v>1350</v>
      </c>
      <c r="B42" s="114">
        <v>202500000034813</v>
      </c>
      <c r="C42" t="s">
        <v>371</v>
      </c>
      <c r="D42" t="s">
        <v>26</v>
      </c>
      <c r="E42">
        <v>40000000</v>
      </c>
      <c r="F42" s="6">
        <v>40000000</v>
      </c>
      <c r="G42" t="s">
        <v>348</v>
      </c>
    </row>
    <row r="43" spans="1:7">
      <c r="A43" t="s">
        <v>4</v>
      </c>
      <c r="B43" s="114">
        <v>1905050</v>
      </c>
      <c r="C43" t="s">
        <v>22</v>
      </c>
      <c r="F43" s="6">
        <v>40000000</v>
      </c>
    </row>
    <row r="44" spans="1:7">
      <c r="A44" t="s">
        <v>1350</v>
      </c>
      <c r="B44" s="114">
        <v>202500000034816</v>
      </c>
      <c r="C44" t="s">
        <v>379</v>
      </c>
      <c r="D44" t="s">
        <v>26</v>
      </c>
      <c r="E44">
        <v>20000000</v>
      </c>
      <c r="F44" s="6">
        <v>40000000</v>
      </c>
      <c r="G44" t="s">
        <v>348</v>
      </c>
    </row>
    <row r="45" spans="1:7">
      <c r="A45" t="s">
        <v>4</v>
      </c>
      <c r="B45" s="114">
        <v>1905049</v>
      </c>
      <c r="C45" t="s">
        <v>376</v>
      </c>
      <c r="F45" s="6">
        <v>20000000</v>
      </c>
    </row>
    <row r="46" spans="1:7">
      <c r="A46" t="s">
        <v>4</v>
      </c>
      <c r="B46" s="114">
        <v>1905050</v>
      </c>
      <c r="C46" t="s">
        <v>22</v>
      </c>
      <c r="F46" s="6">
        <v>20000000</v>
      </c>
    </row>
    <row r="47" spans="1:7">
      <c r="A47" t="s">
        <v>1350</v>
      </c>
      <c r="B47" s="114">
        <v>202500000034825</v>
      </c>
      <c r="C47" t="s">
        <v>433</v>
      </c>
      <c r="D47" t="s">
        <v>414</v>
      </c>
      <c r="E47">
        <v>167090000</v>
      </c>
      <c r="F47" s="6">
        <v>167090000</v>
      </c>
      <c r="G47" t="s">
        <v>348</v>
      </c>
    </row>
    <row r="48" spans="1:7">
      <c r="A48" t="s">
        <v>4</v>
      </c>
      <c r="B48" s="114">
        <v>1905050</v>
      </c>
      <c r="C48" t="s">
        <v>22</v>
      </c>
      <c r="F48" s="6">
        <v>167090000</v>
      </c>
    </row>
    <row r="49" spans="1:7">
      <c r="A49" t="s">
        <v>1350</v>
      </c>
      <c r="B49" s="114">
        <v>202500000034825</v>
      </c>
      <c r="C49" t="s">
        <v>433</v>
      </c>
      <c r="D49" t="s">
        <v>414</v>
      </c>
      <c r="E49">
        <v>22010000</v>
      </c>
      <c r="F49" s="6">
        <v>22010000</v>
      </c>
      <c r="G49" t="s">
        <v>348</v>
      </c>
    </row>
    <row r="50" spans="1:7">
      <c r="A50" t="s">
        <v>4</v>
      </c>
      <c r="B50" s="114">
        <v>1905050</v>
      </c>
      <c r="C50" t="s">
        <v>22</v>
      </c>
      <c r="F50" s="6">
        <v>22010000</v>
      </c>
    </row>
    <row r="51" spans="1:7">
      <c r="A51" t="s">
        <v>1350</v>
      </c>
      <c r="B51" s="114">
        <v>202500000034825</v>
      </c>
      <c r="C51" t="s">
        <v>433</v>
      </c>
      <c r="D51" t="s">
        <v>414</v>
      </c>
      <c r="E51">
        <v>400000000</v>
      </c>
      <c r="F51" s="6">
        <v>400000000</v>
      </c>
      <c r="G51" t="s">
        <v>348</v>
      </c>
    </row>
    <row r="52" spans="1:7">
      <c r="A52" t="s">
        <v>4</v>
      </c>
      <c r="B52" s="114">
        <v>1905015</v>
      </c>
      <c r="C52" t="s">
        <v>311</v>
      </c>
      <c r="F52" s="6">
        <v>400000000</v>
      </c>
    </row>
    <row r="53" spans="1:7">
      <c r="A53" t="s">
        <v>1350</v>
      </c>
      <c r="B53" s="114">
        <v>202500000034825</v>
      </c>
      <c r="C53" t="s">
        <v>433</v>
      </c>
      <c r="D53" t="s">
        <v>414</v>
      </c>
      <c r="E53">
        <v>60900000</v>
      </c>
      <c r="F53" s="6">
        <v>60900000</v>
      </c>
      <c r="G53" t="s">
        <v>348</v>
      </c>
    </row>
    <row r="54" spans="1:7">
      <c r="A54" t="s">
        <v>4</v>
      </c>
      <c r="B54" s="114">
        <v>1905054</v>
      </c>
      <c r="C54" t="s">
        <v>424</v>
      </c>
      <c r="F54" s="6">
        <v>60900000</v>
      </c>
    </row>
    <row r="55" spans="1:7">
      <c r="A55" t="s">
        <v>1350</v>
      </c>
      <c r="B55" s="114">
        <v>202500000034842</v>
      </c>
      <c r="C55" t="s">
        <v>431</v>
      </c>
      <c r="D55" t="s">
        <v>414</v>
      </c>
      <c r="E55">
        <v>103950000</v>
      </c>
      <c r="F55" s="6">
        <v>103950000</v>
      </c>
      <c r="G55" t="s">
        <v>348</v>
      </c>
    </row>
    <row r="56" spans="1:7">
      <c r="A56" t="s">
        <v>4</v>
      </c>
      <c r="B56" s="114">
        <v>1905050</v>
      </c>
      <c r="C56" t="s">
        <v>22</v>
      </c>
      <c r="F56" s="6">
        <v>103950000</v>
      </c>
    </row>
    <row r="57" spans="1:7">
      <c r="A57" t="s">
        <v>1350</v>
      </c>
      <c r="B57" s="114">
        <v>202500000034842</v>
      </c>
      <c r="C57" t="s">
        <v>431</v>
      </c>
      <c r="D57" t="s">
        <v>414</v>
      </c>
      <c r="E57">
        <v>170000000</v>
      </c>
      <c r="F57" s="6">
        <v>170000000</v>
      </c>
      <c r="G57" t="s">
        <v>348</v>
      </c>
    </row>
    <row r="58" spans="1:7">
      <c r="A58" t="s">
        <v>4</v>
      </c>
      <c r="B58" s="114">
        <v>1905015</v>
      </c>
      <c r="C58" t="s">
        <v>311</v>
      </c>
      <c r="F58" s="6">
        <v>170000000</v>
      </c>
    </row>
    <row r="59" spans="1:7">
      <c r="A59" t="s">
        <v>1350</v>
      </c>
      <c r="B59" s="114">
        <v>202500000034842</v>
      </c>
      <c r="C59" t="s">
        <v>431</v>
      </c>
      <c r="D59" t="s">
        <v>414</v>
      </c>
      <c r="E59">
        <v>46200000</v>
      </c>
      <c r="F59" s="6">
        <v>46200000</v>
      </c>
      <c r="G59" t="s">
        <v>348</v>
      </c>
    </row>
    <row r="60" spans="1:7">
      <c r="A60" t="s">
        <v>4</v>
      </c>
      <c r="B60" s="114">
        <v>1905054</v>
      </c>
      <c r="C60" t="s">
        <v>424</v>
      </c>
      <c r="F60" s="6">
        <v>46200000</v>
      </c>
    </row>
    <row r="61" spans="1:7">
      <c r="A61" t="s">
        <v>1350</v>
      </c>
      <c r="B61" s="114">
        <v>202500000034842</v>
      </c>
      <c r="C61" t="s">
        <v>431</v>
      </c>
      <c r="D61" t="s">
        <v>414</v>
      </c>
      <c r="E61">
        <v>6000000</v>
      </c>
      <c r="F61" s="6">
        <v>6000000</v>
      </c>
      <c r="G61" t="s">
        <v>348</v>
      </c>
    </row>
    <row r="62" spans="1:7">
      <c r="A62" t="s">
        <v>4</v>
      </c>
      <c r="B62" s="114">
        <v>1905050</v>
      </c>
      <c r="C62" t="s">
        <v>22</v>
      </c>
      <c r="F62" s="6">
        <v>6000000</v>
      </c>
    </row>
    <row r="63" spans="1:7">
      <c r="A63" t="s">
        <v>1350</v>
      </c>
      <c r="B63" s="114">
        <v>202500000034845</v>
      </c>
      <c r="C63" t="s">
        <v>378</v>
      </c>
      <c r="D63" t="s">
        <v>26</v>
      </c>
      <c r="E63">
        <v>20000000</v>
      </c>
      <c r="F63" s="6">
        <v>20000000</v>
      </c>
      <c r="G63" t="s">
        <v>348</v>
      </c>
    </row>
    <row r="64" spans="1:7">
      <c r="A64" t="s">
        <v>4</v>
      </c>
      <c r="B64" s="114">
        <v>1905050</v>
      </c>
      <c r="C64" t="s">
        <v>22</v>
      </c>
      <c r="F64" s="6">
        <v>20000000</v>
      </c>
    </row>
    <row r="65" spans="1:7">
      <c r="A65" t="s">
        <v>1350</v>
      </c>
      <c r="B65" s="114">
        <v>202500000034845</v>
      </c>
      <c r="C65" t="s">
        <v>378</v>
      </c>
      <c r="D65" t="s">
        <v>26</v>
      </c>
      <c r="E65">
        <v>23123757.899999999</v>
      </c>
      <c r="F65" s="6">
        <v>23123757.899999999</v>
      </c>
      <c r="G65" t="s">
        <v>348</v>
      </c>
    </row>
    <row r="66" spans="1:7">
      <c r="A66" t="s">
        <v>4</v>
      </c>
      <c r="B66" s="114">
        <v>1905049</v>
      </c>
      <c r="C66" t="s">
        <v>376</v>
      </c>
      <c r="F66" s="6">
        <v>23123757.899999999</v>
      </c>
    </row>
    <row r="67" spans="1:7">
      <c r="A67" t="s">
        <v>1350</v>
      </c>
      <c r="B67" s="114">
        <v>202500000034849</v>
      </c>
      <c r="C67" t="s">
        <v>430</v>
      </c>
      <c r="D67" t="s">
        <v>414</v>
      </c>
      <c r="E67">
        <v>11950000</v>
      </c>
      <c r="F67" s="6">
        <v>11950000</v>
      </c>
      <c r="G67" t="s">
        <v>348</v>
      </c>
    </row>
    <row r="68" spans="1:7">
      <c r="A68" t="s">
        <v>4</v>
      </c>
      <c r="B68" s="114">
        <v>1905050</v>
      </c>
      <c r="C68" t="s">
        <v>22</v>
      </c>
      <c r="F68" s="6">
        <v>11950000</v>
      </c>
    </row>
    <row r="69" spans="1:7">
      <c r="A69" t="s">
        <v>1350</v>
      </c>
      <c r="B69" s="114">
        <v>202500000034849</v>
      </c>
      <c r="C69" t="s">
        <v>430</v>
      </c>
      <c r="D69" t="s">
        <v>414</v>
      </c>
      <c r="E69">
        <v>400000000</v>
      </c>
      <c r="F69" s="6">
        <v>400000000</v>
      </c>
      <c r="G69" t="s">
        <v>348</v>
      </c>
    </row>
    <row r="70" spans="1:7">
      <c r="A70" t="s">
        <v>4</v>
      </c>
      <c r="B70" s="114">
        <v>1905015</v>
      </c>
      <c r="C70" t="s">
        <v>311</v>
      </c>
      <c r="F70" s="6">
        <v>400000000</v>
      </c>
    </row>
    <row r="71" spans="1:7">
      <c r="A71" t="s">
        <v>1350</v>
      </c>
      <c r="B71" s="114">
        <v>202500000034849</v>
      </c>
      <c r="C71" t="s">
        <v>430</v>
      </c>
      <c r="D71" t="s">
        <v>414</v>
      </c>
      <c r="E71">
        <v>69300000</v>
      </c>
      <c r="F71" s="6">
        <v>69300000</v>
      </c>
      <c r="G71" t="s">
        <v>348</v>
      </c>
    </row>
    <row r="72" spans="1:7">
      <c r="A72" t="s">
        <v>4</v>
      </c>
      <c r="B72" s="114">
        <v>1905054</v>
      </c>
      <c r="C72" t="s">
        <v>424</v>
      </c>
      <c r="F72" s="6">
        <v>69300000</v>
      </c>
    </row>
    <row r="73" spans="1:7">
      <c r="A73" t="s">
        <v>1350</v>
      </c>
      <c r="B73" s="114">
        <v>202500000034849</v>
      </c>
      <c r="C73" t="s">
        <v>430</v>
      </c>
      <c r="D73" t="s">
        <v>414</v>
      </c>
      <c r="E73">
        <v>78750000</v>
      </c>
      <c r="F73" s="6">
        <v>78750000</v>
      </c>
      <c r="G73" t="s">
        <v>348</v>
      </c>
    </row>
    <row r="74" spans="1:7">
      <c r="A74" t="s">
        <v>4</v>
      </c>
      <c r="B74" s="114">
        <v>1905050</v>
      </c>
      <c r="C74" t="s">
        <v>22</v>
      </c>
      <c r="F74" s="6">
        <v>78750000</v>
      </c>
    </row>
    <row r="75" spans="1:7">
      <c r="A75" t="s">
        <v>1350</v>
      </c>
      <c r="B75" s="114">
        <v>202500000034923</v>
      </c>
      <c r="C75" t="s">
        <v>421</v>
      </c>
      <c r="D75" t="s">
        <v>414</v>
      </c>
      <c r="E75">
        <v>164515000</v>
      </c>
      <c r="F75" s="6">
        <v>164515000</v>
      </c>
      <c r="G75" t="s">
        <v>348</v>
      </c>
    </row>
    <row r="76" spans="1:7">
      <c r="A76" t="s">
        <v>4</v>
      </c>
      <c r="B76" s="114">
        <v>1905029</v>
      </c>
      <c r="C76" t="s">
        <v>419</v>
      </c>
      <c r="F76" s="6">
        <v>164515000</v>
      </c>
    </row>
    <row r="77" spans="1:7">
      <c r="A77" t="s">
        <v>1350</v>
      </c>
      <c r="B77" s="114">
        <v>202500000034923</v>
      </c>
      <c r="C77" t="s">
        <v>421</v>
      </c>
      <c r="D77" t="s">
        <v>414</v>
      </c>
      <c r="E77">
        <v>40000000</v>
      </c>
      <c r="F77" s="6">
        <v>40000000</v>
      </c>
      <c r="G77" t="s">
        <v>348</v>
      </c>
    </row>
    <row r="78" spans="1:7">
      <c r="A78" t="s">
        <v>4</v>
      </c>
      <c r="B78" s="114">
        <v>1905050</v>
      </c>
      <c r="C78" t="s">
        <v>22</v>
      </c>
      <c r="F78" s="6">
        <v>40000000</v>
      </c>
    </row>
    <row r="79" spans="1:7">
      <c r="A79" t="s">
        <v>1350</v>
      </c>
      <c r="B79" s="114">
        <v>202500000034923</v>
      </c>
      <c r="C79" t="s">
        <v>421</v>
      </c>
      <c r="D79" t="s">
        <v>414</v>
      </c>
      <c r="E79">
        <v>835485000</v>
      </c>
      <c r="F79" s="6">
        <v>835485000</v>
      </c>
      <c r="G79" t="s">
        <v>348</v>
      </c>
    </row>
    <row r="80" spans="1:7">
      <c r="A80" t="s">
        <v>4</v>
      </c>
      <c r="B80" s="114">
        <v>1905050</v>
      </c>
      <c r="C80" t="s">
        <v>22</v>
      </c>
      <c r="F80" s="6">
        <v>835485000</v>
      </c>
    </row>
    <row r="81" spans="1:7">
      <c r="A81" t="s">
        <v>1350</v>
      </c>
      <c r="B81" s="114">
        <v>202500000034981</v>
      </c>
      <c r="C81" t="s">
        <v>374</v>
      </c>
      <c r="D81" t="s">
        <v>26</v>
      </c>
      <c r="E81">
        <v>21500000</v>
      </c>
      <c r="F81" s="6">
        <v>43000000</v>
      </c>
      <c r="G81" t="s">
        <v>348</v>
      </c>
    </row>
    <row r="82" spans="1:7">
      <c r="A82" t="s">
        <v>4</v>
      </c>
      <c r="B82" s="114">
        <v>1905040</v>
      </c>
      <c r="C82" t="s">
        <v>372</v>
      </c>
      <c r="F82" s="6">
        <v>21500000</v>
      </c>
    </row>
    <row r="83" spans="1:7">
      <c r="A83" t="s">
        <v>4</v>
      </c>
      <c r="B83" s="114">
        <v>1905050</v>
      </c>
      <c r="C83" t="s">
        <v>22</v>
      </c>
      <c r="F83" s="6">
        <v>21500000</v>
      </c>
    </row>
    <row r="84" spans="1:7">
      <c r="A84" t="s">
        <v>1350</v>
      </c>
      <c r="B84" s="114">
        <v>202500000034995</v>
      </c>
      <c r="C84" t="s">
        <v>429</v>
      </c>
      <c r="D84" t="s">
        <v>414</v>
      </c>
      <c r="E84">
        <v>16360000</v>
      </c>
      <c r="F84" s="6">
        <v>16360000</v>
      </c>
      <c r="G84" t="s">
        <v>348</v>
      </c>
    </row>
    <row r="85" spans="1:7">
      <c r="A85" t="s">
        <v>4</v>
      </c>
      <c r="B85" s="114">
        <v>1905027</v>
      </c>
      <c r="C85" t="s">
        <v>871</v>
      </c>
      <c r="F85" s="6">
        <v>16360000</v>
      </c>
    </row>
    <row r="86" spans="1:7">
      <c r="A86" t="s">
        <v>1350</v>
      </c>
      <c r="B86" s="114">
        <v>202500000034995</v>
      </c>
      <c r="C86" t="s">
        <v>429</v>
      </c>
      <c r="D86" t="s">
        <v>414</v>
      </c>
      <c r="E86">
        <v>248640000</v>
      </c>
      <c r="F86" s="6">
        <v>248640000</v>
      </c>
      <c r="G86" t="s">
        <v>348</v>
      </c>
    </row>
    <row r="87" spans="1:7">
      <c r="A87" t="s">
        <v>4</v>
      </c>
      <c r="B87" s="114">
        <v>1905027</v>
      </c>
      <c r="C87" t="s">
        <v>871</v>
      </c>
      <c r="F87" s="6">
        <v>248640000</v>
      </c>
    </row>
    <row r="88" spans="1:7">
      <c r="A88" t="s">
        <v>1350</v>
      </c>
      <c r="B88" s="114">
        <v>202500000034995</v>
      </c>
      <c r="C88" t="s">
        <v>429</v>
      </c>
      <c r="D88" t="s">
        <v>414</v>
      </c>
      <c r="E88">
        <v>281826695</v>
      </c>
      <c r="F88" s="6">
        <v>281826695</v>
      </c>
      <c r="G88" t="s">
        <v>348</v>
      </c>
    </row>
    <row r="89" spans="1:7">
      <c r="A89" t="s">
        <v>4</v>
      </c>
      <c r="B89" s="114">
        <v>1905015</v>
      </c>
      <c r="C89" t="s">
        <v>311</v>
      </c>
      <c r="F89" s="6">
        <v>281826695</v>
      </c>
    </row>
    <row r="90" spans="1:7">
      <c r="A90" t="s">
        <v>1350</v>
      </c>
      <c r="B90" s="114">
        <v>202500000035020</v>
      </c>
      <c r="C90" t="s">
        <v>382</v>
      </c>
      <c r="D90" t="s">
        <v>26</v>
      </c>
      <c r="E90">
        <v>20000000</v>
      </c>
      <c r="F90" s="6">
        <v>20000000</v>
      </c>
      <c r="G90" t="s">
        <v>348</v>
      </c>
    </row>
    <row r="91" spans="1:7">
      <c r="A91" t="s">
        <v>4</v>
      </c>
      <c r="B91" s="114">
        <v>1905050</v>
      </c>
      <c r="C91" t="s">
        <v>22</v>
      </c>
      <c r="F91" s="6">
        <v>20000000</v>
      </c>
    </row>
    <row r="92" spans="1:7">
      <c r="A92" t="s">
        <v>1350</v>
      </c>
      <c r="B92" s="114">
        <v>202500000035020</v>
      </c>
      <c r="C92" t="s">
        <v>382</v>
      </c>
      <c r="D92" t="s">
        <v>26</v>
      </c>
      <c r="E92">
        <v>23876242.100000001</v>
      </c>
      <c r="F92" s="6">
        <v>23876242.100000001</v>
      </c>
      <c r="G92" t="s">
        <v>348</v>
      </c>
    </row>
    <row r="93" spans="1:7">
      <c r="A93" t="s">
        <v>4</v>
      </c>
      <c r="B93" s="114">
        <v>1905041</v>
      </c>
      <c r="C93" t="s">
        <v>380</v>
      </c>
      <c r="F93" s="6">
        <v>23876242.100000001</v>
      </c>
    </row>
    <row r="94" spans="1:7">
      <c r="A94" t="s">
        <v>1350</v>
      </c>
      <c r="B94" s="114">
        <v>202500000035095</v>
      </c>
      <c r="C94" t="s">
        <v>435</v>
      </c>
      <c r="D94" t="s">
        <v>414</v>
      </c>
      <c r="E94">
        <v>15160000</v>
      </c>
      <c r="F94" s="6">
        <v>15160000</v>
      </c>
      <c r="G94" t="s">
        <v>348</v>
      </c>
    </row>
    <row r="95" spans="1:7">
      <c r="A95" t="s">
        <v>4</v>
      </c>
      <c r="B95" s="114">
        <v>1905050</v>
      </c>
      <c r="C95" t="s">
        <v>22</v>
      </c>
      <c r="F95" s="6">
        <v>15160000</v>
      </c>
    </row>
    <row r="96" spans="1:7">
      <c r="A96" t="s">
        <v>1350</v>
      </c>
      <c r="B96" s="114">
        <v>202500000035095</v>
      </c>
      <c r="C96" t="s">
        <v>435</v>
      </c>
      <c r="D96" t="s">
        <v>414</v>
      </c>
      <c r="E96">
        <v>190000000</v>
      </c>
      <c r="F96" s="6">
        <v>190000000</v>
      </c>
      <c r="G96" t="s">
        <v>348</v>
      </c>
    </row>
    <row r="97" spans="1:7">
      <c r="A97" t="s">
        <v>4</v>
      </c>
      <c r="B97" s="114">
        <v>1905015</v>
      </c>
      <c r="C97" t="s">
        <v>311</v>
      </c>
      <c r="F97" s="6">
        <v>190000000</v>
      </c>
    </row>
    <row r="98" spans="1:7">
      <c r="A98" t="s">
        <v>1350</v>
      </c>
      <c r="B98" s="114">
        <v>202500000035095</v>
      </c>
      <c r="C98" t="s">
        <v>435</v>
      </c>
      <c r="D98" t="s">
        <v>414</v>
      </c>
      <c r="E98">
        <v>69300000</v>
      </c>
      <c r="F98" s="6">
        <v>69300000</v>
      </c>
      <c r="G98" t="s">
        <v>348</v>
      </c>
    </row>
    <row r="99" spans="1:7">
      <c r="A99" t="s">
        <v>4</v>
      </c>
      <c r="B99" s="114">
        <v>1905054</v>
      </c>
      <c r="C99" t="s">
        <v>424</v>
      </c>
      <c r="F99" s="6">
        <v>69300000</v>
      </c>
    </row>
    <row r="100" spans="1:7">
      <c r="A100" t="s">
        <v>1350</v>
      </c>
      <c r="B100" s="114">
        <v>202500000035095</v>
      </c>
      <c r="C100" t="s">
        <v>435</v>
      </c>
      <c r="D100" t="s">
        <v>414</v>
      </c>
      <c r="E100">
        <v>78540000</v>
      </c>
      <c r="F100" s="6">
        <v>78540000</v>
      </c>
      <c r="G100" t="s">
        <v>348</v>
      </c>
    </row>
    <row r="101" spans="1:7">
      <c r="A101" t="s">
        <v>4</v>
      </c>
      <c r="B101" s="114">
        <v>1905050</v>
      </c>
      <c r="C101" t="s">
        <v>22</v>
      </c>
      <c r="F101" s="6">
        <v>78540000</v>
      </c>
    </row>
    <row r="102" spans="1:7">
      <c r="A102" t="s">
        <v>1350</v>
      </c>
      <c r="B102" s="114">
        <v>202500000035158</v>
      </c>
      <c r="C102" t="s">
        <v>346</v>
      </c>
      <c r="D102" t="s">
        <v>26</v>
      </c>
      <c r="E102">
        <v>1821346768</v>
      </c>
      <c r="F102" s="6">
        <v>1821346768</v>
      </c>
      <c r="G102" t="s">
        <v>348</v>
      </c>
    </row>
    <row r="103" spans="1:7">
      <c r="A103" t="s">
        <v>4</v>
      </c>
      <c r="B103" s="114">
        <v>1905043</v>
      </c>
      <c r="C103" t="s">
        <v>344</v>
      </c>
      <c r="F103" s="6">
        <v>1821346768</v>
      </c>
    </row>
    <row r="104" spans="1:7">
      <c r="A104" t="s">
        <v>1350</v>
      </c>
      <c r="B104" s="114">
        <v>202500000035158</v>
      </c>
      <c r="C104" t="s">
        <v>346</v>
      </c>
      <c r="D104" t="s">
        <v>347</v>
      </c>
      <c r="E104">
        <v>1403697000</v>
      </c>
      <c r="F104" s="6">
        <v>1403697000</v>
      </c>
      <c r="G104" t="s">
        <v>348</v>
      </c>
    </row>
    <row r="105" spans="1:7">
      <c r="A105" t="s">
        <v>4</v>
      </c>
      <c r="B105" s="114">
        <v>1905043</v>
      </c>
      <c r="C105" t="s">
        <v>344</v>
      </c>
      <c r="F105" s="6">
        <v>1403697000</v>
      </c>
    </row>
    <row r="106" spans="1:7">
      <c r="A106" t="s">
        <v>1350</v>
      </c>
      <c r="B106" s="114">
        <v>202500000035158</v>
      </c>
      <c r="C106" t="s">
        <v>346</v>
      </c>
      <c r="D106" t="s">
        <v>412</v>
      </c>
      <c r="E106">
        <v>65847301.409999996</v>
      </c>
      <c r="F106" s="6">
        <v>65847301.409999996</v>
      </c>
      <c r="G106" t="s">
        <v>348</v>
      </c>
    </row>
    <row r="107" spans="1:7">
      <c r="A107" t="s">
        <v>4</v>
      </c>
      <c r="B107" s="114">
        <v>1905043</v>
      </c>
      <c r="C107" t="s">
        <v>344</v>
      </c>
      <c r="F107" s="6">
        <v>65847301.409999996</v>
      </c>
    </row>
    <row r="108" spans="1:7">
      <c r="A108" t="s">
        <v>1350</v>
      </c>
      <c r="B108" s="114">
        <v>202500000035158</v>
      </c>
      <c r="C108" t="s">
        <v>346</v>
      </c>
      <c r="D108" t="s">
        <v>414</v>
      </c>
      <c r="E108">
        <v>170000000</v>
      </c>
      <c r="F108" s="6">
        <v>170000000</v>
      </c>
      <c r="G108" t="s">
        <v>348</v>
      </c>
    </row>
    <row r="109" spans="1:7">
      <c r="A109" t="s">
        <v>4</v>
      </c>
      <c r="B109" s="114">
        <v>1905043</v>
      </c>
      <c r="C109" t="s">
        <v>344</v>
      </c>
      <c r="F109" s="6">
        <v>170000000</v>
      </c>
    </row>
    <row r="110" spans="1:7">
      <c r="A110" t="s">
        <v>1350</v>
      </c>
      <c r="B110" s="114">
        <v>202500000035158</v>
      </c>
      <c r="C110" t="s">
        <v>346</v>
      </c>
      <c r="D110" t="s">
        <v>414</v>
      </c>
      <c r="E110">
        <v>35000000</v>
      </c>
      <c r="F110" s="6">
        <v>35000000</v>
      </c>
      <c r="G110" t="s">
        <v>348</v>
      </c>
    </row>
    <row r="111" spans="1:7">
      <c r="A111" t="s">
        <v>4</v>
      </c>
      <c r="B111" s="114">
        <v>1905043</v>
      </c>
      <c r="C111" t="s">
        <v>344</v>
      </c>
      <c r="F111" s="6">
        <v>35000000</v>
      </c>
    </row>
    <row r="112" spans="1:7">
      <c r="A112" t="s">
        <v>1350</v>
      </c>
      <c r="B112" s="114">
        <v>202500000035158</v>
      </c>
      <c r="C112" t="s">
        <v>346</v>
      </c>
      <c r="D112" t="s">
        <v>414</v>
      </c>
      <c r="E112">
        <v>514999999.80000001</v>
      </c>
      <c r="F112" s="6">
        <v>514999999.80000001</v>
      </c>
      <c r="G112" t="s">
        <v>348</v>
      </c>
    </row>
    <row r="113" spans="1:7">
      <c r="A113" t="s">
        <v>4</v>
      </c>
      <c r="B113" s="114">
        <v>1905015</v>
      </c>
      <c r="C113" t="s">
        <v>311</v>
      </c>
      <c r="F113" s="6">
        <v>514999999.80000001</v>
      </c>
    </row>
    <row r="114" spans="1:7">
      <c r="A114" t="s">
        <v>1350</v>
      </c>
      <c r="B114" s="114">
        <v>202500000035168</v>
      </c>
      <c r="C114" t="s">
        <v>422</v>
      </c>
      <c r="D114" t="s">
        <v>414</v>
      </c>
      <c r="E114">
        <v>120000000</v>
      </c>
      <c r="F114" s="6">
        <v>120000000</v>
      </c>
      <c r="G114" t="s">
        <v>348</v>
      </c>
    </row>
    <row r="115" spans="1:7">
      <c r="A115" t="s">
        <v>4</v>
      </c>
      <c r="B115" s="114">
        <v>1905015</v>
      </c>
      <c r="C115" t="s">
        <v>311</v>
      </c>
      <c r="F115" s="6">
        <v>120000000</v>
      </c>
    </row>
    <row r="116" spans="1:7">
      <c r="A116" t="s">
        <v>1350</v>
      </c>
      <c r="B116" s="114">
        <v>202500000035168</v>
      </c>
      <c r="C116" t="s">
        <v>422</v>
      </c>
      <c r="D116" t="s">
        <v>414</v>
      </c>
      <c r="E116">
        <v>158445000</v>
      </c>
      <c r="F116" s="6">
        <v>158445000</v>
      </c>
      <c r="G116" t="s">
        <v>348</v>
      </c>
    </row>
    <row r="117" spans="1:7">
      <c r="A117" t="s">
        <v>4</v>
      </c>
      <c r="B117" s="114">
        <v>1905054</v>
      </c>
      <c r="C117" t="s">
        <v>424</v>
      </c>
      <c r="F117" s="6">
        <v>158445000</v>
      </c>
    </row>
    <row r="118" spans="1:7">
      <c r="A118" t="s">
        <v>1350</v>
      </c>
      <c r="B118" s="114">
        <v>202500000035168</v>
      </c>
      <c r="C118" t="s">
        <v>422</v>
      </c>
      <c r="D118" t="s">
        <v>414</v>
      </c>
      <c r="E118">
        <v>18655000</v>
      </c>
      <c r="F118" s="6">
        <v>18655000</v>
      </c>
      <c r="G118" t="s">
        <v>348</v>
      </c>
    </row>
    <row r="119" spans="1:7">
      <c r="A119" t="s">
        <v>4</v>
      </c>
      <c r="B119" s="114">
        <v>1905054</v>
      </c>
      <c r="C119" t="s">
        <v>424</v>
      </c>
      <c r="F119" s="6">
        <v>18655000</v>
      </c>
    </row>
    <row r="120" spans="1:7">
      <c r="A120" t="s">
        <v>1350</v>
      </c>
      <c r="B120" s="114">
        <v>202500000035168</v>
      </c>
      <c r="C120" t="s">
        <v>422</v>
      </c>
      <c r="D120" t="s">
        <v>414</v>
      </c>
      <c r="E120">
        <v>90900000</v>
      </c>
      <c r="F120" s="6">
        <v>90900000</v>
      </c>
      <c r="G120" t="s">
        <v>348</v>
      </c>
    </row>
    <row r="121" spans="1:7">
      <c r="A121" t="s">
        <v>4</v>
      </c>
      <c r="B121" s="114">
        <v>1905026</v>
      </c>
      <c r="C121" t="s">
        <v>416</v>
      </c>
      <c r="F121" s="6">
        <v>90900000</v>
      </c>
    </row>
    <row r="122" spans="1:7">
      <c r="A122" t="s">
        <v>1349</v>
      </c>
      <c r="B122" s="114">
        <v>1906</v>
      </c>
      <c r="C122" t="s">
        <v>355</v>
      </c>
    </row>
    <row r="123" spans="1:7">
      <c r="A123" t="s">
        <v>1350</v>
      </c>
      <c r="B123" s="114">
        <v>202400000005279</v>
      </c>
      <c r="C123" t="s">
        <v>358</v>
      </c>
      <c r="D123" t="s">
        <v>359</v>
      </c>
      <c r="E123">
        <v>1568585016.01</v>
      </c>
      <c r="F123" s="6">
        <v>1568585016.01</v>
      </c>
      <c r="G123" t="s">
        <v>348</v>
      </c>
    </row>
    <row r="124" spans="1:7">
      <c r="A124" t="s">
        <v>4</v>
      </c>
      <c r="B124" s="114">
        <v>1906044</v>
      </c>
      <c r="C124" t="s">
        <v>356</v>
      </c>
      <c r="F124" s="6">
        <v>1568585016.01</v>
      </c>
    </row>
    <row r="125" spans="1:7">
      <c r="A125" t="s">
        <v>1350</v>
      </c>
      <c r="B125" s="114">
        <v>202400000005279</v>
      </c>
      <c r="C125" t="s">
        <v>358</v>
      </c>
      <c r="D125" t="s">
        <v>360</v>
      </c>
      <c r="E125">
        <v>3053325826.9699998</v>
      </c>
      <c r="F125" s="6">
        <v>3053325826.9699998</v>
      </c>
      <c r="G125" t="s">
        <v>348</v>
      </c>
    </row>
    <row r="126" spans="1:7">
      <c r="A126" t="s">
        <v>4</v>
      </c>
      <c r="B126" s="114">
        <v>1906044</v>
      </c>
      <c r="C126" t="s">
        <v>356</v>
      </c>
      <c r="F126" s="6">
        <v>3053325826.9699998</v>
      </c>
    </row>
    <row r="127" spans="1:7">
      <c r="A127" t="s">
        <v>1350</v>
      </c>
      <c r="B127" s="114">
        <v>202400000005279</v>
      </c>
      <c r="C127" t="s">
        <v>358</v>
      </c>
      <c r="D127" t="s">
        <v>369</v>
      </c>
      <c r="E127">
        <v>415688898.25</v>
      </c>
      <c r="F127" s="6">
        <v>415688898.25</v>
      </c>
      <c r="G127" t="s">
        <v>348</v>
      </c>
    </row>
    <row r="128" spans="1:7">
      <c r="A128" t="s">
        <v>4</v>
      </c>
      <c r="B128" s="114">
        <v>1906044</v>
      </c>
      <c r="C128" t="s">
        <v>356</v>
      </c>
      <c r="F128" s="6">
        <v>415688898.25</v>
      </c>
    </row>
    <row r="129" spans="1:7">
      <c r="A129" t="s">
        <v>1350</v>
      </c>
      <c r="B129" s="114">
        <v>202400000005279</v>
      </c>
      <c r="C129" t="s">
        <v>358</v>
      </c>
      <c r="D129" t="s">
        <v>370</v>
      </c>
      <c r="E129">
        <v>770040931.64999998</v>
      </c>
      <c r="F129" s="6">
        <v>770040931.64999998</v>
      </c>
      <c r="G129" t="s">
        <v>348</v>
      </c>
    </row>
    <row r="130" spans="1:7">
      <c r="A130" t="s">
        <v>4</v>
      </c>
      <c r="B130" s="114">
        <v>1906044</v>
      </c>
      <c r="C130" t="s">
        <v>356</v>
      </c>
      <c r="F130" s="6">
        <v>770040931.64999998</v>
      </c>
    </row>
    <row r="131" spans="1:7">
      <c r="A131" t="s">
        <v>1350</v>
      </c>
      <c r="B131" s="114">
        <v>202400000005279</v>
      </c>
      <c r="C131" t="s">
        <v>358</v>
      </c>
      <c r="D131" t="s">
        <v>383</v>
      </c>
      <c r="E131">
        <v>2178022.2200000002</v>
      </c>
      <c r="F131" s="6">
        <v>2178022.2200000002</v>
      </c>
      <c r="G131" t="s">
        <v>348</v>
      </c>
    </row>
    <row r="132" spans="1:7">
      <c r="A132" t="s">
        <v>4</v>
      </c>
      <c r="B132" s="114">
        <v>1906044</v>
      </c>
      <c r="C132" t="s">
        <v>356</v>
      </c>
      <c r="F132" s="6">
        <v>2178022.2200000002</v>
      </c>
    </row>
    <row r="133" spans="1:7">
      <c r="A133" t="s">
        <v>1350</v>
      </c>
      <c r="B133" s="114">
        <v>202400000005279</v>
      </c>
      <c r="C133" t="s">
        <v>358</v>
      </c>
      <c r="D133" t="s">
        <v>385</v>
      </c>
      <c r="E133">
        <v>1921329081.3599999</v>
      </c>
      <c r="F133" s="6">
        <v>1921329081.3599999</v>
      </c>
      <c r="G133" t="s">
        <v>348</v>
      </c>
    </row>
    <row r="134" spans="1:7">
      <c r="A134" t="s">
        <v>4</v>
      </c>
      <c r="B134" s="114">
        <v>1906044</v>
      </c>
      <c r="C134" t="s">
        <v>356</v>
      </c>
      <c r="F134" s="6">
        <v>1921329081.3599999</v>
      </c>
    </row>
    <row r="135" spans="1:7">
      <c r="A135" t="s">
        <v>1350</v>
      </c>
      <c r="B135" s="114">
        <v>202400000005279</v>
      </c>
      <c r="C135" t="s">
        <v>358</v>
      </c>
      <c r="D135" t="s">
        <v>388</v>
      </c>
      <c r="E135">
        <v>98225984.989999995</v>
      </c>
      <c r="F135" s="6">
        <v>98225984.989999995</v>
      </c>
      <c r="G135" t="s">
        <v>348</v>
      </c>
    </row>
    <row r="136" spans="1:7">
      <c r="A136" t="s">
        <v>4</v>
      </c>
      <c r="B136" s="114">
        <v>1906044</v>
      </c>
      <c r="C136" t="s">
        <v>356</v>
      </c>
      <c r="F136" s="6">
        <v>98225984.989999995</v>
      </c>
    </row>
    <row r="137" spans="1:7">
      <c r="A137" t="s">
        <v>1350</v>
      </c>
      <c r="B137" s="114">
        <v>202400000005279</v>
      </c>
      <c r="C137" t="s">
        <v>358</v>
      </c>
      <c r="D137" t="s">
        <v>389</v>
      </c>
      <c r="E137">
        <v>93019277.200000003</v>
      </c>
      <c r="F137" s="6">
        <v>93019277.200000003</v>
      </c>
      <c r="G137" t="s">
        <v>348</v>
      </c>
    </row>
    <row r="138" spans="1:7">
      <c r="A138" t="s">
        <v>4</v>
      </c>
      <c r="B138" s="114">
        <v>1906044</v>
      </c>
      <c r="C138" t="s">
        <v>356</v>
      </c>
      <c r="F138" s="6">
        <v>93019277.200000003</v>
      </c>
    </row>
    <row r="139" spans="1:7">
      <c r="A139" t="s">
        <v>1350</v>
      </c>
      <c r="B139" s="114">
        <v>202400000005279</v>
      </c>
      <c r="C139" t="s">
        <v>358</v>
      </c>
      <c r="D139" t="s">
        <v>390</v>
      </c>
      <c r="E139">
        <v>108366800.51000001</v>
      </c>
      <c r="F139" s="6">
        <v>108366800.51000001</v>
      </c>
      <c r="G139" t="s">
        <v>348</v>
      </c>
    </row>
    <row r="140" spans="1:7">
      <c r="A140" t="s">
        <v>4</v>
      </c>
      <c r="B140" s="114">
        <v>1906044</v>
      </c>
      <c r="C140" t="s">
        <v>356</v>
      </c>
      <c r="F140" s="6">
        <v>108366800.51000001</v>
      </c>
    </row>
    <row r="141" spans="1:7">
      <c r="A141" t="s">
        <v>1350</v>
      </c>
      <c r="B141" s="114">
        <v>202400000005279</v>
      </c>
      <c r="C141" t="s">
        <v>358</v>
      </c>
      <c r="D141" t="s">
        <v>391</v>
      </c>
      <c r="E141">
        <v>1013973750</v>
      </c>
      <c r="F141" s="6">
        <v>1013973750</v>
      </c>
      <c r="G141" t="s">
        <v>348</v>
      </c>
    </row>
    <row r="142" spans="1:7">
      <c r="A142" t="s">
        <v>4</v>
      </c>
      <c r="B142" s="114">
        <v>1906044</v>
      </c>
      <c r="C142" t="s">
        <v>356</v>
      </c>
      <c r="F142" s="6">
        <v>1013973750</v>
      </c>
    </row>
    <row r="143" spans="1:7">
      <c r="A143" t="s">
        <v>1350</v>
      </c>
      <c r="B143" s="114">
        <v>202400000005279</v>
      </c>
      <c r="C143" t="s">
        <v>358</v>
      </c>
      <c r="D143" t="s">
        <v>408</v>
      </c>
      <c r="E143">
        <v>102175686.62</v>
      </c>
      <c r="F143" s="6">
        <v>102175686.62</v>
      </c>
      <c r="G143" t="s">
        <v>348</v>
      </c>
    </row>
    <row r="144" spans="1:7">
      <c r="A144" t="s">
        <v>4</v>
      </c>
      <c r="B144" s="114">
        <v>1906044</v>
      </c>
      <c r="C144" t="s">
        <v>356</v>
      </c>
      <c r="F144" s="6">
        <v>102175686.62</v>
      </c>
    </row>
    <row r="145" spans="1:7">
      <c r="A145" t="s">
        <v>1350</v>
      </c>
      <c r="B145" s="114">
        <v>202400000005279</v>
      </c>
      <c r="C145" t="s">
        <v>358</v>
      </c>
      <c r="D145" t="s">
        <v>409</v>
      </c>
      <c r="E145">
        <v>460298956.73000002</v>
      </c>
      <c r="F145" s="6">
        <v>460298956.73000002</v>
      </c>
      <c r="G145" t="s">
        <v>348</v>
      </c>
    </row>
    <row r="146" spans="1:7">
      <c r="A146" t="s">
        <v>4</v>
      </c>
      <c r="B146" s="114">
        <v>1906044</v>
      </c>
      <c r="C146" t="s">
        <v>356</v>
      </c>
      <c r="F146" s="6">
        <v>460298956.73000002</v>
      </c>
    </row>
    <row r="147" spans="1:7">
      <c r="A147" t="s">
        <v>1350</v>
      </c>
      <c r="B147" s="114">
        <v>202400000005285</v>
      </c>
      <c r="C147" t="s">
        <v>410</v>
      </c>
      <c r="D147" t="s">
        <v>492</v>
      </c>
      <c r="E147">
        <v>431350523.89999998</v>
      </c>
      <c r="F147" s="6">
        <v>431350523.89999998</v>
      </c>
      <c r="G147" t="s">
        <v>348</v>
      </c>
    </row>
    <row r="148" spans="1:7">
      <c r="A148" t="s">
        <v>4</v>
      </c>
      <c r="B148" s="114">
        <v>1906035</v>
      </c>
      <c r="C148" t="s">
        <v>884</v>
      </c>
      <c r="F148" s="6">
        <v>431350523.89999998</v>
      </c>
    </row>
    <row r="149" spans="1:7">
      <c r="A149" t="s">
        <v>1350</v>
      </c>
      <c r="B149" s="114">
        <v>202400000005285</v>
      </c>
      <c r="C149" t="s">
        <v>410</v>
      </c>
      <c r="D149" t="s">
        <v>413</v>
      </c>
      <c r="E149">
        <v>15018022381</v>
      </c>
      <c r="F149" s="6">
        <v>15018022381</v>
      </c>
      <c r="G149" t="s">
        <v>348</v>
      </c>
    </row>
    <row r="150" spans="1:7">
      <c r="A150" t="s">
        <v>4</v>
      </c>
      <c r="B150" s="114">
        <v>1906035</v>
      </c>
      <c r="C150" t="s">
        <v>884</v>
      </c>
      <c r="F150" s="6">
        <v>15018022381</v>
      </c>
    </row>
    <row r="151" spans="1:7">
      <c r="A151" t="s">
        <v>1350</v>
      </c>
      <c r="B151" s="114">
        <v>202500000008355</v>
      </c>
      <c r="C151" t="s">
        <v>403</v>
      </c>
      <c r="D151" t="s">
        <v>166</v>
      </c>
      <c r="E151">
        <v>572226242.10000002</v>
      </c>
      <c r="F151" s="6">
        <v>572226242.10000002</v>
      </c>
      <c r="G151" t="s">
        <v>348</v>
      </c>
    </row>
    <row r="152" spans="1:7">
      <c r="A152" t="s">
        <v>4</v>
      </c>
      <c r="B152" s="114">
        <v>1906029</v>
      </c>
      <c r="C152" t="s">
        <v>401</v>
      </c>
      <c r="F152" s="6">
        <v>572226242.10000002</v>
      </c>
    </row>
    <row r="153" spans="1:7">
      <c r="A153" t="s">
        <v>1350</v>
      </c>
      <c r="B153" s="114">
        <v>202500000016405</v>
      </c>
      <c r="C153" t="s">
        <v>404</v>
      </c>
      <c r="D153" t="s">
        <v>166</v>
      </c>
      <c r="E153">
        <v>123680000</v>
      </c>
      <c r="F153" s="6">
        <v>123680000</v>
      </c>
      <c r="G153" t="s">
        <v>348</v>
      </c>
    </row>
    <row r="154" spans="1:7">
      <c r="A154" t="s">
        <v>4</v>
      </c>
      <c r="B154" s="114">
        <v>1906041</v>
      </c>
      <c r="C154" t="s">
        <v>883</v>
      </c>
      <c r="F154" s="6">
        <v>123680000</v>
      </c>
    </row>
    <row r="155" spans="1:7">
      <c r="A155" t="s">
        <v>1350</v>
      </c>
      <c r="B155" s="114">
        <v>202500000018400</v>
      </c>
      <c r="C155" t="s">
        <v>364</v>
      </c>
      <c r="D155" t="s">
        <v>193</v>
      </c>
      <c r="E155">
        <v>5325367.8</v>
      </c>
      <c r="F155" s="6">
        <v>5325367.8</v>
      </c>
      <c r="G155" t="s">
        <v>348</v>
      </c>
    </row>
    <row r="156" spans="1:7">
      <c r="A156" t="s">
        <v>4</v>
      </c>
      <c r="B156" s="114">
        <v>1906023</v>
      </c>
      <c r="C156" t="s">
        <v>361</v>
      </c>
      <c r="F156" s="6">
        <v>5325367.8</v>
      </c>
    </row>
    <row r="157" spans="1:7">
      <c r="A157" t="s">
        <v>1350</v>
      </c>
      <c r="B157" s="114">
        <v>202500000018400</v>
      </c>
      <c r="C157" t="s">
        <v>364</v>
      </c>
      <c r="D157" t="s">
        <v>192</v>
      </c>
      <c r="E157">
        <v>2909111.4</v>
      </c>
      <c r="F157" s="6">
        <v>2909111.4</v>
      </c>
      <c r="G157" t="s">
        <v>348</v>
      </c>
    </row>
    <row r="158" spans="1:7">
      <c r="A158" t="s">
        <v>4</v>
      </c>
      <c r="B158" s="114">
        <v>1906023</v>
      </c>
      <c r="C158" t="s">
        <v>361</v>
      </c>
      <c r="F158" s="6">
        <v>2909111.4</v>
      </c>
    </row>
    <row r="159" spans="1:7">
      <c r="A159" t="s">
        <v>1350</v>
      </c>
      <c r="B159" s="114">
        <v>202500000018400</v>
      </c>
      <c r="C159" t="s">
        <v>364</v>
      </c>
      <c r="D159" t="s">
        <v>191</v>
      </c>
      <c r="E159">
        <v>37472639.740000002</v>
      </c>
      <c r="F159" s="6">
        <v>37472639.740000002</v>
      </c>
      <c r="G159" t="s">
        <v>348</v>
      </c>
    </row>
    <row r="160" spans="1:7">
      <c r="A160" t="s">
        <v>4</v>
      </c>
      <c r="B160" s="114">
        <v>1906023</v>
      </c>
      <c r="C160" t="s">
        <v>361</v>
      </c>
      <c r="F160" s="6">
        <v>37472639.740000002</v>
      </c>
    </row>
    <row r="161" spans="1:7">
      <c r="A161" t="s">
        <v>1350</v>
      </c>
      <c r="B161" s="114">
        <v>202500000018400</v>
      </c>
      <c r="C161" t="s">
        <v>364</v>
      </c>
      <c r="D161" t="s">
        <v>166</v>
      </c>
      <c r="E161">
        <v>134341316.91999999</v>
      </c>
      <c r="F161" s="6">
        <v>134341316.91999999</v>
      </c>
      <c r="G161" t="s">
        <v>348</v>
      </c>
    </row>
    <row r="162" spans="1:7">
      <c r="A162" t="s">
        <v>4</v>
      </c>
      <c r="B162" s="114">
        <v>1906023</v>
      </c>
      <c r="C162" t="s">
        <v>361</v>
      </c>
      <c r="F162" s="6">
        <v>134341316.91999999</v>
      </c>
    </row>
    <row r="163" spans="1:7">
      <c r="A163" t="s">
        <v>1350</v>
      </c>
      <c r="B163" s="114">
        <v>202500000018400</v>
      </c>
      <c r="C163" t="s">
        <v>364</v>
      </c>
      <c r="D163" t="s">
        <v>172</v>
      </c>
      <c r="E163">
        <v>128559439.25</v>
      </c>
      <c r="F163" s="6">
        <v>128559439.25</v>
      </c>
      <c r="G163" t="s">
        <v>348</v>
      </c>
    </row>
    <row r="164" spans="1:7">
      <c r="A164" t="s">
        <v>4</v>
      </c>
      <c r="B164" s="114">
        <v>1906023</v>
      </c>
      <c r="C164" t="s">
        <v>361</v>
      </c>
      <c r="F164" s="6">
        <v>128559439.25</v>
      </c>
    </row>
    <row r="165" spans="1:7">
      <c r="A165" t="s">
        <v>1350</v>
      </c>
      <c r="B165" s="114">
        <v>202500000018400</v>
      </c>
      <c r="C165" t="s">
        <v>364</v>
      </c>
      <c r="D165" t="s">
        <v>170</v>
      </c>
      <c r="E165">
        <v>252278419.33000001</v>
      </c>
      <c r="F165" s="6">
        <v>252278419.33000001</v>
      </c>
      <c r="G165" t="s">
        <v>348</v>
      </c>
    </row>
    <row r="166" spans="1:7">
      <c r="A166" t="s">
        <v>4</v>
      </c>
      <c r="B166" s="114">
        <v>1906023</v>
      </c>
      <c r="C166" t="s">
        <v>361</v>
      </c>
      <c r="F166" s="6">
        <v>252278419.33000001</v>
      </c>
    </row>
    <row r="167" spans="1:7">
      <c r="A167" t="s">
        <v>1350</v>
      </c>
      <c r="B167" s="114">
        <v>202500000035037</v>
      </c>
      <c r="C167" t="s">
        <v>368</v>
      </c>
      <c r="D167" t="s">
        <v>193</v>
      </c>
      <c r="E167">
        <v>65679536.200000003</v>
      </c>
      <c r="F167" s="6">
        <v>65679536.200000003</v>
      </c>
      <c r="G167" t="s">
        <v>348</v>
      </c>
    </row>
    <row r="168" spans="1:7">
      <c r="A168" t="s">
        <v>4</v>
      </c>
      <c r="B168" s="114">
        <v>1906004</v>
      </c>
      <c r="C168" t="s">
        <v>365</v>
      </c>
      <c r="F168" s="6">
        <v>65679536.200000003</v>
      </c>
    </row>
    <row r="169" spans="1:7">
      <c r="A169" t="s">
        <v>1350</v>
      </c>
      <c r="B169" s="114">
        <v>202500000035037</v>
      </c>
      <c r="C169" t="s">
        <v>368</v>
      </c>
      <c r="D169" t="s">
        <v>192</v>
      </c>
      <c r="E169">
        <v>35879040.600000001</v>
      </c>
      <c r="F169" s="6">
        <v>35879040.600000001</v>
      </c>
      <c r="G169" t="s">
        <v>348</v>
      </c>
    </row>
    <row r="170" spans="1:7">
      <c r="A170" t="s">
        <v>4</v>
      </c>
      <c r="B170" s="114">
        <v>1906004</v>
      </c>
      <c r="C170" t="s">
        <v>365</v>
      </c>
      <c r="F170" s="6">
        <v>35879040.600000001</v>
      </c>
    </row>
    <row r="171" spans="1:7">
      <c r="A171" t="s">
        <v>1350</v>
      </c>
      <c r="B171" s="114">
        <v>202500000035037</v>
      </c>
      <c r="C171" t="s">
        <v>368</v>
      </c>
      <c r="D171" t="s">
        <v>191</v>
      </c>
      <c r="E171">
        <v>462162556.75</v>
      </c>
      <c r="F171" s="6">
        <v>462162556.75</v>
      </c>
      <c r="G171" t="s">
        <v>348</v>
      </c>
    </row>
    <row r="172" spans="1:7">
      <c r="A172" t="s">
        <v>4</v>
      </c>
      <c r="B172" s="114">
        <v>1906004</v>
      </c>
      <c r="C172" t="s">
        <v>365</v>
      </c>
      <c r="F172" s="6">
        <v>462162556.75</v>
      </c>
    </row>
    <row r="173" spans="1:7">
      <c r="A173" t="s">
        <v>1350</v>
      </c>
      <c r="B173" s="114">
        <v>202500000035037</v>
      </c>
      <c r="C173" t="s">
        <v>368</v>
      </c>
      <c r="D173" t="s">
        <v>384</v>
      </c>
      <c r="E173">
        <v>1089011.1100000001</v>
      </c>
      <c r="F173" s="6">
        <v>1089011.1100000001</v>
      </c>
      <c r="G173" t="s">
        <v>348</v>
      </c>
    </row>
    <row r="174" spans="1:7">
      <c r="A174" t="s">
        <v>4</v>
      </c>
      <c r="B174" s="114">
        <v>1906004</v>
      </c>
      <c r="C174" t="s">
        <v>365</v>
      </c>
      <c r="F174" s="6">
        <v>1089011.1100000001</v>
      </c>
    </row>
    <row r="175" spans="1:7">
      <c r="A175" t="s">
        <v>1350</v>
      </c>
      <c r="B175" s="114">
        <v>202500000035037</v>
      </c>
      <c r="C175" t="s">
        <v>368</v>
      </c>
      <c r="D175" t="s">
        <v>387</v>
      </c>
      <c r="E175">
        <v>960664540.69000006</v>
      </c>
      <c r="F175" s="6">
        <v>960664540.69000006</v>
      </c>
      <c r="G175" t="s">
        <v>348</v>
      </c>
    </row>
    <row r="176" spans="1:7">
      <c r="A176" t="s">
        <v>4</v>
      </c>
      <c r="B176" s="114">
        <v>1906004</v>
      </c>
      <c r="C176" t="s">
        <v>365</v>
      </c>
      <c r="F176" s="6">
        <v>960664540.69000006</v>
      </c>
    </row>
    <row r="177" spans="1:7">
      <c r="A177" t="s">
        <v>1350</v>
      </c>
      <c r="B177" s="114">
        <v>202500000035037</v>
      </c>
      <c r="C177" t="s">
        <v>368</v>
      </c>
      <c r="D177" t="s">
        <v>326</v>
      </c>
      <c r="E177">
        <v>49112992.490000002</v>
      </c>
      <c r="F177" s="6">
        <v>49112992.490000002</v>
      </c>
      <c r="G177" t="s">
        <v>348</v>
      </c>
    </row>
    <row r="178" spans="1:7">
      <c r="A178" t="s">
        <v>4</v>
      </c>
      <c r="B178" s="114">
        <v>1906004</v>
      </c>
      <c r="C178" t="s">
        <v>365</v>
      </c>
      <c r="F178" s="6">
        <v>49112992.490000002</v>
      </c>
    </row>
    <row r="179" spans="1:7">
      <c r="A179" t="s">
        <v>1350</v>
      </c>
      <c r="B179" s="114">
        <v>202500000035037</v>
      </c>
      <c r="C179" t="s">
        <v>368</v>
      </c>
      <c r="D179" t="s">
        <v>329</v>
      </c>
      <c r="E179">
        <v>46509638.600000001</v>
      </c>
      <c r="F179" s="6">
        <v>46509638.600000001</v>
      </c>
      <c r="G179" t="s">
        <v>348</v>
      </c>
    </row>
    <row r="180" spans="1:7">
      <c r="A180" t="s">
        <v>4</v>
      </c>
      <c r="B180" s="114">
        <v>1906004</v>
      </c>
      <c r="C180" t="s">
        <v>365</v>
      </c>
      <c r="F180" s="6">
        <v>46509638.600000001</v>
      </c>
    </row>
    <row r="181" spans="1:7">
      <c r="A181" t="s">
        <v>1350</v>
      </c>
      <c r="B181" s="114">
        <v>202500000035037</v>
      </c>
      <c r="C181" t="s">
        <v>368</v>
      </c>
      <c r="D181" t="s">
        <v>172</v>
      </c>
      <c r="E181">
        <v>1585566417.4000001</v>
      </c>
      <c r="F181" s="6">
        <v>1585566417.4000001</v>
      </c>
      <c r="G181" t="s">
        <v>348</v>
      </c>
    </row>
    <row r="182" spans="1:7">
      <c r="A182" t="s">
        <v>4</v>
      </c>
      <c r="B182" s="114">
        <v>1906004</v>
      </c>
      <c r="C182" t="s">
        <v>365</v>
      </c>
      <c r="F182" s="6">
        <v>1585566417.4000001</v>
      </c>
    </row>
    <row r="183" spans="1:7">
      <c r="A183" t="s">
        <v>1350</v>
      </c>
      <c r="B183" s="114">
        <v>202500000035037</v>
      </c>
      <c r="C183" t="s">
        <v>368</v>
      </c>
      <c r="D183" t="s">
        <v>170</v>
      </c>
      <c r="E183">
        <v>1000000000</v>
      </c>
      <c r="F183" s="6">
        <v>3000000000</v>
      </c>
      <c r="G183" t="s">
        <v>348</v>
      </c>
    </row>
    <row r="184" spans="1:7">
      <c r="A184" t="s">
        <v>4</v>
      </c>
      <c r="B184" s="114">
        <v>1906004</v>
      </c>
      <c r="C184" t="s">
        <v>365</v>
      </c>
      <c r="F184" s="6">
        <v>3000000000</v>
      </c>
    </row>
    <row r="185" spans="1:7">
      <c r="A185" t="s">
        <v>1350</v>
      </c>
      <c r="B185" s="114">
        <v>202500000035037</v>
      </c>
      <c r="C185" t="s">
        <v>368</v>
      </c>
      <c r="D185" t="s">
        <v>170</v>
      </c>
      <c r="E185">
        <v>111433838.23</v>
      </c>
      <c r="F185" s="6">
        <v>111433838.23</v>
      </c>
      <c r="G185" t="s">
        <v>348</v>
      </c>
    </row>
    <row r="186" spans="1:7">
      <c r="A186" t="s">
        <v>4</v>
      </c>
      <c r="B186" s="114">
        <v>1906004</v>
      </c>
      <c r="C186" t="s">
        <v>365</v>
      </c>
      <c r="F186" s="6">
        <v>111433838.23</v>
      </c>
    </row>
    <row r="187" spans="1:7">
      <c r="A187" s="1" t="s">
        <v>516</v>
      </c>
      <c r="B187" s="113">
        <v>22</v>
      </c>
      <c r="C187" s="1" t="s">
        <v>161</v>
      </c>
      <c r="F187" s="6">
        <v>521700695430.34686</v>
      </c>
    </row>
    <row r="188" spans="1:7">
      <c r="A188" t="s">
        <v>1349</v>
      </c>
      <c r="B188" s="114">
        <v>2201</v>
      </c>
      <c r="C188" t="s">
        <v>498</v>
      </c>
    </row>
    <row r="189" spans="1:7">
      <c r="A189" t="s">
        <v>1350</v>
      </c>
      <c r="B189" s="114">
        <v>202500000033615</v>
      </c>
      <c r="C189" t="s">
        <v>213</v>
      </c>
      <c r="D189" t="s">
        <v>177</v>
      </c>
      <c r="E189">
        <v>3199808350.6199999</v>
      </c>
      <c r="F189" s="6">
        <v>3199808350.6199999</v>
      </c>
      <c r="G189" t="s">
        <v>890</v>
      </c>
    </row>
    <row r="190" spans="1:7">
      <c r="A190" t="s">
        <v>4</v>
      </c>
      <c r="B190" s="114">
        <v>2201071</v>
      </c>
      <c r="C190" t="s">
        <v>210</v>
      </c>
      <c r="F190" s="6">
        <v>3199808350.6199999</v>
      </c>
    </row>
    <row r="191" spans="1:7">
      <c r="A191" t="s">
        <v>1350</v>
      </c>
      <c r="B191" s="114">
        <v>202500000033621</v>
      </c>
      <c r="C191" t="s">
        <v>212</v>
      </c>
      <c r="D191" t="s">
        <v>26</v>
      </c>
      <c r="E191">
        <v>28000000</v>
      </c>
      <c r="F191" s="6">
        <v>28000000</v>
      </c>
      <c r="G191" t="s">
        <v>890</v>
      </c>
    </row>
    <row r="192" spans="1:7">
      <c r="A192" t="s">
        <v>4</v>
      </c>
      <c r="B192" s="114">
        <v>2201071</v>
      </c>
      <c r="C192" t="s">
        <v>210</v>
      </c>
      <c r="F192" s="6">
        <v>28000000</v>
      </c>
    </row>
    <row r="193" spans="1:7">
      <c r="A193" t="s">
        <v>1350</v>
      </c>
      <c r="B193" s="114">
        <v>202500000033621</v>
      </c>
      <c r="C193" t="s">
        <v>212</v>
      </c>
      <c r="D193" t="s">
        <v>177</v>
      </c>
      <c r="E193">
        <v>1451538318.1500001</v>
      </c>
      <c r="F193" s="6">
        <v>1451538318.1499996</v>
      </c>
      <c r="G193" t="s">
        <v>890</v>
      </c>
    </row>
    <row r="194" spans="1:7">
      <c r="A194" t="s">
        <v>4</v>
      </c>
      <c r="B194" s="114">
        <v>2201071</v>
      </c>
      <c r="C194" t="s">
        <v>210</v>
      </c>
      <c r="F194" s="6">
        <v>1451538318.1499996</v>
      </c>
    </row>
    <row r="195" spans="1:7">
      <c r="A195" t="s">
        <v>1350</v>
      </c>
      <c r="B195" s="114">
        <v>202500000033621</v>
      </c>
      <c r="C195" t="s">
        <v>212</v>
      </c>
      <c r="D195" t="s">
        <v>177</v>
      </c>
      <c r="E195">
        <v>3801094909</v>
      </c>
      <c r="F195" s="6">
        <v>3801094909</v>
      </c>
      <c r="G195" t="s">
        <v>890</v>
      </c>
    </row>
    <row r="196" spans="1:7">
      <c r="A196" t="s">
        <v>4</v>
      </c>
      <c r="B196" s="114">
        <v>2201071</v>
      </c>
      <c r="C196" t="s">
        <v>210</v>
      </c>
      <c r="F196" s="6">
        <v>3801094909</v>
      </c>
    </row>
    <row r="197" spans="1:7">
      <c r="A197" t="s">
        <v>1350</v>
      </c>
      <c r="B197" s="114">
        <v>202500000033812</v>
      </c>
      <c r="C197" t="s">
        <v>197</v>
      </c>
      <c r="D197" t="s">
        <v>177</v>
      </c>
      <c r="E197">
        <v>315957605.75999999</v>
      </c>
      <c r="F197" s="6">
        <v>315957605.75999999</v>
      </c>
      <c r="G197" t="s">
        <v>890</v>
      </c>
    </row>
    <row r="198" spans="1:7">
      <c r="A198" t="s">
        <v>4</v>
      </c>
      <c r="B198" s="114">
        <v>2201038</v>
      </c>
      <c r="C198" t="s">
        <v>184</v>
      </c>
      <c r="F198" s="6">
        <v>315957605.75999999</v>
      </c>
    </row>
    <row r="199" spans="1:7">
      <c r="A199" t="s">
        <v>1350</v>
      </c>
      <c r="B199" s="114">
        <v>202500000033819</v>
      </c>
      <c r="C199" t="s">
        <v>183</v>
      </c>
      <c r="D199" t="s">
        <v>177</v>
      </c>
      <c r="E199">
        <v>1796685410</v>
      </c>
      <c r="F199" s="6">
        <v>1796685410</v>
      </c>
      <c r="G199" t="s">
        <v>890</v>
      </c>
    </row>
    <row r="200" spans="1:7">
      <c r="A200" t="s">
        <v>4</v>
      </c>
      <c r="B200" s="114">
        <v>2201084</v>
      </c>
      <c r="C200" t="s">
        <v>181</v>
      </c>
      <c r="F200" s="6">
        <v>1796685410</v>
      </c>
    </row>
    <row r="201" spans="1:7">
      <c r="A201" t="s">
        <v>1350</v>
      </c>
      <c r="B201" s="114">
        <v>202500000033837</v>
      </c>
      <c r="C201" t="s">
        <v>176</v>
      </c>
      <c r="D201" t="s">
        <v>177</v>
      </c>
      <c r="E201">
        <v>1232363608.72</v>
      </c>
      <c r="F201" s="6">
        <v>1232363608.72</v>
      </c>
      <c r="G201" t="s">
        <v>890</v>
      </c>
    </row>
    <row r="202" spans="1:7">
      <c r="A202" t="s">
        <v>4</v>
      </c>
      <c r="B202" s="114">
        <v>2201050</v>
      </c>
      <c r="C202" t="s">
        <v>173</v>
      </c>
      <c r="F202" s="6">
        <v>1232363608.72</v>
      </c>
    </row>
    <row r="203" spans="1:7">
      <c r="A203" t="s">
        <v>1350</v>
      </c>
      <c r="B203" s="114">
        <v>202500000033864</v>
      </c>
      <c r="C203" t="s">
        <v>168</v>
      </c>
      <c r="D203" t="s">
        <v>26</v>
      </c>
      <c r="E203">
        <v>139881561.330605</v>
      </c>
      <c r="F203" s="6">
        <v>139881561.33060545</v>
      </c>
      <c r="G203" t="s">
        <v>890</v>
      </c>
    </row>
    <row r="204" spans="1:7">
      <c r="A204" t="s">
        <v>4</v>
      </c>
      <c r="B204" s="114">
        <v>2201069</v>
      </c>
      <c r="C204" t="s">
        <v>162</v>
      </c>
      <c r="F204" s="6">
        <v>139881561.33060545</v>
      </c>
    </row>
    <row r="205" spans="1:7">
      <c r="A205" t="s">
        <v>1350</v>
      </c>
      <c r="B205" s="114">
        <v>202500000033864</v>
      </c>
      <c r="C205" t="s">
        <v>168</v>
      </c>
      <c r="D205" t="s">
        <v>166</v>
      </c>
      <c r="E205">
        <v>155850844.02000001</v>
      </c>
      <c r="F205" s="6">
        <v>155850844.02000001</v>
      </c>
      <c r="G205" t="s">
        <v>890</v>
      </c>
    </row>
    <row r="206" spans="1:7">
      <c r="A206" t="s">
        <v>4</v>
      </c>
      <c r="B206" s="114">
        <v>2201069</v>
      </c>
      <c r="C206" t="s">
        <v>162</v>
      </c>
      <c r="F206" s="6">
        <v>155850844.02000001</v>
      </c>
    </row>
    <row r="207" spans="1:7">
      <c r="A207" t="s">
        <v>1350</v>
      </c>
      <c r="B207" s="114">
        <v>202500000033864</v>
      </c>
      <c r="C207" t="s">
        <v>168</v>
      </c>
      <c r="D207" t="s">
        <v>170</v>
      </c>
      <c r="E207">
        <v>108315275.12</v>
      </c>
      <c r="F207" s="6">
        <v>108315275.12</v>
      </c>
      <c r="G207" t="s">
        <v>890</v>
      </c>
    </row>
    <row r="208" spans="1:7">
      <c r="A208" t="s">
        <v>4</v>
      </c>
      <c r="B208" s="114">
        <v>2201069</v>
      </c>
      <c r="C208" t="s">
        <v>162</v>
      </c>
      <c r="F208" s="6">
        <v>108315275.12</v>
      </c>
    </row>
    <row r="209" spans="1:7">
      <c r="A209" t="s">
        <v>1350</v>
      </c>
      <c r="B209" s="114">
        <v>202500000033865</v>
      </c>
      <c r="C209" t="s">
        <v>187</v>
      </c>
      <c r="D209" t="s">
        <v>188</v>
      </c>
      <c r="E209">
        <v>1995862865</v>
      </c>
      <c r="F209" s="6">
        <v>1995862865</v>
      </c>
      <c r="G209" t="s">
        <v>890</v>
      </c>
    </row>
    <row r="210" spans="1:7">
      <c r="A210" t="s">
        <v>4</v>
      </c>
      <c r="B210" s="114">
        <v>2201038</v>
      </c>
      <c r="C210" t="s">
        <v>184</v>
      </c>
      <c r="F210" s="6">
        <v>1995862865</v>
      </c>
    </row>
    <row r="211" spans="1:7">
      <c r="A211" t="s">
        <v>1350</v>
      </c>
      <c r="B211" s="114">
        <v>202500000033865</v>
      </c>
      <c r="C211" t="s">
        <v>187</v>
      </c>
      <c r="D211" t="s">
        <v>193</v>
      </c>
      <c r="E211">
        <v>19526348.600000001</v>
      </c>
      <c r="F211" s="6">
        <v>19526348.600000001</v>
      </c>
      <c r="G211" t="s">
        <v>890</v>
      </c>
    </row>
    <row r="212" spans="1:7">
      <c r="A212" t="s">
        <v>4</v>
      </c>
      <c r="B212" s="114">
        <v>2201038</v>
      </c>
      <c r="C212" t="s">
        <v>184</v>
      </c>
      <c r="F212" s="6">
        <v>19526348.600000001</v>
      </c>
    </row>
    <row r="213" spans="1:7">
      <c r="A213" t="s">
        <v>1350</v>
      </c>
      <c r="B213" s="114">
        <v>202500000033865</v>
      </c>
      <c r="C213" t="s">
        <v>187</v>
      </c>
      <c r="D213" t="s">
        <v>192</v>
      </c>
      <c r="E213">
        <v>10666741.800000001</v>
      </c>
      <c r="F213" s="6">
        <v>10666741.800000001</v>
      </c>
      <c r="G213" t="s">
        <v>890</v>
      </c>
    </row>
    <row r="214" spans="1:7">
      <c r="A214" t="s">
        <v>4</v>
      </c>
      <c r="B214" s="114">
        <v>2201038</v>
      </c>
      <c r="C214" t="s">
        <v>184</v>
      </c>
      <c r="F214" s="6">
        <v>10666741.800000001</v>
      </c>
    </row>
    <row r="215" spans="1:7">
      <c r="A215" t="s">
        <v>1350</v>
      </c>
      <c r="B215" s="114">
        <v>202500000033865</v>
      </c>
      <c r="C215" t="s">
        <v>187</v>
      </c>
      <c r="D215" t="s">
        <v>191</v>
      </c>
      <c r="E215">
        <v>137399679.03395301</v>
      </c>
      <c r="F215" s="6">
        <v>137399679.03395295</v>
      </c>
      <c r="G215" t="s">
        <v>890</v>
      </c>
    </row>
    <row r="216" spans="1:7">
      <c r="A216" t="s">
        <v>4</v>
      </c>
      <c r="B216" s="114">
        <v>2201038</v>
      </c>
      <c r="C216" t="s">
        <v>184</v>
      </c>
      <c r="F216" s="6">
        <v>137399679.03395295</v>
      </c>
    </row>
    <row r="217" spans="1:7">
      <c r="A217" t="s">
        <v>1350</v>
      </c>
      <c r="B217" s="114">
        <v>202500000033865</v>
      </c>
      <c r="C217" t="s">
        <v>187</v>
      </c>
      <c r="D217" t="s">
        <v>26</v>
      </c>
      <c r="E217">
        <v>82185671.189394504</v>
      </c>
      <c r="F217" s="6">
        <v>82185671.189394474</v>
      </c>
      <c r="G217" t="s">
        <v>890</v>
      </c>
    </row>
    <row r="218" spans="1:7">
      <c r="A218" t="s">
        <v>4</v>
      </c>
      <c r="B218" s="114">
        <v>2201038</v>
      </c>
      <c r="C218" t="s">
        <v>184</v>
      </c>
      <c r="F218" s="6">
        <v>82185671.189394474</v>
      </c>
    </row>
    <row r="219" spans="1:7">
      <c r="A219" t="s">
        <v>1350</v>
      </c>
      <c r="B219" s="114">
        <v>202500000033865</v>
      </c>
      <c r="C219" t="s">
        <v>187</v>
      </c>
      <c r="D219" t="s">
        <v>166</v>
      </c>
      <c r="E219">
        <v>61891333.229999997</v>
      </c>
      <c r="F219" s="6">
        <v>61891333.229999997</v>
      </c>
      <c r="G219" t="s">
        <v>890</v>
      </c>
    </row>
    <row r="220" spans="1:7">
      <c r="A220" t="s">
        <v>4</v>
      </c>
      <c r="B220" s="114">
        <v>2201038</v>
      </c>
      <c r="C220" t="s">
        <v>184</v>
      </c>
      <c r="F220" s="6">
        <v>61891333.229999997</v>
      </c>
    </row>
    <row r="221" spans="1:7">
      <c r="A221" t="s">
        <v>1350</v>
      </c>
      <c r="B221" s="114">
        <v>202500000033865</v>
      </c>
      <c r="C221" t="s">
        <v>187</v>
      </c>
      <c r="D221" t="s">
        <v>172</v>
      </c>
      <c r="E221">
        <v>178586110.57839799</v>
      </c>
      <c r="F221" s="6">
        <v>178586110.57839799</v>
      </c>
      <c r="G221" t="s">
        <v>890</v>
      </c>
    </row>
    <row r="222" spans="1:7">
      <c r="A222" t="s">
        <v>4</v>
      </c>
      <c r="B222" s="114">
        <v>2201038</v>
      </c>
      <c r="C222" t="s">
        <v>184</v>
      </c>
      <c r="F222" s="6">
        <v>178586110.57839799</v>
      </c>
    </row>
    <row r="223" spans="1:7">
      <c r="A223" t="s">
        <v>1350</v>
      </c>
      <c r="B223" s="114">
        <v>202500000033865</v>
      </c>
      <c r="C223" t="s">
        <v>187</v>
      </c>
      <c r="D223" t="s">
        <v>170</v>
      </c>
      <c r="E223">
        <v>732529852.59000003</v>
      </c>
      <c r="F223" s="6">
        <v>732529852.59000003</v>
      </c>
      <c r="G223" t="s">
        <v>890</v>
      </c>
    </row>
    <row r="224" spans="1:7">
      <c r="A224" t="s">
        <v>4</v>
      </c>
      <c r="B224" s="114">
        <v>2201038</v>
      </c>
      <c r="C224" t="s">
        <v>184</v>
      </c>
      <c r="F224" s="6">
        <v>732529852.59000003</v>
      </c>
    </row>
    <row r="225" spans="1:7">
      <c r="A225" t="s">
        <v>1350</v>
      </c>
      <c r="B225" s="114">
        <v>202500000033865</v>
      </c>
      <c r="C225" t="s">
        <v>187</v>
      </c>
      <c r="D225" t="s">
        <v>189</v>
      </c>
      <c r="E225">
        <v>541416000</v>
      </c>
      <c r="F225" s="6">
        <v>541416000</v>
      </c>
      <c r="G225" t="s">
        <v>890</v>
      </c>
    </row>
    <row r="226" spans="1:7">
      <c r="A226" t="s">
        <v>4</v>
      </c>
      <c r="B226" s="114">
        <v>2201038</v>
      </c>
      <c r="C226" t="s">
        <v>184</v>
      </c>
      <c r="F226" s="6">
        <v>541416000</v>
      </c>
    </row>
    <row r="227" spans="1:7">
      <c r="A227" t="s">
        <v>1350</v>
      </c>
      <c r="B227" s="114">
        <v>202500000033865</v>
      </c>
      <c r="C227" t="s">
        <v>187</v>
      </c>
      <c r="D227" t="s">
        <v>177</v>
      </c>
      <c r="E227">
        <v>484683599263.75</v>
      </c>
      <c r="F227" s="6">
        <v>484683599263.75</v>
      </c>
      <c r="G227" t="s">
        <v>890</v>
      </c>
    </row>
    <row r="228" spans="1:7">
      <c r="A228" t="s">
        <v>4</v>
      </c>
      <c r="B228" s="114">
        <v>2201038</v>
      </c>
      <c r="C228" t="s">
        <v>184</v>
      </c>
      <c r="F228" s="6">
        <v>484683599263.75</v>
      </c>
    </row>
    <row r="229" spans="1:7">
      <c r="A229" t="s">
        <v>1350</v>
      </c>
      <c r="B229" s="114">
        <v>202500000034171</v>
      </c>
      <c r="C229" t="s">
        <v>218</v>
      </c>
      <c r="D229" t="s">
        <v>177</v>
      </c>
      <c r="E229">
        <v>1897064604</v>
      </c>
      <c r="F229" s="6">
        <v>1897064604</v>
      </c>
      <c r="G229" t="s">
        <v>890</v>
      </c>
    </row>
    <row r="230" spans="1:7">
      <c r="A230" t="s">
        <v>4</v>
      </c>
      <c r="B230" s="114">
        <v>2201056</v>
      </c>
      <c r="C230" t="s">
        <v>214</v>
      </c>
      <c r="F230" s="6">
        <v>1897064604</v>
      </c>
    </row>
    <row r="231" spans="1:7">
      <c r="A231" t="s">
        <v>1350</v>
      </c>
      <c r="B231" s="114">
        <v>202500000034189</v>
      </c>
      <c r="C231" t="s">
        <v>209</v>
      </c>
      <c r="D231" t="s">
        <v>170</v>
      </c>
      <c r="E231">
        <v>74439656</v>
      </c>
      <c r="F231" s="6">
        <v>74439656</v>
      </c>
      <c r="G231" t="s">
        <v>890</v>
      </c>
    </row>
    <row r="232" spans="1:7">
      <c r="A232" t="s">
        <v>4</v>
      </c>
      <c r="B232" s="114">
        <v>2201068</v>
      </c>
      <c r="C232" t="s">
        <v>207</v>
      </c>
      <c r="F232" s="6">
        <v>74439656</v>
      </c>
    </row>
    <row r="233" spans="1:7">
      <c r="A233" t="s">
        <v>1350</v>
      </c>
      <c r="B233" s="114">
        <v>202500000034346</v>
      </c>
      <c r="C233" t="s">
        <v>222</v>
      </c>
      <c r="D233" t="s">
        <v>177</v>
      </c>
      <c r="E233">
        <v>1873942620</v>
      </c>
      <c r="F233" s="6">
        <v>1873942620</v>
      </c>
      <c r="G233" t="s">
        <v>890</v>
      </c>
    </row>
    <row r="234" spans="1:7">
      <c r="A234" t="s">
        <v>4</v>
      </c>
      <c r="B234" s="114">
        <v>2201056</v>
      </c>
      <c r="C234" t="s">
        <v>214</v>
      </c>
      <c r="F234" s="6">
        <v>1873942620</v>
      </c>
    </row>
    <row r="235" spans="1:7">
      <c r="A235" t="s">
        <v>1350</v>
      </c>
      <c r="B235" s="114">
        <v>202500000034348</v>
      </c>
      <c r="C235" t="s">
        <v>180</v>
      </c>
      <c r="D235" t="s">
        <v>511</v>
      </c>
      <c r="E235">
        <v>200661182.97999999</v>
      </c>
      <c r="F235" s="6">
        <v>200661182.97999999</v>
      </c>
      <c r="G235" t="s">
        <v>890</v>
      </c>
    </row>
    <row r="236" spans="1:7">
      <c r="A236" t="s">
        <v>4</v>
      </c>
      <c r="B236" s="114">
        <v>2201082</v>
      </c>
      <c r="C236" t="s">
        <v>178</v>
      </c>
      <c r="F236" s="6">
        <v>200661182.97999999</v>
      </c>
    </row>
    <row r="237" spans="1:7">
      <c r="A237" t="s">
        <v>1350</v>
      </c>
      <c r="B237" s="114">
        <v>202500000034348</v>
      </c>
      <c r="C237" t="s">
        <v>180</v>
      </c>
      <c r="D237" t="s">
        <v>177</v>
      </c>
      <c r="E237">
        <v>6374172728</v>
      </c>
      <c r="F237" s="6">
        <v>6374172728</v>
      </c>
      <c r="G237" t="s">
        <v>890</v>
      </c>
    </row>
    <row r="238" spans="1:7">
      <c r="A238" t="s">
        <v>4</v>
      </c>
      <c r="B238" s="114">
        <v>2201082</v>
      </c>
      <c r="C238" t="s">
        <v>178</v>
      </c>
      <c r="F238" s="6">
        <v>6374172728</v>
      </c>
    </row>
    <row r="239" spans="1:7">
      <c r="A239" t="s">
        <v>1350</v>
      </c>
      <c r="B239" s="114">
        <v>202500000034352</v>
      </c>
      <c r="C239" t="s">
        <v>199</v>
      </c>
      <c r="D239" t="s">
        <v>26</v>
      </c>
      <c r="E239">
        <v>69988667.480000004</v>
      </c>
      <c r="F239" s="6">
        <v>69988667.480000004</v>
      </c>
      <c r="G239" t="s">
        <v>890</v>
      </c>
    </row>
    <row r="240" spans="1:7">
      <c r="A240" t="s">
        <v>4</v>
      </c>
      <c r="B240" s="114">
        <v>2201049</v>
      </c>
      <c r="C240" t="s">
        <v>141</v>
      </c>
      <c r="F240" s="6">
        <v>69988667.480000004</v>
      </c>
    </row>
    <row r="241" spans="1:7">
      <c r="A241" t="s">
        <v>1350</v>
      </c>
      <c r="B241" s="114">
        <v>202500000034377</v>
      </c>
      <c r="C241" t="s">
        <v>219</v>
      </c>
      <c r="D241" t="s">
        <v>177</v>
      </c>
      <c r="E241">
        <v>1156364242</v>
      </c>
      <c r="F241" s="6">
        <v>1156364242</v>
      </c>
      <c r="G241" t="s">
        <v>890</v>
      </c>
    </row>
    <row r="242" spans="1:7">
      <c r="A242" t="s">
        <v>4</v>
      </c>
      <c r="B242" s="114">
        <v>2201056</v>
      </c>
      <c r="C242" t="s">
        <v>214</v>
      </c>
      <c r="F242" s="6">
        <v>1156364242</v>
      </c>
    </row>
    <row r="243" spans="1:7">
      <c r="A243" t="s">
        <v>1350</v>
      </c>
      <c r="B243" s="114">
        <v>202500000034378</v>
      </c>
      <c r="C243" t="s">
        <v>171</v>
      </c>
      <c r="D243" t="s">
        <v>172</v>
      </c>
      <c r="E243">
        <v>292798500</v>
      </c>
      <c r="F243" s="6">
        <v>292798500</v>
      </c>
      <c r="G243" t="s">
        <v>890</v>
      </c>
    </row>
    <row r="244" spans="1:7">
      <c r="A244" t="s">
        <v>4</v>
      </c>
      <c r="B244" s="114">
        <v>2201069</v>
      </c>
      <c r="C244" t="s">
        <v>162</v>
      </c>
      <c r="F244" s="6">
        <v>292798500</v>
      </c>
    </row>
    <row r="245" spans="1:7">
      <c r="A245" t="s">
        <v>1350</v>
      </c>
      <c r="B245" s="114">
        <v>202500000034484</v>
      </c>
      <c r="C245" t="s">
        <v>217</v>
      </c>
      <c r="D245" t="s">
        <v>177</v>
      </c>
      <c r="E245">
        <v>966338868</v>
      </c>
      <c r="F245" s="6">
        <v>966338868</v>
      </c>
      <c r="G245" t="s">
        <v>890</v>
      </c>
    </row>
    <row r="246" spans="1:7">
      <c r="A246" t="s">
        <v>4</v>
      </c>
      <c r="B246" s="114">
        <v>2201056</v>
      </c>
      <c r="C246" t="s">
        <v>214</v>
      </c>
      <c r="F246" s="6">
        <v>966338868</v>
      </c>
    </row>
    <row r="247" spans="1:7">
      <c r="A247" t="s">
        <v>1350</v>
      </c>
      <c r="B247" s="114">
        <v>202500000034485</v>
      </c>
      <c r="C247" t="s">
        <v>220</v>
      </c>
      <c r="D247" t="s">
        <v>177</v>
      </c>
      <c r="E247">
        <v>896175662</v>
      </c>
      <c r="F247" s="6">
        <v>896175662</v>
      </c>
      <c r="G247" t="s">
        <v>890</v>
      </c>
    </row>
    <row r="248" spans="1:7">
      <c r="A248" t="s">
        <v>4</v>
      </c>
      <c r="B248" s="114">
        <v>2201056</v>
      </c>
      <c r="C248" t="s">
        <v>214</v>
      </c>
      <c r="F248" s="6">
        <v>896175662</v>
      </c>
    </row>
    <row r="249" spans="1:7">
      <c r="A249" t="s">
        <v>1350</v>
      </c>
      <c r="B249" s="114">
        <v>202500000034648</v>
      </c>
      <c r="C249" t="s">
        <v>224</v>
      </c>
      <c r="D249" t="s">
        <v>177</v>
      </c>
      <c r="E249">
        <v>698177168</v>
      </c>
      <c r="F249" s="6">
        <v>698177168</v>
      </c>
      <c r="G249" t="s">
        <v>890</v>
      </c>
    </row>
    <row r="250" spans="1:7">
      <c r="A250" t="s">
        <v>4</v>
      </c>
      <c r="B250" s="114">
        <v>2201056</v>
      </c>
      <c r="C250" t="s">
        <v>214</v>
      </c>
      <c r="F250" s="6">
        <v>698177168</v>
      </c>
    </row>
    <row r="251" spans="1:7">
      <c r="A251" t="s">
        <v>1350</v>
      </c>
      <c r="B251" s="114">
        <v>202500000034649</v>
      </c>
      <c r="C251" t="s">
        <v>216</v>
      </c>
      <c r="D251" t="s">
        <v>177</v>
      </c>
      <c r="E251">
        <v>442108005</v>
      </c>
      <c r="F251" s="6">
        <v>442108005</v>
      </c>
      <c r="G251" t="s">
        <v>890</v>
      </c>
    </row>
    <row r="252" spans="1:7">
      <c r="A252" t="s">
        <v>4</v>
      </c>
      <c r="B252" s="114">
        <v>2201056</v>
      </c>
      <c r="C252" t="s">
        <v>214</v>
      </c>
      <c r="F252" s="6">
        <v>442108005</v>
      </c>
    </row>
    <row r="253" spans="1:7">
      <c r="A253" t="s">
        <v>1350</v>
      </c>
      <c r="B253" s="114">
        <v>202500000034651</v>
      </c>
      <c r="C253" t="s">
        <v>223</v>
      </c>
      <c r="D253" t="s">
        <v>177</v>
      </c>
      <c r="E253">
        <v>2940343841</v>
      </c>
      <c r="F253" s="6">
        <v>2940343841</v>
      </c>
      <c r="G253" t="s">
        <v>890</v>
      </c>
    </row>
    <row r="254" spans="1:7">
      <c r="A254" t="s">
        <v>4</v>
      </c>
      <c r="B254" s="114">
        <v>2201056</v>
      </c>
      <c r="C254" t="s">
        <v>214</v>
      </c>
      <c r="F254" s="6">
        <v>2940343841</v>
      </c>
    </row>
    <row r="255" spans="1:7">
      <c r="A255" t="s">
        <v>1350</v>
      </c>
      <c r="B255" s="114">
        <v>202500000034714</v>
      </c>
      <c r="C255" t="s">
        <v>201</v>
      </c>
      <c r="D255" t="s">
        <v>166</v>
      </c>
      <c r="E255">
        <v>30000000</v>
      </c>
      <c r="F255" s="6">
        <v>30000000</v>
      </c>
      <c r="G255" t="s">
        <v>890</v>
      </c>
    </row>
    <row r="256" spans="1:7">
      <c r="A256" t="s">
        <v>4</v>
      </c>
      <c r="B256" s="114">
        <v>2201049</v>
      </c>
      <c r="C256" t="s">
        <v>141</v>
      </c>
      <c r="F256" s="6">
        <v>30000000</v>
      </c>
    </row>
    <row r="257" spans="1:7">
      <c r="A257" t="s">
        <v>1350</v>
      </c>
      <c r="B257" s="114">
        <v>202500000034714</v>
      </c>
      <c r="C257" t="s">
        <v>201</v>
      </c>
      <c r="D257" t="s">
        <v>170</v>
      </c>
      <c r="E257">
        <v>9736087.1099999994</v>
      </c>
      <c r="F257" s="6">
        <v>9736087.1099999994</v>
      </c>
      <c r="G257" t="s">
        <v>890</v>
      </c>
    </row>
    <row r="258" spans="1:7">
      <c r="A258" t="s">
        <v>4</v>
      </c>
      <c r="B258" s="114">
        <v>2201049</v>
      </c>
      <c r="C258" t="s">
        <v>141</v>
      </c>
      <c r="F258" s="6">
        <v>9736087.1099999994</v>
      </c>
    </row>
    <row r="259" spans="1:7">
      <c r="A259" t="s">
        <v>1350</v>
      </c>
      <c r="B259" s="114">
        <v>202500000034714</v>
      </c>
      <c r="C259" t="s">
        <v>201</v>
      </c>
      <c r="D259" t="s">
        <v>202</v>
      </c>
      <c r="E259">
        <v>439525895.38999999</v>
      </c>
      <c r="F259" s="6">
        <v>439525895.38999999</v>
      </c>
      <c r="G259" t="s">
        <v>890</v>
      </c>
    </row>
    <row r="260" spans="1:7">
      <c r="A260" t="s">
        <v>4</v>
      </c>
      <c r="B260" s="114">
        <v>2201049</v>
      </c>
      <c r="C260" t="s">
        <v>141</v>
      </c>
      <c r="F260" s="6">
        <v>439525895.38999999</v>
      </c>
    </row>
    <row r="261" spans="1:7">
      <c r="A261" t="s">
        <v>1350</v>
      </c>
      <c r="B261" s="114">
        <v>202500000034716</v>
      </c>
      <c r="C261" t="s">
        <v>221</v>
      </c>
      <c r="D261" t="s">
        <v>177</v>
      </c>
      <c r="E261">
        <v>1458074229</v>
      </c>
      <c r="F261" s="6">
        <v>1458074229</v>
      </c>
      <c r="G261" t="s">
        <v>890</v>
      </c>
    </row>
    <row r="262" spans="1:7">
      <c r="A262" t="s">
        <v>4</v>
      </c>
      <c r="B262" s="114">
        <v>2201056</v>
      </c>
      <c r="C262" t="s">
        <v>214</v>
      </c>
      <c r="F262" s="6">
        <v>1458074229</v>
      </c>
    </row>
    <row r="263" spans="1:7">
      <c r="A263" t="s">
        <v>1350</v>
      </c>
      <c r="B263" s="114">
        <v>202500000034782</v>
      </c>
      <c r="C263" t="s">
        <v>203</v>
      </c>
      <c r="D263" t="s">
        <v>26</v>
      </c>
      <c r="E263">
        <v>80000000</v>
      </c>
      <c r="F263" s="6">
        <v>80000000</v>
      </c>
      <c r="G263" t="s">
        <v>890</v>
      </c>
    </row>
    <row r="264" spans="1:7">
      <c r="A264" t="s">
        <v>4</v>
      </c>
      <c r="B264" s="114">
        <v>2201049</v>
      </c>
      <c r="C264" t="s">
        <v>141</v>
      </c>
      <c r="F264" s="6">
        <v>80000000</v>
      </c>
    </row>
    <row r="265" spans="1:7">
      <c r="A265" t="s">
        <v>1350</v>
      </c>
      <c r="B265" s="114">
        <v>202500000034827</v>
      </c>
      <c r="C265" t="s">
        <v>206</v>
      </c>
      <c r="D265" t="s">
        <v>26</v>
      </c>
      <c r="E265">
        <v>549944100</v>
      </c>
      <c r="F265" s="6">
        <v>549944100</v>
      </c>
      <c r="G265" t="s">
        <v>890</v>
      </c>
    </row>
    <row r="266" spans="1:7">
      <c r="A266" t="s">
        <v>4</v>
      </c>
      <c r="B266" s="114">
        <v>2201073</v>
      </c>
      <c r="C266" t="s">
        <v>204</v>
      </c>
      <c r="F266" s="6">
        <v>549944100</v>
      </c>
    </row>
    <row r="267" spans="1:7">
      <c r="A267" t="s">
        <v>1350</v>
      </c>
      <c r="B267" s="114">
        <v>202500000035043</v>
      </c>
      <c r="C267" t="s">
        <v>165</v>
      </c>
      <c r="D267" t="s">
        <v>166</v>
      </c>
      <c r="E267">
        <v>124916271.48999999</v>
      </c>
      <c r="F267" s="6">
        <v>124916271.48999999</v>
      </c>
      <c r="G267" t="s">
        <v>890</v>
      </c>
    </row>
    <row r="268" spans="1:7">
      <c r="A268" t="s">
        <v>4</v>
      </c>
      <c r="B268" s="114">
        <v>2201069</v>
      </c>
      <c r="C268" t="s">
        <v>162</v>
      </c>
      <c r="F268" s="6">
        <v>124916271.48999999</v>
      </c>
    </row>
    <row r="269" spans="1:7">
      <c r="A269" t="s">
        <v>1350</v>
      </c>
      <c r="B269" s="114">
        <v>202500000035140</v>
      </c>
      <c r="C269" t="s">
        <v>200</v>
      </c>
      <c r="D269" t="s">
        <v>26</v>
      </c>
      <c r="E269">
        <v>30000000</v>
      </c>
      <c r="F269" s="6">
        <v>30000000</v>
      </c>
      <c r="G269" t="s">
        <v>890</v>
      </c>
    </row>
    <row r="270" spans="1:7">
      <c r="A270" t="s">
        <v>4</v>
      </c>
      <c r="B270" s="114">
        <v>2201049</v>
      </c>
      <c r="C270" t="s">
        <v>141</v>
      </c>
      <c r="F270" s="6">
        <v>30000000</v>
      </c>
    </row>
    <row r="271" spans="1:7">
      <c r="A271" t="s">
        <v>1350</v>
      </c>
      <c r="B271" s="114">
        <v>2025006860037</v>
      </c>
      <c r="C271" t="s">
        <v>905</v>
      </c>
      <c r="D271" t="s">
        <v>190</v>
      </c>
      <c r="E271">
        <v>300507964.92456001</v>
      </c>
      <c r="F271" s="6">
        <v>300507964.92456001</v>
      </c>
      <c r="G271" t="s">
        <v>890</v>
      </c>
    </row>
    <row r="272" spans="1:7">
      <c r="A272" t="s">
        <v>4</v>
      </c>
      <c r="B272" s="114">
        <v>2201052</v>
      </c>
      <c r="C272" t="s">
        <v>499</v>
      </c>
      <c r="F272" s="6">
        <v>300507964.92456001</v>
      </c>
    </row>
    <row r="273" spans="1:7">
      <c r="A273" t="s">
        <v>1350</v>
      </c>
      <c r="B273" s="114">
        <v>2025006860037</v>
      </c>
      <c r="C273" t="s">
        <v>905</v>
      </c>
      <c r="D273" t="s">
        <v>195</v>
      </c>
      <c r="E273">
        <v>2329009.48</v>
      </c>
      <c r="F273" s="6">
        <v>2329009.48</v>
      </c>
      <c r="G273" t="s">
        <v>890</v>
      </c>
    </row>
    <row r="274" spans="1:7">
      <c r="A274" t="s">
        <v>4</v>
      </c>
      <c r="B274" s="114">
        <v>2201052</v>
      </c>
      <c r="C274" t="s">
        <v>499</v>
      </c>
      <c r="F274" s="6">
        <v>2329009.48</v>
      </c>
    </row>
    <row r="275" spans="1:7">
      <c r="A275" t="s">
        <v>1349</v>
      </c>
      <c r="B275" s="114">
        <v>2202</v>
      </c>
      <c r="C275" t="s">
        <v>228</v>
      </c>
    </row>
    <row r="276" spans="1:7">
      <c r="A276" t="s">
        <v>1350</v>
      </c>
      <c r="B276" s="114">
        <v>202500000034515</v>
      </c>
      <c r="C276" t="s">
        <v>227</v>
      </c>
      <c r="D276" t="s">
        <v>166</v>
      </c>
      <c r="E276">
        <v>42926380</v>
      </c>
      <c r="F276" s="6">
        <v>42926380</v>
      </c>
      <c r="G276" t="s">
        <v>890</v>
      </c>
    </row>
    <row r="277" spans="1:7">
      <c r="A277" t="s">
        <v>4</v>
      </c>
      <c r="B277" s="114">
        <v>2202061</v>
      </c>
      <c r="C277" t="s">
        <v>225</v>
      </c>
      <c r="F277" s="6">
        <v>42926380</v>
      </c>
    </row>
    <row r="278" spans="1:7">
      <c r="A278" t="s">
        <v>1350</v>
      </c>
      <c r="B278" s="114">
        <v>202500000035138</v>
      </c>
      <c r="C278" t="s">
        <v>229</v>
      </c>
      <c r="D278" t="s">
        <v>166</v>
      </c>
      <c r="E278">
        <v>77000000</v>
      </c>
      <c r="F278" s="6">
        <v>77000000</v>
      </c>
      <c r="G278" t="s">
        <v>890</v>
      </c>
    </row>
    <row r="279" spans="1:7">
      <c r="A279" t="s">
        <v>4</v>
      </c>
      <c r="B279" s="114">
        <v>2202061</v>
      </c>
      <c r="C279" t="s">
        <v>225</v>
      </c>
      <c r="F279" s="6">
        <v>77000000</v>
      </c>
    </row>
    <row r="280" spans="1:7">
      <c r="A280" s="1" t="s">
        <v>516</v>
      </c>
      <c r="B280" s="113">
        <v>33</v>
      </c>
      <c r="C280" s="1" t="s">
        <v>295</v>
      </c>
      <c r="F280" s="6">
        <v>1275491137.1232998</v>
      </c>
    </row>
    <row r="281" spans="1:7">
      <c r="A281" t="s">
        <v>1349</v>
      </c>
      <c r="B281" s="114">
        <v>3301</v>
      </c>
      <c r="C281" t="s">
        <v>671</v>
      </c>
    </row>
    <row r="282" spans="1:7">
      <c r="A282" t="s">
        <v>1350</v>
      </c>
      <c r="B282" s="114">
        <v>202500000034417</v>
      </c>
      <c r="C282" t="s">
        <v>298</v>
      </c>
      <c r="D282" t="s">
        <v>299</v>
      </c>
      <c r="E282">
        <v>110000000</v>
      </c>
      <c r="F282" s="6">
        <v>110000000</v>
      </c>
      <c r="G282" t="s">
        <v>300</v>
      </c>
    </row>
    <row r="283" spans="1:7">
      <c r="A283" t="s">
        <v>4</v>
      </c>
      <c r="B283" s="114">
        <v>3301085</v>
      </c>
      <c r="C283" t="s">
        <v>303</v>
      </c>
      <c r="F283" s="6">
        <v>110000000</v>
      </c>
    </row>
    <row r="284" spans="1:7">
      <c r="A284" t="s">
        <v>1350</v>
      </c>
      <c r="B284" s="114">
        <v>202500000034417</v>
      </c>
      <c r="C284" t="s">
        <v>298</v>
      </c>
      <c r="D284" t="s">
        <v>299</v>
      </c>
      <c r="E284">
        <v>150000000</v>
      </c>
      <c r="F284" s="6">
        <v>150000000</v>
      </c>
      <c r="G284" t="s">
        <v>300</v>
      </c>
    </row>
    <row r="285" spans="1:7">
      <c r="A285" t="s">
        <v>4</v>
      </c>
      <c r="B285" s="114">
        <v>3301126</v>
      </c>
      <c r="C285" t="s">
        <v>296</v>
      </c>
      <c r="F285" s="6">
        <v>150000000</v>
      </c>
    </row>
    <row r="286" spans="1:7">
      <c r="A286" t="s">
        <v>1350</v>
      </c>
      <c r="B286" s="114">
        <v>202500000034417</v>
      </c>
      <c r="C286" t="s">
        <v>298</v>
      </c>
      <c r="D286" t="s">
        <v>299</v>
      </c>
      <c r="E286">
        <v>206481564.3633</v>
      </c>
      <c r="F286" s="6">
        <v>206481564.3633</v>
      </c>
      <c r="G286" t="s">
        <v>300</v>
      </c>
    </row>
    <row r="287" spans="1:7">
      <c r="A287" t="s">
        <v>4</v>
      </c>
      <c r="B287" s="114">
        <v>3301053</v>
      </c>
      <c r="C287" t="s">
        <v>307</v>
      </c>
      <c r="F287" s="6">
        <v>206481564.3633</v>
      </c>
    </row>
    <row r="288" spans="1:7">
      <c r="A288" t="s">
        <v>1350</v>
      </c>
      <c r="B288" s="114">
        <v>202500000034417</v>
      </c>
      <c r="C288" t="s">
        <v>298</v>
      </c>
      <c r="D288" t="s">
        <v>299</v>
      </c>
      <c r="E288">
        <v>70000000</v>
      </c>
      <c r="F288" s="6">
        <v>140000000</v>
      </c>
      <c r="G288" t="s">
        <v>300</v>
      </c>
    </row>
    <row r="289" spans="1:7">
      <c r="A289" t="s">
        <v>4</v>
      </c>
      <c r="B289" s="114">
        <v>3301054</v>
      </c>
      <c r="C289" t="s">
        <v>301</v>
      </c>
      <c r="F289" s="6">
        <v>70000000</v>
      </c>
    </row>
    <row r="290" spans="1:7">
      <c r="A290" t="s">
        <v>4</v>
      </c>
      <c r="B290" s="114">
        <v>3301095</v>
      </c>
      <c r="C290" t="s">
        <v>306</v>
      </c>
      <c r="F290" s="6">
        <v>70000000</v>
      </c>
    </row>
    <row r="291" spans="1:7">
      <c r="A291" t="s">
        <v>1350</v>
      </c>
      <c r="B291" s="114">
        <v>202500000034417</v>
      </c>
      <c r="C291" t="s">
        <v>298</v>
      </c>
      <c r="D291" t="s">
        <v>299</v>
      </c>
      <c r="E291">
        <v>75000000</v>
      </c>
      <c r="F291" s="6">
        <v>75000000</v>
      </c>
      <c r="G291" t="s">
        <v>300</v>
      </c>
    </row>
    <row r="292" spans="1:7">
      <c r="A292" t="s">
        <v>4</v>
      </c>
      <c r="B292" s="114">
        <v>3301129</v>
      </c>
      <c r="C292" t="s">
        <v>311</v>
      </c>
      <c r="F292" s="6">
        <v>75000000</v>
      </c>
    </row>
    <row r="293" spans="1:7">
      <c r="A293" t="s">
        <v>1350</v>
      </c>
      <c r="B293" s="114">
        <v>202500000034417</v>
      </c>
      <c r="C293" t="s">
        <v>298</v>
      </c>
      <c r="D293" t="s">
        <v>299</v>
      </c>
      <c r="E293">
        <v>80000000</v>
      </c>
      <c r="F293" s="6">
        <v>80000000</v>
      </c>
      <c r="G293" t="s">
        <v>300</v>
      </c>
    </row>
    <row r="294" spans="1:7">
      <c r="A294" t="s">
        <v>4</v>
      </c>
      <c r="B294" s="114">
        <v>3301051</v>
      </c>
      <c r="C294" t="s">
        <v>305</v>
      </c>
      <c r="F294" s="6">
        <v>80000000</v>
      </c>
    </row>
    <row r="295" spans="1:7">
      <c r="A295" t="s">
        <v>1350</v>
      </c>
      <c r="B295" s="114">
        <v>202500000034417</v>
      </c>
      <c r="C295" t="s">
        <v>298</v>
      </c>
      <c r="D295" t="s">
        <v>26</v>
      </c>
      <c r="E295">
        <v>40000000</v>
      </c>
      <c r="F295" s="6">
        <v>40000000</v>
      </c>
      <c r="G295" t="s">
        <v>300</v>
      </c>
    </row>
    <row r="296" spans="1:7">
      <c r="A296" t="s">
        <v>4</v>
      </c>
      <c r="B296" s="114">
        <v>3301051</v>
      </c>
      <c r="C296" t="s">
        <v>305</v>
      </c>
      <c r="F296" s="6">
        <v>40000000</v>
      </c>
    </row>
    <row r="297" spans="1:7">
      <c r="A297" t="s">
        <v>1350</v>
      </c>
      <c r="B297" s="114">
        <v>202500000034417</v>
      </c>
      <c r="C297" t="s">
        <v>298</v>
      </c>
      <c r="D297" t="s">
        <v>26</v>
      </c>
      <c r="E297">
        <v>50000000</v>
      </c>
      <c r="F297" s="6">
        <v>100000000</v>
      </c>
      <c r="G297" t="s">
        <v>300</v>
      </c>
    </row>
    <row r="298" spans="1:7">
      <c r="A298" t="s">
        <v>4</v>
      </c>
      <c r="B298" s="114">
        <v>3301085</v>
      </c>
      <c r="C298" t="s">
        <v>303</v>
      </c>
      <c r="F298" s="6">
        <v>50000000</v>
      </c>
    </row>
    <row r="299" spans="1:7">
      <c r="A299" t="s">
        <v>4</v>
      </c>
      <c r="B299" s="114">
        <v>3301126</v>
      </c>
      <c r="C299" t="s">
        <v>296</v>
      </c>
      <c r="F299" s="6">
        <v>50000000</v>
      </c>
    </row>
    <row r="300" spans="1:7">
      <c r="A300" t="s">
        <v>1350</v>
      </c>
      <c r="B300" s="114">
        <v>202500000034417</v>
      </c>
      <c r="C300" t="s">
        <v>298</v>
      </c>
      <c r="D300" t="s">
        <v>26</v>
      </c>
      <c r="E300">
        <v>70000000</v>
      </c>
      <c r="F300" s="6">
        <v>70000000</v>
      </c>
      <c r="G300" t="s">
        <v>300</v>
      </c>
    </row>
    <row r="301" spans="1:7">
      <c r="A301" t="s">
        <v>4</v>
      </c>
      <c r="B301" s="114">
        <v>3301095</v>
      </c>
      <c r="C301" t="s">
        <v>306</v>
      </c>
      <c r="F301" s="6">
        <v>70000000</v>
      </c>
    </row>
    <row r="302" spans="1:7">
      <c r="A302" t="s">
        <v>1350</v>
      </c>
      <c r="B302" s="114">
        <v>202500000034417</v>
      </c>
      <c r="C302" t="s">
        <v>298</v>
      </c>
      <c r="D302" t="s">
        <v>26</v>
      </c>
      <c r="E302">
        <v>90000000</v>
      </c>
      <c r="F302" s="6">
        <v>90000000</v>
      </c>
      <c r="G302" t="s">
        <v>300</v>
      </c>
    </row>
    <row r="303" spans="1:7">
      <c r="A303" t="s">
        <v>4</v>
      </c>
      <c r="B303" s="114">
        <v>3301053</v>
      </c>
      <c r="C303" t="s">
        <v>307</v>
      </c>
      <c r="F303" s="6">
        <v>90000000</v>
      </c>
    </row>
    <row r="304" spans="1:7">
      <c r="A304" t="s">
        <v>1350</v>
      </c>
      <c r="B304" s="114">
        <v>202500000034417</v>
      </c>
      <c r="C304" t="s">
        <v>298</v>
      </c>
      <c r="D304" t="s">
        <v>310</v>
      </c>
      <c r="E304">
        <v>30000000</v>
      </c>
      <c r="F304" s="6">
        <v>30000000</v>
      </c>
      <c r="G304" t="s">
        <v>300</v>
      </c>
    </row>
    <row r="305" spans="1:7">
      <c r="A305" t="s">
        <v>4</v>
      </c>
      <c r="B305" s="114">
        <v>3301053</v>
      </c>
      <c r="C305" t="s">
        <v>307</v>
      </c>
      <c r="F305" s="6">
        <v>30000000</v>
      </c>
    </row>
    <row r="306" spans="1:7">
      <c r="A306" t="s">
        <v>1350</v>
      </c>
      <c r="B306" s="114">
        <v>202500000034417</v>
      </c>
      <c r="C306" t="s">
        <v>298</v>
      </c>
      <c r="D306" t="s">
        <v>309</v>
      </c>
      <c r="E306">
        <v>1090572.76</v>
      </c>
      <c r="F306" s="6">
        <v>1090572.76</v>
      </c>
      <c r="G306" t="s">
        <v>300</v>
      </c>
    </row>
    <row r="307" spans="1:7">
      <c r="A307" t="s">
        <v>4</v>
      </c>
      <c r="B307" s="114">
        <v>3301053</v>
      </c>
      <c r="C307" t="s">
        <v>307</v>
      </c>
      <c r="F307" s="6">
        <v>1090572.76</v>
      </c>
    </row>
    <row r="308" spans="1:7">
      <c r="A308" t="s">
        <v>1349</v>
      </c>
      <c r="B308" s="114">
        <v>3302</v>
      </c>
      <c r="C308" t="s">
        <v>678</v>
      </c>
    </row>
    <row r="309" spans="1:7">
      <c r="A309" t="s">
        <v>1350</v>
      </c>
      <c r="B309" s="114">
        <v>202500000034799</v>
      </c>
      <c r="C309" t="s">
        <v>315</v>
      </c>
      <c r="D309" t="s">
        <v>299</v>
      </c>
      <c r="E309">
        <v>115000000</v>
      </c>
      <c r="F309" s="6">
        <v>115000000</v>
      </c>
      <c r="G309" t="s">
        <v>300</v>
      </c>
    </row>
    <row r="310" spans="1:7">
      <c r="A310" t="s">
        <v>4</v>
      </c>
      <c r="B310" s="114">
        <v>3302049</v>
      </c>
      <c r="C310" t="s">
        <v>313</v>
      </c>
      <c r="F310" s="6">
        <v>115000000</v>
      </c>
    </row>
    <row r="311" spans="1:7">
      <c r="A311" t="s">
        <v>1350</v>
      </c>
      <c r="B311" s="114">
        <v>202500000034799</v>
      </c>
      <c r="C311" t="s">
        <v>315</v>
      </c>
      <c r="D311" t="s">
        <v>310</v>
      </c>
      <c r="E311">
        <v>67919000</v>
      </c>
      <c r="F311" s="6">
        <v>67919000</v>
      </c>
      <c r="G311" t="s">
        <v>300</v>
      </c>
    </row>
    <row r="312" spans="1:7">
      <c r="A312" t="s">
        <v>4</v>
      </c>
      <c r="B312" s="114">
        <v>3302049</v>
      </c>
      <c r="C312" t="s">
        <v>313</v>
      </c>
      <c r="F312" s="6">
        <v>67919000</v>
      </c>
    </row>
    <row r="313" spans="1:7">
      <c r="A313" s="1" t="s">
        <v>516</v>
      </c>
      <c r="B313" s="113">
        <v>40</v>
      </c>
      <c r="C313" s="1" t="s">
        <v>449</v>
      </c>
      <c r="F313" s="6">
        <v>7375127883.6830397</v>
      </c>
    </row>
    <row r="314" spans="1:7">
      <c r="A314" t="s">
        <v>1349</v>
      </c>
      <c r="B314" s="114">
        <v>4003</v>
      </c>
      <c r="C314" t="s">
        <v>450</v>
      </c>
    </row>
    <row r="315" spans="1:7">
      <c r="A315" t="s">
        <v>1350</v>
      </c>
      <c r="B315" s="114">
        <v>202500000034447</v>
      </c>
      <c r="C315" t="s">
        <v>502</v>
      </c>
      <c r="D315" t="s">
        <v>190</v>
      </c>
      <c r="E315">
        <v>200338643.28303999</v>
      </c>
      <c r="F315" s="6">
        <v>200338643.28304005</v>
      </c>
      <c r="G315" t="s">
        <v>446</v>
      </c>
    </row>
    <row r="316" spans="1:7">
      <c r="A316" t="s">
        <v>4</v>
      </c>
      <c r="B316" s="114">
        <v>4003018</v>
      </c>
      <c r="C316" t="s">
        <v>451</v>
      </c>
      <c r="F316" s="6">
        <v>200338643.28304005</v>
      </c>
    </row>
    <row r="317" spans="1:7">
      <c r="A317" t="s">
        <v>1350</v>
      </c>
      <c r="B317" s="114">
        <v>202500000034447</v>
      </c>
      <c r="C317" t="s">
        <v>502</v>
      </c>
      <c r="D317" t="s">
        <v>195</v>
      </c>
      <c r="E317">
        <v>1552672.98</v>
      </c>
      <c r="F317" s="6">
        <v>1552672.98</v>
      </c>
      <c r="G317" t="s">
        <v>446</v>
      </c>
    </row>
    <row r="318" spans="1:7">
      <c r="A318" t="s">
        <v>4</v>
      </c>
      <c r="B318" s="114">
        <v>4003018</v>
      </c>
      <c r="C318" t="s">
        <v>451</v>
      </c>
      <c r="F318" s="6">
        <v>1552672.98</v>
      </c>
    </row>
    <row r="319" spans="1:7">
      <c r="A319" t="s">
        <v>1350</v>
      </c>
      <c r="B319" s="114">
        <v>202500000034447</v>
      </c>
      <c r="C319" t="s">
        <v>502</v>
      </c>
      <c r="D319" t="s">
        <v>452</v>
      </c>
      <c r="E319">
        <v>19226279.890000001</v>
      </c>
      <c r="F319" s="6">
        <v>19226279.890000001</v>
      </c>
      <c r="G319" t="s">
        <v>446</v>
      </c>
    </row>
    <row r="320" spans="1:7">
      <c r="A320" t="s">
        <v>4</v>
      </c>
      <c r="B320" s="114">
        <v>4003018</v>
      </c>
      <c r="C320" t="s">
        <v>451</v>
      </c>
      <c r="F320" s="6">
        <v>19226279.890000001</v>
      </c>
    </row>
    <row r="321" spans="1:7">
      <c r="A321" t="s">
        <v>1350</v>
      </c>
      <c r="B321" s="114">
        <v>202500000034447</v>
      </c>
      <c r="C321" t="s">
        <v>502</v>
      </c>
      <c r="D321" t="s">
        <v>453</v>
      </c>
      <c r="E321">
        <v>6131763579.1899996</v>
      </c>
      <c r="F321" s="6">
        <v>6131763579.1899996</v>
      </c>
      <c r="G321" t="s">
        <v>446</v>
      </c>
    </row>
    <row r="322" spans="1:7">
      <c r="A322" t="s">
        <v>4</v>
      </c>
      <c r="B322" s="114">
        <v>4003018</v>
      </c>
      <c r="C322" t="s">
        <v>451</v>
      </c>
      <c r="F322" s="6">
        <v>6131763579.1899996</v>
      </c>
    </row>
    <row r="323" spans="1:7">
      <c r="A323" t="s">
        <v>1350</v>
      </c>
      <c r="B323" s="114">
        <v>202500000035022</v>
      </c>
      <c r="C323" t="s">
        <v>456</v>
      </c>
      <c r="D323" t="s">
        <v>453</v>
      </c>
      <c r="E323">
        <v>1022246708.34</v>
      </c>
      <c r="F323" s="6">
        <v>1022246708.3400002</v>
      </c>
      <c r="G323" t="s">
        <v>446</v>
      </c>
    </row>
    <row r="324" spans="1:7">
      <c r="A324" t="s">
        <v>4</v>
      </c>
      <c r="B324" s="114">
        <v>4003008</v>
      </c>
      <c r="C324" t="s">
        <v>454</v>
      </c>
      <c r="F324" s="6">
        <v>1022246708.3400002</v>
      </c>
    </row>
    <row r="325" spans="1:7">
      <c r="A325" s="1" t="s">
        <v>516</v>
      </c>
      <c r="B325" s="113">
        <v>41</v>
      </c>
      <c r="C325" s="1" t="s">
        <v>130</v>
      </c>
      <c r="F325" s="6">
        <v>7262387850.8800001</v>
      </c>
    </row>
    <row r="326" spans="1:7">
      <c r="A326" t="s">
        <v>1349</v>
      </c>
      <c r="B326" s="114">
        <v>4101</v>
      </c>
      <c r="C326" t="s">
        <v>236</v>
      </c>
    </row>
    <row r="327" spans="1:7">
      <c r="A327" t="s">
        <v>1350</v>
      </c>
      <c r="B327" s="114">
        <v>202500000033820</v>
      </c>
      <c r="C327" t="s">
        <v>242</v>
      </c>
      <c r="D327" t="s">
        <v>26</v>
      </c>
      <c r="E327">
        <v>28836360</v>
      </c>
      <c r="F327" s="6">
        <v>28836360</v>
      </c>
      <c r="G327" t="s">
        <v>892</v>
      </c>
    </row>
    <row r="328" spans="1:7">
      <c r="A328" t="s">
        <v>4</v>
      </c>
      <c r="B328" s="114">
        <v>4101038</v>
      </c>
      <c r="C328" t="s">
        <v>240</v>
      </c>
      <c r="F328" s="6">
        <v>28836360</v>
      </c>
    </row>
    <row r="329" spans="1:7">
      <c r="A329" t="s">
        <v>1350</v>
      </c>
      <c r="B329" s="114">
        <v>202500000033830</v>
      </c>
      <c r="C329" t="s">
        <v>239</v>
      </c>
      <c r="D329" t="s">
        <v>26</v>
      </c>
      <c r="E329">
        <v>109836360</v>
      </c>
      <c r="F329" s="6">
        <v>109836360</v>
      </c>
      <c r="G329" t="s">
        <v>892</v>
      </c>
    </row>
    <row r="330" spans="1:7">
      <c r="A330" t="s">
        <v>4</v>
      </c>
      <c r="B330" s="114">
        <v>4101025</v>
      </c>
      <c r="C330" t="s">
        <v>237</v>
      </c>
      <c r="F330" s="6">
        <v>109836360</v>
      </c>
    </row>
    <row r="331" spans="1:7">
      <c r="A331" t="s">
        <v>1350</v>
      </c>
      <c r="B331" s="114">
        <v>202500000034412</v>
      </c>
      <c r="C331" t="s">
        <v>245</v>
      </c>
      <c r="D331" t="s">
        <v>26</v>
      </c>
      <c r="E331">
        <v>171163640</v>
      </c>
      <c r="F331" s="6">
        <v>171163640</v>
      </c>
      <c r="G331" t="s">
        <v>892</v>
      </c>
    </row>
    <row r="332" spans="1:7">
      <c r="A332" t="s">
        <v>4</v>
      </c>
      <c r="B332" s="114">
        <v>4101038</v>
      </c>
      <c r="C332" t="s">
        <v>240</v>
      </c>
      <c r="F332" s="6">
        <v>171163640</v>
      </c>
    </row>
    <row r="333" spans="1:7">
      <c r="A333" t="s">
        <v>1349</v>
      </c>
      <c r="B333" s="114">
        <v>4102</v>
      </c>
      <c r="C333" t="s">
        <v>723</v>
      </c>
    </row>
    <row r="334" spans="1:7">
      <c r="A334" t="s">
        <v>1350</v>
      </c>
      <c r="B334" s="114">
        <v>202500000033575</v>
      </c>
      <c r="C334" t="s">
        <v>136</v>
      </c>
      <c r="D334" t="s">
        <v>26</v>
      </c>
      <c r="E334">
        <v>87500000</v>
      </c>
      <c r="F334" s="6">
        <v>87500000</v>
      </c>
      <c r="G334" t="s">
        <v>889</v>
      </c>
    </row>
    <row r="335" spans="1:7">
      <c r="A335" t="s">
        <v>4</v>
      </c>
      <c r="B335" s="114">
        <v>4102052</v>
      </c>
      <c r="C335" t="s">
        <v>134</v>
      </c>
      <c r="F335" s="6">
        <v>87500000</v>
      </c>
    </row>
    <row r="336" spans="1:7">
      <c r="A336" t="s">
        <v>1350</v>
      </c>
      <c r="B336" s="114">
        <v>202500000033719</v>
      </c>
      <c r="C336" t="s">
        <v>133</v>
      </c>
      <c r="D336" t="s">
        <v>26</v>
      </c>
      <c r="E336">
        <v>80000000</v>
      </c>
      <c r="F336" s="6">
        <v>80000000</v>
      </c>
      <c r="G336" t="s">
        <v>889</v>
      </c>
    </row>
    <row r="337" spans="1:7">
      <c r="A337" t="s">
        <v>4</v>
      </c>
      <c r="B337" s="114">
        <v>4102046</v>
      </c>
      <c r="C337" t="s">
        <v>131</v>
      </c>
      <c r="F337" s="6">
        <v>80000000</v>
      </c>
    </row>
    <row r="338" spans="1:7">
      <c r="A338" t="s">
        <v>1350</v>
      </c>
      <c r="B338" s="114">
        <v>202500000033999</v>
      </c>
      <c r="C338" t="s">
        <v>158</v>
      </c>
      <c r="D338" t="s">
        <v>26</v>
      </c>
      <c r="E338">
        <v>100000000</v>
      </c>
      <c r="F338" s="6">
        <v>100000000</v>
      </c>
      <c r="G338" t="s">
        <v>889</v>
      </c>
    </row>
    <row r="339" spans="1:7">
      <c r="A339" t="s">
        <v>4</v>
      </c>
      <c r="B339" s="114">
        <v>4102045</v>
      </c>
      <c r="C339" t="s">
        <v>735</v>
      </c>
      <c r="F339" s="6">
        <v>100000000</v>
      </c>
    </row>
    <row r="340" spans="1:7">
      <c r="A340" t="s">
        <v>1349</v>
      </c>
      <c r="B340" s="114">
        <v>4104</v>
      </c>
      <c r="C340" t="s">
        <v>744</v>
      </c>
    </row>
    <row r="341" spans="1:7">
      <c r="A341" t="s">
        <v>1350</v>
      </c>
      <c r="B341" s="114">
        <v>202500000033240</v>
      </c>
      <c r="C341" t="s">
        <v>153</v>
      </c>
      <c r="D341" t="s">
        <v>151</v>
      </c>
      <c r="E341">
        <v>758054824</v>
      </c>
      <c r="F341" s="6">
        <v>758054824</v>
      </c>
      <c r="G341" t="s">
        <v>889</v>
      </c>
    </row>
    <row r="342" spans="1:7">
      <c r="A342" t="s">
        <v>4</v>
      </c>
      <c r="B342" s="114">
        <v>4104008</v>
      </c>
      <c r="C342" t="s">
        <v>148</v>
      </c>
      <c r="F342" s="6">
        <v>758054824</v>
      </c>
    </row>
    <row r="343" spans="1:7">
      <c r="A343" t="s">
        <v>1350</v>
      </c>
      <c r="B343" s="114">
        <v>202500000033252</v>
      </c>
      <c r="C343" t="s">
        <v>509</v>
      </c>
      <c r="D343" t="s">
        <v>26</v>
      </c>
      <c r="E343">
        <v>260000000</v>
      </c>
      <c r="F343" s="6">
        <v>260000000</v>
      </c>
      <c r="G343" t="s">
        <v>889</v>
      </c>
    </row>
    <row r="344" spans="1:7">
      <c r="A344" t="s">
        <v>4</v>
      </c>
      <c r="B344" s="114">
        <v>4104020</v>
      </c>
      <c r="C344" t="s">
        <v>745</v>
      </c>
      <c r="F344" s="6">
        <v>260000000</v>
      </c>
    </row>
    <row r="345" spans="1:7">
      <c r="A345" t="s">
        <v>1350</v>
      </c>
      <c r="B345" s="114">
        <v>202500000034003</v>
      </c>
      <c r="C345" t="s">
        <v>156</v>
      </c>
      <c r="D345" t="s">
        <v>151</v>
      </c>
      <c r="E345">
        <v>100309496</v>
      </c>
      <c r="F345" s="6">
        <v>100309496</v>
      </c>
      <c r="G345" t="s">
        <v>889</v>
      </c>
    </row>
    <row r="346" spans="1:7">
      <c r="A346" t="s">
        <v>4</v>
      </c>
      <c r="B346" s="114">
        <v>4104010</v>
      </c>
      <c r="C346" t="s">
        <v>154</v>
      </c>
      <c r="F346" s="6">
        <v>100309496</v>
      </c>
    </row>
    <row r="347" spans="1:7">
      <c r="A347" t="s">
        <v>1350</v>
      </c>
      <c r="B347" s="114">
        <v>202500000034803</v>
      </c>
      <c r="C347" t="s">
        <v>150</v>
      </c>
      <c r="D347" t="s">
        <v>151</v>
      </c>
      <c r="E347">
        <v>5530861444.6199999</v>
      </c>
      <c r="F347" s="6">
        <v>5530861444.6199999</v>
      </c>
      <c r="G347" t="s">
        <v>889</v>
      </c>
    </row>
    <row r="348" spans="1:7">
      <c r="A348" t="s">
        <v>4</v>
      </c>
      <c r="B348" s="114">
        <v>4104008</v>
      </c>
      <c r="C348" t="s">
        <v>148</v>
      </c>
      <c r="F348" s="6">
        <v>5530861444.6199999</v>
      </c>
    </row>
    <row r="349" spans="1:7">
      <c r="A349" t="s">
        <v>1350</v>
      </c>
      <c r="B349" s="114">
        <v>202500000034803</v>
      </c>
      <c r="C349" t="s">
        <v>150</v>
      </c>
      <c r="D349" t="s">
        <v>152</v>
      </c>
      <c r="E349">
        <v>35825726.259999998</v>
      </c>
      <c r="F349" s="6">
        <v>35825726.259999998</v>
      </c>
      <c r="G349" t="s">
        <v>889</v>
      </c>
    </row>
    <row r="350" spans="1:7">
      <c r="A350" t="s">
        <v>4</v>
      </c>
      <c r="B350" s="114">
        <v>4104008</v>
      </c>
      <c r="C350" t="s">
        <v>148</v>
      </c>
      <c r="F350" s="6">
        <v>35825726.259999998</v>
      </c>
    </row>
    <row r="351" spans="1:7">
      <c r="A351" s="1" t="s">
        <v>516</v>
      </c>
      <c r="B351" s="113">
        <v>43</v>
      </c>
      <c r="C351" s="1" t="s">
        <v>316</v>
      </c>
      <c r="F351" s="6">
        <v>6624349167.2300014</v>
      </c>
    </row>
    <row r="352" spans="1:7">
      <c r="A352" t="s">
        <v>1349</v>
      </c>
      <c r="B352" s="114">
        <v>4301</v>
      </c>
      <c r="C352" t="s">
        <v>317</v>
      </c>
    </row>
    <row r="353" spans="1:7">
      <c r="A353" t="s">
        <v>1350</v>
      </c>
      <c r="B353" s="114">
        <v>202500000034798</v>
      </c>
      <c r="C353" t="s">
        <v>325</v>
      </c>
      <c r="D353" t="s">
        <v>193</v>
      </c>
      <c r="E353">
        <v>5325367.8</v>
      </c>
      <c r="F353" s="6">
        <v>5325367.8</v>
      </c>
      <c r="G353" t="s">
        <v>300</v>
      </c>
    </row>
    <row r="354" spans="1:7">
      <c r="A354" t="s">
        <v>4</v>
      </c>
      <c r="B354" s="114">
        <v>4301037</v>
      </c>
      <c r="C354" t="s">
        <v>330</v>
      </c>
      <c r="F354" s="6">
        <v>5325367.8</v>
      </c>
    </row>
    <row r="355" spans="1:7">
      <c r="A355" t="s">
        <v>1350</v>
      </c>
      <c r="B355" s="114">
        <v>202500000034798</v>
      </c>
      <c r="C355" t="s">
        <v>325</v>
      </c>
      <c r="D355" t="s">
        <v>192</v>
      </c>
      <c r="E355">
        <v>2909111.4</v>
      </c>
      <c r="F355" s="6">
        <v>2909111.4</v>
      </c>
      <c r="G355" t="s">
        <v>300</v>
      </c>
    </row>
    <row r="356" spans="1:7">
      <c r="A356" t="s">
        <v>4</v>
      </c>
      <c r="B356" s="114">
        <v>4301037</v>
      </c>
      <c r="C356" t="s">
        <v>330</v>
      </c>
      <c r="F356" s="6">
        <v>2909111.4</v>
      </c>
    </row>
    <row r="357" spans="1:7">
      <c r="A357" t="s">
        <v>1350</v>
      </c>
      <c r="B357" s="114">
        <v>202500000034798</v>
      </c>
      <c r="C357" t="s">
        <v>325</v>
      </c>
      <c r="D357" t="s">
        <v>191</v>
      </c>
      <c r="E357">
        <v>37472639.740000002</v>
      </c>
      <c r="F357" s="6">
        <v>37472639.740000002</v>
      </c>
      <c r="G357" t="s">
        <v>300</v>
      </c>
    </row>
    <row r="358" spans="1:7">
      <c r="A358" t="s">
        <v>4</v>
      </c>
      <c r="B358" s="114">
        <v>4301037</v>
      </c>
      <c r="C358" t="s">
        <v>330</v>
      </c>
      <c r="F358" s="6">
        <v>37472639.740000002</v>
      </c>
    </row>
    <row r="359" spans="1:7">
      <c r="A359" t="s">
        <v>1350</v>
      </c>
      <c r="B359" s="114">
        <v>202500000034798</v>
      </c>
      <c r="C359" t="s">
        <v>325</v>
      </c>
      <c r="D359" t="s">
        <v>326</v>
      </c>
      <c r="E359">
        <v>15928538.109999999</v>
      </c>
      <c r="F359" s="6">
        <v>15928538.109999999</v>
      </c>
      <c r="G359" t="s">
        <v>300</v>
      </c>
    </row>
    <row r="360" spans="1:7">
      <c r="A360" t="s">
        <v>4</v>
      </c>
      <c r="B360" s="114">
        <v>4301007</v>
      </c>
      <c r="C360" t="s">
        <v>323</v>
      </c>
      <c r="F360" s="6">
        <v>15928538.109999999</v>
      </c>
    </row>
    <row r="361" spans="1:7">
      <c r="A361" t="s">
        <v>1350</v>
      </c>
      <c r="B361" s="114">
        <v>202500000034798</v>
      </c>
      <c r="C361" t="s">
        <v>325</v>
      </c>
      <c r="D361" t="s">
        <v>329</v>
      </c>
      <c r="E361">
        <v>15084207.109999999</v>
      </c>
      <c r="F361" s="6">
        <v>15084207.109999999</v>
      </c>
      <c r="G361" t="s">
        <v>300</v>
      </c>
    </row>
    <row r="362" spans="1:7">
      <c r="A362" t="s">
        <v>4</v>
      </c>
      <c r="B362" s="114">
        <v>4301032</v>
      </c>
      <c r="C362" t="s">
        <v>327</v>
      </c>
      <c r="F362" s="6">
        <v>15084207.109999999</v>
      </c>
    </row>
    <row r="363" spans="1:7">
      <c r="A363" t="s">
        <v>1350</v>
      </c>
      <c r="B363" s="114">
        <v>202500000034798</v>
      </c>
      <c r="C363" t="s">
        <v>325</v>
      </c>
      <c r="D363" t="s">
        <v>166</v>
      </c>
      <c r="E363">
        <v>134341316.93000001</v>
      </c>
      <c r="F363" s="6">
        <v>134341316.93000001</v>
      </c>
      <c r="G363" t="s">
        <v>300</v>
      </c>
    </row>
    <row r="364" spans="1:7">
      <c r="A364" t="s">
        <v>4</v>
      </c>
      <c r="B364" s="114">
        <v>4301032</v>
      </c>
      <c r="C364" t="s">
        <v>327</v>
      </c>
      <c r="F364" s="6">
        <v>134341316.93000001</v>
      </c>
    </row>
    <row r="365" spans="1:7">
      <c r="A365" t="s">
        <v>1350</v>
      </c>
      <c r="B365" s="114">
        <v>202500000034798</v>
      </c>
      <c r="C365" t="s">
        <v>325</v>
      </c>
      <c r="D365" t="s">
        <v>170</v>
      </c>
      <c r="E365">
        <v>100000000</v>
      </c>
      <c r="F365" s="6">
        <v>100000000</v>
      </c>
      <c r="G365" t="s">
        <v>300</v>
      </c>
    </row>
    <row r="366" spans="1:7">
      <c r="A366" t="s">
        <v>4</v>
      </c>
      <c r="B366" s="114">
        <v>4301037</v>
      </c>
      <c r="C366" t="s">
        <v>330</v>
      </c>
      <c r="F366" s="6">
        <v>100000000</v>
      </c>
    </row>
    <row r="367" spans="1:7">
      <c r="A367" t="s">
        <v>1350</v>
      </c>
      <c r="B367" s="114">
        <v>202500000034798</v>
      </c>
      <c r="C367" t="s">
        <v>325</v>
      </c>
      <c r="D367" t="s">
        <v>321</v>
      </c>
      <c r="E367">
        <v>1300000000</v>
      </c>
      <c r="F367" s="6">
        <v>1300000000</v>
      </c>
      <c r="G367" t="s">
        <v>300</v>
      </c>
    </row>
    <row r="368" spans="1:7">
      <c r="A368" t="s">
        <v>4</v>
      </c>
      <c r="B368" s="114">
        <v>4301037</v>
      </c>
      <c r="C368" t="s">
        <v>330</v>
      </c>
      <c r="F368" s="6">
        <v>1300000000</v>
      </c>
    </row>
    <row r="369" spans="1:7">
      <c r="A369" t="s">
        <v>1350</v>
      </c>
      <c r="B369" s="114">
        <v>202500000034798</v>
      </c>
      <c r="C369" t="s">
        <v>325</v>
      </c>
      <c r="D369" t="s">
        <v>321</v>
      </c>
      <c r="E369">
        <v>700000000</v>
      </c>
      <c r="F369" s="6">
        <v>700000000</v>
      </c>
      <c r="G369" t="s">
        <v>300</v>
      </c>
    </row>
    <row r="370" spans="1:7">
      <c r="A370" t="s">
        <v>4</v>
      </c>
      <c r="B370" s="114">
        <v>4301032</v>
      </c>
      <c r="C370" t="s">
        <v>327</v>
      </c>
      <c r="F370" s="6">
        <v>700000000</v>
      </c>
    </row>
    <row r="371" spans="1:7">
      <c r="A371" t="s">
        <v>1350</v>
      </c>
      <c r="B371" s="114">
        <v>202500000034798</v>
      </c>
      <c r="C371" t="s">
        <v>325</v>
      </c>
      <c r="D371" t="s">
        <v>321</v>
      </c>
      <c r="E371">
        <v>800000000</v>
      </c>
      <c r="F371" s="6">
        <v>800000000</v>
      </c>
      <c r="G371" t="s">
        <v>300</v>
      </c>
    </row>
    <row r="372" spans="1:7">
      <c r="A372" t="s">
        <v>4</v>
      </c>
      <c r="B372" s="114">
        <v>4301007</v>
      </c>
      <c r="C372" t="s">
        <v>323</v>
      </c>
      <c r="F372" s="6">
        <v>800000000</v>
      </c>
    </row>
    <row r="373" spans="1:7">
      <c r="A373" t="s">
        <v>1350</v>
      </c>
      <c r="B373" s="114">
        <v>202500000035182</v>
      </c>
      <c r="C373" t="s">
        <v>320</v>
      </c>
      <c r="D373" t="s">
        <v>190</v>
      </c>
      <c r="E373">
        <v>10038206.51</v>
      </c>
      <c r="F373" s="6">
        <v>10038206.51</v>
      </c>
      <c r="G373" t="s">
        <v>300</v>
      </c>
    </row>
    <row r="374" spans="1:7">
      <c r="A374" t="s">
        <v>4</v>
      </c>
      <c r="B374" s="114">
        <v>4301029</v>
      </c>
      <c r="C374" t="s">
        <v>318</v>
      </c>
      <c r="F374" s="6">
        <v>10038206.51</v>
      </c>
    </row>
    <row r="375" spans="1:7">
      <c r="A375" t="s">
        <v>1350</v>
      </c>
      <c r="B375" s="114">
        <v>202500000035182</v>
      </c>
      <c r="C375" t="s">
        <v>320</v>
      </c>
      <c r="D375" t="s">
        <v>190</v>
      </c>
      <c r="E375">
        <v>315865884.88</v>
      </c>
      <c r="F375" s="6">
        <v>315865884.88</v>
      </c>
      <c r="G375" t="s">
        <v>300</v>
      </c>
    </row>
    <row r="376" spans="1:7">
      <c r="A376" t="s">
        <v>4</v>
      </c>
      <c r="B376" s="114">
        <v>4301023</v>
      </c>
      <c r="C376" t="s">
        <v>322</v>
      </c>
      <c r="F376" s="6">
        <v>315865884.88</v>
      </c>
    </row>
    <row r="377" spans="1:7">
      <c r="A377" t="s">
        <v>1350</v>
      </c>
      <c r="B377" s="114">
        <v>202500000035182</v>
      </c>
      <c r="C377" t="s">
        <v>320</v>
      </c>
      <c r="D377" t="s">
        <v>321</v>
      </c>
      <c r="E377">
        <v>49050000</v>
      </c>
      <c r="F377" s="6">
        <v>49050000</v>
      </c>
      <c r="G377" t="s">
        <v>300</v>
      </c>
    </row>
    <row r="378" spans="1:7">
      <c r="A378" t="s">
        <v>4</v>
      </c>
      <c r="B378" s="114">
        <v>4301029</v>
      </c>
      <c r="C378" t="s">
        <v>318</v>
      </c>
      <c r="F378" s="6">
        <v>49050000</v>
      </c>
    </row>
    <row r="379" spans="1:7">
      <c r="A379" t="s">
        <v>1350</v>
      </c>
      <c r="B379" s="114">
        <v>202500000035182</v>
      </c>
      <c r="C379" t="s">
        <v>320</v>
      </c>
      <c r="D379" t="s">
        <v>321</v>
      </c>
      <c r="E379">
        <v>76804043.359999999</v>
      </c>
      <c r="F379" s="6">
        <v>76804043.359999999</v>
      </c>
      <c r="G379" t="s">
        <v>300</v>
      </c>
    </row>
    <row r="380" spans="1:7">
      <c r="A380" t="s">
        <v>4</v>
      </c>
      <c r="B380" s="114">
        <v>4301023</v>
      </c>
      <c r="C380" t="s">
        <v>322</v>
      </c>
      <c r="F380" s="6">
        <v>76804043.359999999</v>
      </c>
    </row>
    <row r="381" spans="1:7">
      <c r="A381" t="s">
        <v>1349</v>
      </c>
      <c r="B381" s="114">
        <v>4302</v>
      </c>
      <c r="C381" t="s">
        <v>332</v>
      </c>
    </row>
    <row r="382" spans="1:7">
      <c r="A382" t="s">
        <v>1350</v>
      </c>
      <c r="B382" s="114">
        <v>202500000034411</v>
      </c>
      <c r="C382" t="s">
        <v>335</v>
      </c>
      <c r="D382" t="s">
        <v>26</v>
      </c>
      <c r="E382">
        <v>100000000</v>
      </c>
      <c r="F382" s="6">
        <v>100000000</v>
      </c>
      <c r="G382" t="s">
        <v>300</v>
      </c>
    </row>
    <row r="383" spans="1:7">
      <c r="A383" t="s">
        <v>4</v>
      </c>
      <c r="B383" s="114">
        <v>4302089</v>
      </c>
      <c r="C383" t="s">
        <v>22</v>
      </c>
      <c r="F383" s="6">
        <v>100000000</v>
      </c>
    </row>
    <row r="384" spans="1:7">
      <c r="A384" t="s">
        <v>1350</v>
      </c>
      <c r="B384" s="114">
        <v>202500000034411</v>
      </c>
      <c r="C384" t="s">
        <v>335</v>
      </c>
      <c r="D384" t="s">
        <v>172</v>
      </c>
      <c r="E384">
        <v>128559439.25</v>
      </c>
      <c r="F384" s="6">
        <v>128559439.25</v>
      </c>
      <c r="G384" t="s">
        <v>300</v>
      </c>
    </row>
    <row r="385" spans="1:7">
      <c r="A385" t="s">
        <v>4</v>
      </c>
      <c r="B385" s="114">
        <v>4302001</v>
      </c>
      <c r="C385" t="s">
        <v>341</v>
      </c>
      <c r="F385" s="6">
        <v>128559439.25</v>
      </c>
    </row>
    <row r="386" spans="1:7">
      <c r="A386" t="s">
        <v>1350</v>
      </c>
      <c r="B386" s="114">
        <v>202500000034411</v>
      </c>
      <c r="C386" t="s">
        <v>335</v>
      </c>
      <c r="D386" t="s">
        <v>170</v>
      </c>
      <c r="E386">
        <v>152278419.30000001</v>
      </c>
      <c r="F386" s="6">
        <v>152278419.30000001</v>
      </c>
      <c r="G386" t="s">
        <v>300</v>
      </c>
    </row>
    <row r="387" spans="1:7">
      <c r="A387" t="s">
        <v>4</v>
      </c>
      <c r="B387" s="114">
        <v>4302004</v>
      </c>
      <c r="C387" t="s">
        <v>333</v>
      </c>
      <c r="F387" s="6">
        <v>152278419.30000001</v>
      </c>
    </row>
    <row r="388" spans="1:7">
      <c r="A388" t="s">
        <v>1350</v>
      </c>
      <c r="B388" s="114">
        <v>202500000034411</v>
      </c>
      <c r="C388" t="s">
        <v>335</v>
      </c>
      <c r="D388" t="s">
        <v>321</v>
      </c>
      <c r="E388">
        <v>1000000000</v>
      </c>
      <c r="F388" s="6">
        <v>1000000000</v>
      </c>
      <c r="G388" t="s">
        <v>300</v>
      </c>
    </row>
    <row r="389" spans="1:7">
      <c r="A389" t="s">
        <v>4</v>
      </c>
      <c r="B389" s="114">
        <v>4302004</v>
      </c>
      <c r="C389" t="s">
        <v>333</v>
      </c>
      <c r="F389" s="6">
        <v>1000000000</v>
      </c>
    </row>
    <row r="390" spans="1:7">
      <c r="A390" t="s">
        <v>1350</v>
      </c>
      <c r="B390" s="114">
        <v>202500000034411</v>
      </c>
      <c r="C390" t="s">
        <v>335</v>
      </c>
      <c r="D390" t="s">
        <v>321</v>
      </c>
      <c r="E390">
        <v>125000000</v>
      </c>
      <c r="F390" s="6">
        <v>125000000</v>
      </c>
      <c r="G390" t="s">
        <v>300</v>
      </c>
    </row>
    <row r="391" spans="1:7">
      <c r="A391" t="s">
        <v>4</v>
      </c>
      <c r="B391" s="114">
        <v>4302062</v>
      </c>
      <c r="C391" t="s">
        <v>141</v>
      </c>
      <c r="F391" s="6">
        <v>125000000</v>
      </c>
    </row>
    <row r="392" spans="1:7">
      <c r="A392" t="s">
        <v>1350</v>
      </c>
      <c r="B392" s="114">
        <v>202500000034411</v>
      </c>
      <c r="C392" t="s">
        <v>335</v>
      </c>
      <c r="D392" t="s">
        <v>321</v>
      </c>
      <c r="E392">
        <v>500000000</v>
      </c>
      <c r="F392" s="6">
        <v>500000000</v>
      </c>
      <c r="G392" t="s">
        <v>300</v>
      </c>
    </row>
    <row r="393" spans="1:7">
      <c r="A393" t="s">
        <v>4</v>
      </c>
      <c r="B393" s="114">
        <v>4302001</v>
      </c>
      <c r="C393" t="s">
        <v>341</v>
      </c>
      <c r="F393" s="6">
        <v>500000000</v>
      </c>
    </row>
    <row r="394" spans="1:7">
      <c r="A394" t="s">
        <v>1350</v>
      </c>
      <c r="B394" s="114">
        <v>202500000034411</v>
      </c>
      <c r="C394" t="s">
        <v>335</v>
      </c>
      <c r="D394" t="s">
        <v>321</v>
      </c>
      <c r="E394">
        <v>672721836.90999997</v>
      </c>
      <c r="F394" s="6">
        <v>672721836.90999997</v>
      </c>
      <c r="G394" t="s">
        <v>300</v>
      </c>
    </row>
    <row r="395" spans="1:7">
      <c r="A395" t="s">
        <v>4</v>
      </c>
      <c r="B395" s="114">
        <v>4302089</v>
      </c>
      <c r="C395" t="s">
        <v>22</v>
      </c>
      <c r="F395" s="6">
        <v>672721836.90999997</v>
      </c>
    </row>
    <row r="396" spans="1:7">
      <c r="A396" t="s">
        <v>1350</v>
      </c>
      <c r="B396" s="114">
        <v>202500000034411</v>
      </c>
      <c r="C396" t="s">
        <v>335</v>
      </c>
      <c r="D396" t="s">
        <v>321</v>
      </c>
      <c r="E396">
        <v>80000000</v>
      </c>
      <c r="F396" s="6">
        <v>80000000</v>
      </c>
      <c r="G396" t="s">
        <v>300</v>
      </c>
    </row>
    <row r="397" spans="1:7">
      <c r="A397" t="s">
        <v>4</v>
      </c>
      <c r="B397" s="114">
        <v>4302002</v>
      </c>
      <c r="C397" t="s">
        <v>338</v>
      </c>
      <c r="F397" s="6">
        <v>80000000</v>
      </c>
    </row>
    <row r="398" spans="1:7">
      <c r="A398" t="s">
        <v>1350</v>
      </c>
      <c r="B398" s="114">
        <v>202500000034863</v>
      </c>
      <c r="C398" t="s">
        <v>337</v>
      </c>
      <c r="D398" t="s">
        <v>190</v>
      </c>
      <c r="E398">
        <v>174942516.81999999</v>
      </c>
      <c r="F398" s="6">
        <v>174942516.81999999</v>
      </c>
      <c r="G398" t="s">
        <v>300</v>
      </c>
    </row>
    <row r="399" spans="1:7">
      <c r="A399" t="s">
        <v>4</v>
      </c>
      <c r="B399" s="114">
        <v>4302069</v>
      </c>
      <c r="C399" t="s">
        <v>336</v>
      </c>
      <c r="F399" s="6">
        <v>174942516.81999999</v>
      </c>
    </row>
    <row r="400" spans="1:7">
      <c r="A400" t="s">
        <v>1350</v>
      </c>
      <c r="B400" s="114">
        <v>202500000034863</v>
      </c>
      <c r="C400" t="s">
        <v>337</v>
      </c>
      <c r="D400" t="s">
        <v>195</v>
      </c>
      <c r="E400">
        <v>3881682.47</v>
      </c>
      <c r="F400" s="6">
        <v>3881682.47</v>
      </c>
      <c r="G400" t="s">
        <v>300</v>
      </c>
    </row>
    <row r="401" spans="1:7">
      <c r="A401" t="s">
        <v>4</v>
      </c>
      <c r="B401" s="114">
        <v>4302069</v>
      </c>
      <c r="C401" t="s">
        <v>336</v>
      </c>
      <c r="F401" s="6">
        <v>3881682.47</v>
      </c>
    </row>
    <row r="402" spans="1:7">
      <c r="A402" t="s">
        <v>1350</v>
      </c>
      <c r="B402" s="114">
        <v>202500000034863</v>
      </c>
      <c r="C402" t="s">
        <v>337</v>
      </c>
      <c r="D402" t="s">
        <v>321</v>
      </c>
      <c r="E402">
        <v>124145956.64</v>
      </c>
      <c r="F402" s="6">
        <v>124145956.64</v>
      </c>
      <c r="G402" t="s">
        <v>300</v>
      </c>
    </row>
    <row r="403" spans="1:7">
      <c r="A403" t="s">
        <v>4</v>
      </c>
      <c r="B403" s="114">
        <v>4302069</v>
      </c>
      <c r="C403" t="s">
        <v>336</v>
      </c>
      <c r="F403" s="6">
        <v>124145956.64</v>
      </c>
    </row>
    <row r="404" spans="1:7">
      <c r="A404" s="1" t="s">
        <v>1348</v>
      </c>
      <c r="B404" s="113">
        <v>2</v>
      </c>
      <c r="C404" s="1" t="s">
        <v>46</v>
      </c>
      <c r="D404" s="1"/>
      <c r="E404" s="1"/>
      <c r="F404" s="16">
        <v>8186559560.877039</v>
      </c>
      <c r="G404" s="1"/>
    </row>
    <row r="405" spans="1:7">
      <c r="A405" s="1" t="s">
        <v>516</v>
      </c>
      <c r="B405" s="113">
        <v>17</v>
      </c>
      <c r="C405" s="1" t="s">
        <v>53</v>
      </c>
      <c r="F405" s="6">
        <v>1503911516.8318381</v>
      </c>
    </row>
    <row r="406" spans="1:7">
      <c r="A406" t="s">
        <v>1349</v>
      </c>
      <c r="B406" s="114">
        <v>1702</v>
      </c>
      <c r="C406" t="s">
        <v>54</v>
      </c>
    </row>
    <row r="407" spans="1:7">
      <c r="A407" t="s">
        <v>1350</v>
      </c>
      <c r="B407" s="114">
        <v>202400000005517</v>
      </c>
      <c r="C407" t="s">
        <v>90</v>
      </c>
      <c r="D407" t="s">
        <v>26</v>
      </c>
      <c r="E407">
        <v>80000000</v>
      </c>
      <c r="F407" s="6">
        <v>80000000</v>
      </c>
      <c r="G407" t="s">
        <v>888</v>
      </c>
    </row>
    <row r="408" spans="1:7">
      <c r="A408" t="s">
        <v>4</v>
      </c>
      <c r="B408" s="114">
        <v>1702034</v>
      </c>
      <c r="C408" t="s">
        <v>86</v>
      </c>
      <c r="F408" s="6">
        <v>80000000</v>
      </c>
    </row>
    <row r="409" spans="1:7">
      <c r="A409" t="s">
        <v>1350</v>
      </c>
      <c r="B409" s="114">
        <v>202400000005517</v>
      </c>
      <c r="C409" t="s">
        <v>90</v>
      </c>
      <c r="D409" t="s">
        <v>60</v>
      </c>
      <c r="E409">
        <v>121200516.831838</v>
      </c>
      <c r="F409" s="6">
        <v>121200516.831838</v>
      </c>
      <c r="G409" t="s">
        <v>888</v>
      </c>
    </row>
    <row r="410" spans="1:7">
      <c r="A410" t="s">
        <v>4</v>
      </c>
      <c r="B410" s="114">
        <v>1702034</v>
      </c>
      <c r="C410" t="s">
        <v>86</v>
      </c>
      <c r="F410" s="6">
        <v>121200516.831838</v>
      </c>
    </row>
    <row r="411" spans="1:7">
      <c r="A411" t="s">
        <v>1350</v>
      </c>
      <c r="B411" s="114">
        <v>20250000002920</v>
      </c>
      <c r="C411" t="s">
        <v>64</v>
      </c>
      <c r="D411" t="s">
        <v>60</v>
      </c>
      <c r="E411">
        <v>100000000</v>
      </c>
      <c r="F411" s="6">
        <v>100000000</v>
      </c>
      <c r="G411" t="s">
        <v>888</v>
      </c>
    </row>
    <row r="412" spans="1:7">
      <c r="A412" t="s">
        <v>4</v>
      </c>
      <c r="B412" s="114">
        <v>1702010</v>
      </c>
      <c r="C412" t="s">
        <v>55</v>
      </c>
      <c r="F412" s="6">
        <v>100000000</v>
      </c>
    </row>
    <row r="413" spans="1:7">
      <c r="A413" t="s">
        <v>1350</v>
      </c>
      <c r="B413" s="114">
        <v>202500000034380</v>
      </c>
      <c r="C413" t="s">
        <v>59</v>
      </c>
      <c r="D413" t="s">
        <v>60</v>
      </c>
      <c r="E413">
        <v>168050000</v>
      </c>
      <c r="F413" s="6">
        <v>168050000</v>
      </c>
      <c r="G413" t="s">
        <v>888</v>
      </c>
    </row>
    <row r="414" spans="1:7">
      <c r="A414" t="s">
        <v>4</v>
      </c>
      <c r="B414" s="114">
        <v>1702009</v>
      </c>
      <c r="C414" t="s">
        <v>61</v>
      </c>
      <c r="F414" s="6">
        <v>168050000</v>
      </c>
    </row>
    <row r="415" spans="1:7">
      <c r="A415" t="s">
        <v>1350</v>
      </c>
      <c r="B415" s="114">
        <v>202500000034380</v>
      </c>
      <c r="C415" t="s">
        <v>59</v>
      </c>
      <c r="D415" t="s">
        <v>60</v>
      </c>
      <c r="E415">
        <v>18750000</v>
      </c>
      <c r="F415" s="6">
        <v>18750000</v>
      </c>
      <c r="G415" t="s">
        <v>888</v>
      </c>
    </row>
    <row r="416" spans="1:7">
      <c r="A416" t="s">
        <v>4</v>
      </c>
      <c r="B416" s="114">
        <v>1702010</v>
      </c>
      <c r="C416" t="s">
        <v>55</v>
      </c>
      <c r="F416" s="6">
        <v>18750000</v>
      </c>
    </row>
    <row r="417" spans="1:7">
      <c r="A417" t="s">
        <v>1350</v>
      </c>
      <c r="B417" s="114">
        <v>202500000034381</v>
      </c>
      <c r="C417" t="s">
        <v>77</v>
      </c>
      <c r="D417" t="s">
        <v>60</v>
      </c>
      <c r="E417">
        <v>120960000</v>
      </c>
      <c r="F417" s="6">
        <v>120960000</v>
      </c>
      <c r="G417" t="s">
        <v>888</v>
      </c>
    </row>
    <row r="418" spans="1:7">
      <c r="A418" t="s">
        <v>4</v>
      </c>
      <c r="B418" s="114">
        <v>1702009</v>
      </c>
      <c r="C418" t="s">
        <v>61</v>
      </c>
      <c r="F418" s="6">
        <v>120960000</v>
      </c>
    </row>
    <row r="419" spans="1:7">
      <c r="A419" t="s">
        <v>1350</v>
      </c>
      <c r="B419" s="114">
        <v>202500000034381</v>
      </c>
      <c r="C419" t="s">
        <v>77</v>
      </c>
      <c r="D419" t="s">
        <v>60</v>
      </c>
      <c r="E419">
        <v>22740000</v>
      </c>
      <c r="F419" s="6">
        <v>22740000</v>
      </c>
      <c r="G419" t="s">
        <v>888</v>
      </c>
    </row>
    <row r="420" spans="1:7">
      <c r="A420" t="s">
        <v>4</v>
      </c>
      <c r="B420" s="114">
        <v>1702010</v>
      </c>
      <c r="C420" t="s">
        <v>55</v>
      </c>
      <c r="F420" s="6">
        <v>22740000</v>
      </c>
    </row>
    <row r="421" spans="1:7">
      <c r="A421" t="s">
        <v>1350</v>
      </c>
      <c r="B421" s="114">
        <v>202500000034414</v>
      </c>
      <c r="C421" t="s">
        <v>76</v>
      </c>
      <c r="D421" t="s">
        <v>26</v>
      </c>
      <c r="E421">
        <v>189568000</v>
      </c>
      <c r="F421" s="6">
        <v>189568000</v>
      </c>
      <c r="G421" t="s">
        <v>888</v>
      </c>
    </row>
    <row r="422" spans="1:7">
      <c r="A422" t="s">
        <v>4</v>
      </c>
      <c r="B422" s="114">
        <v>1702009</v>
      </c>
      <c r="C422" t="s">
        <v>61</v>
      </c>
      <c r="F422" s="6">
        <v>189568000</v>
      </c>
    </row>
    <row r="423" spans="1:7">
      <c r="A423" t="s">
        <v>1350</v>
      </c>
      <c r="B423" s="114">
        <v>202500000034414</v>
      </c>
      <c r="C423" t="s">
        <v>76</v>
      </c>
      <c r="D423" t="s">
        <v>26</v>
      </c>
      <c r="E423">
        <v>210432000</v>
      </c>
      <c r="F423" s="6">
        <v>210432000</v>
      </c>
      <c r="G423" t="s">
        <v>888</v>
      </c>
    </row>
    <row r="424" spans="1:7">
      <c r="A424" t="s">
        <v>4</v>
      </c>
      <c r="B424" s="114">
        <v>1702007</v>
      </c>
      <c r="C424" t="s">
        <v>71</v>
      </c>
      <c r="F424" s="6">
        <v>210432000</v>
      </c>
    </row>
    <row r="425" spans="1:7">
      <c r="A425" t="s">
        <v>1350</v>
      </c>
      <c r="B425" s="114">
        <v>202500000034779</v>
      </c>
      <c r="C425" t="s">
        <v>69</v>
      </c>
      <c r="D425" t="s">
        <v>26</v>
      </c>
      <c r="E425">
        <v>159508340</v>
      </c>
      <c r="F425" s="6">
        <v>159508340</v>
      </c>
      <c r="G425" t="s">
        <v>888</v>
      </c>
    </row>
    <row r="426" spans="1:7">
      <c r="A426" t="s">
        <v>4</v>
      </c>
      <c r="B426" s="114">
        <v>1702007</v>
      </c>
      <c r="C426" t="s">
        <v>71</v>
      </c>
      <c r="F426" s="6">
        <v>159508340</v>
      </c>
    </row>
    <row r="427" spans="1:7">
      <c r="A427" t="s">
        <v>1350</v>
      </c>
      <c r="B427" s="114">
        <v>202500000034779</v>
      </c>
      <c r="C427" t="s">
        <v>69</v>
      </c>
      <c r="D427" t="s">
        <v>26</v>
      </c>
      <c r="E427">
        <v>60491660</v>
      </c>
      <c r="F427" s="6">
        <v>60491660</v>
      </c>
      <c r="G427" t="s">
        <v>888</v>
      </c>
    </row>
    <row r="428" spans="1:7">
      <c r="A428" t="s">
        <v>4</v>
      </c>
      <c r="B428" s="114">
        <v>1702010</v>
      </c>
      <c r="C428" t="s">
        <v>55</v>
      </c>
      <c r="F428" s="6">
        <v>60491660</v>
      </c>
    </row>
    <row r="429" spans="1:7">
      <c r="A429" t="s">
        <v>1350</v>
      </c>
      <c r="B429" s="114">
        <v>202500000034779</v>
      </c>
      <c r="C429" t="s">
        <v>69</v>
      </c>
      <c r="D429" t="s">
        <v>70</v>
      </c>
      <c r="E429">
        <v>2000000</v>
      </c>
      <c r="F429" s="6">
        <v>2000000</v>
      </c>
      <c r="G429" t="s">
        <v>888</v>
      </c>
    </row>
    <row r="430" spans="1:7">
      <c r="A430" t="s">
        <v>4</v>
      </c>
      <c r="B430" s="114">
        <v>1702010</v>
      </c>
      <c r="C430" t="s">
        <v>55</v>
      </c>
      <c r="F430" s="6">
        <v>2000000</v>
      </c>
    </row>
    <row r="431" spans="1:7">
      <c r="A431" t="s">
        <v>1349</v>
      </c>
      <c r="B431" s="114">
        <v>1708</v>
      </c>
      <c r="C431" t="s">
        <v>65</v>
      </c>
    </row>
    <row r="432" spans="1:7">
      <c r="A432" t="s">
        <v>1350</v>
      </c>
      <c r="B432" s="114">
        <v>202500000022895</v>
      </c>
      <c r="C432" t="s">
        <v>68</v>
      </c>
      <c r="D432" t="s">
        <v>60</v>
      </c>
      <c r="E432">
        <v>71680000</v>
      </c>
      <c r="F432" s="6">
        <v>71680000</v>
      </c>
      <c r="G432" t="s">
        <v>888</v>
      </c>
    </row>
    <row r="433" spans="1:7">
      <c r="A433" t="s">
        <v>4</v>
      </c>
      <c r="B433" s="114">
        <v>1708016</v>
      </c>
      <c r="C433" t="s">
        <v>66</v>
      </c>
      <c r="F433" s="6">
        <v>71680000</v>
      </c>
    </row>
    <row r="434" spans="1:7">
      <c r="A434" t="s">
        <v>1350</v>
      </c>
      <c r="B434" s="114">
        <v>202500000035154</v>
      </c>
      <c r="C434" t="s">
        <v>75</v>
      </c>
      <c r="D434" t="s">
        <v>60</v>
      </c>
      <c r="E434">
        <v>178531000</v>
      </c>
      <c r="F434" s="6">
        <v>178531000</v>
      </c>
      <c r="G434" t="s">
        <v>888</v>
      </c>
    </row>
    <row r="435" spans="1:7">
      <c r="A435" t="s">
        <v>4</v>
      </c>
      <c r="B435" s="114">
        <v>1708041</v>
      </c>
      <c r="C435" t="s">
        <v>73</v>
      </c>
      <c r="F435" s="6">
        <v>178531000</v>
      </c>
    </row>
    <row r="436" spans="1:7">
      <c r="A436" s="1" t="s">
        <v>516</v>
      </c>
      <c r="B436" s="113">
        <v>21</v>
      </c>
      <c r="C436" s="1" t="s">
        <v>91</v>
      </c>
      <c r="F436" s="6">
        <v>1057709446.9352</v>
      </c>
    </row>
    <row r="437" spans="1:7">
      <c r="A437" t="s">
        <v>1349</v>
      </c>
      <c r="B437" s="114">
        <v>2102</v>
      </c>
      <c r="C437" t="s">
        <v>587</v>
      </c>
    </row>
    <row r="438" spans="1:7">
      <c r="A438" t="s">
        <v>1350</v>
      </c>
      <c r="B438" s="114">
        <v>202500000034388</v>
      </c>
      <c r="C438" t="s">
        <v>444</v>
      </c>
      <c r="D438" t="s">
        <v>445</v>
      </c>
      <c r="E438">
        <v>1001693216.4152</v>
      </c>
      <c r="F438" s="6">
        <v>1001693216.4152</v>
      </c>
      <c r="G438" t="s">
        <v>446</v>
      </c>
    </row>
    <row r="439" spans="1:7">
      <c r="A439" t="s">
        <v>4</v>
      </c>
      <c r="B439" s="114">
        <v>2102045</v>
      </c>
      <c r="C439" t="s">
        <v>588</v>
      </c>
      <c r="F439" s="6">
        <v>1001693216.4152</v>
      </c>
    </row>
    <row r="440" spans="1:7">
      <c r="A440" t="s">
        <v>1350</v>
      </c>
      <c r="B440" s="114">
        <v>202500000034388</v>
      </c>
      <c r="C440" t="s">
        <v>444</v>
      </c>
      <c r="D440" t="s">
        <v>447</v>
      </c>
      <c r="E440">
        <v>6016230.5199999996</v>
      </c>
      <c r="F440" s="6">
        <v>6016230.5199999996</v>
      </c>
      <c r="G440" t="s">
        <v>446</v>
      </c>
    </row>
    <row r="441" spans="1:7">
      <c r="A441" t="s">
        <v>4</v>
      </c>
      <c r="B441" s="114">
        <v>2102045</v>
      </c>
      <c r="C441" t="s">
        <v>588</v>
      </c>
      <c r="F441" s="6">
        <v>6016230.5199999996</v>
      </c>
    </row>
    <row r="442" spans="1:7">
      <c r="A442" t="s">
        <v>1349</v>
      </c>
      <c r="B442" s="114">
        <v>2105</v>
      </c>
      <c r="C442" t="s">
        <v>92</v>
      </c>
    </row>
    <row r="443" spans="1:7">
      <c r="A443" t="s">
        <v>1350</v>
      </c>
      <c r="B443" s="114">
        <v>2024006860281</v>
      </c>
      <c r="C443" t="s">
        <v>95</v>
      </c>
      <c r="D443" t="s">
        <v>26</v>
      </c>
      <c r="E443">
        <v>50000000</v>
      </c>
      <c r="F443" s="6">
        <v>50000000</v>
      </c>
      <c r="G443" t="s">
        <v>894</v>
      </c>
    </row>
    <row r="444" spans="1:7">
      <c r="A444" t="s">
        <v>4</v>
      </c>
      <c r="B444" s="114">
        <v>2105019</v>
      </c>
      <c r="C444" t="s">
        <v>93</v>
      </c>
      <c r="F444" s="6">
        <v>50000000</v>
      </c>
    </row>
    <row r="445" spans="1:7">
      <c r="A445" s="1" t="s">
        <v>516</v>
      </c>
      <c r="B445" s="113">
        <v>24</v>
      </c>
      <c r="C445" s="1" t="s">
        <v>47</v>
      </c>
      <c r="F445" s="6">
        <v>3661900924.6400003</v>
      </c>
    </row>
    <row r="446" spans="1:7">
      <c r="A446" t="s">
        <v>1349</v>
      </c>
      <c r="B446" s="114">
        <v>2402</v>
      </c>
      <c r="C446" t="s">
        <v>457</v>
      </c>
    </row>
    <row r="447" spans="1:7">
      <c r="A447" t="s">
        <v>1350</v>
      </c>
      <c r="B447" s="114">
        <v>202500000034104</v>
      </c>
      <c r="C447" t="s">
        <v>463</v>
      </c>
      <c r="D447" t="s">
        <v>461</v>
      </c>
      <c r="E447">
        <v>49932215</v>
      </c>
      <c r="F447" s="6">
        <v>49932215</v>
      </c>
      <c r="G447" t="s">
        <v>446</v>
      </c>
    </row>
    <row r="448" spans="1:7">
      <c r="A448" t="s">
        <v>4</v>
      </c>
      <c r="B448" s="114">
        <v>2402055</v>
      </c>
      <c r="C448" t="s">
        <v>458</v>
      </c>
      <c r="F448" s="6">
        <v>49932215</v>
      </c>
    </row>
    <row r="449" spans="1:7">
      <c r="A449" t="s">
        <v>1350</v>
      </c>
      <c r="B449" s="114">
        <v>202500000034141</v>
      </c>
      <c r="C449" t="s">
        <v>464</v>
      </c>
      <c r="D449" t="s">
        <v>461</v>
      </c>
      <c r="E449">
        <v>59073567</v>
      </c>
      <c r="F449" s="6">
        <v>59073567</v>
      </c>
      <c r="G449" t="s">
        <v>446</v>
      </c>
    </row>
    <row r="450" spans="1:7">
      <c r="A450" t="s">
        <v>4</v>
      </c>
      <c r="B450" s="114">
        <v>2402055</v>
      </c>
      <c r="C450" t="s">
        <v>458</v>
      </c>
      <c r="F450" s="6">
        <v>59073567</v>
      </c>
    </row>
    <row r="451" spans="1:7">
      <c r="A451" t="s">
        <v>1350</v>
      </c>
      <c r="B451" s="114">
        <v>202500000034420</v>
      </c>
      <c r="C451" t="s">
        <v>462</v>
      </c>
      <c r="D451" t="s">
        <v>461</v>
      </c>
      <c r="E451">
        <v>875029190</v>
      </c>
      <c r="F451" s="6">
        <v>875029190</v>
      </c>
      <c r="G451" t="s">
        <v>446</v>
      </c>
    </row>
    <row r="452" spans="1:7">
      <c r="A452" t="s">
        <v>4</v>
      </c>
      <c r="B452" s="114">
        <v>2402055</v>
      </c>
      <c r="C452" t="s">
        <v>458</v>
      </c>
      <c r="F452" s="6">
        <v>875029190</v>
      </c>
    </row>
    <row r="453" spans="1:7">
      <c r="A453" t="s">
        <v>1350</v>
      </c>
      <c r="B453" s="114">
        <v>202500000034421</v>
      </c>
      <c r="C453" t="s">
        <v>460</v>
      </c>
      <c r="D453" t="s">
        <v>461</v>
      </c>
      <c r="E453">
        <v>1024844368</v>
      </c>
      <c r="F453" s="6">
        <v>1024844368</v>
      </c>
      <c r="G453" t="s">
        <v>446</v>
      </c>
    </row>
    <row r="454" spans="1:7">
      <c r="A454" t="s">
        <v>4</v>
      </c>
      <c r="B454" s="114">
        <v>2402055</v>
      </c>
      <c r="C454" t="s">
        <v>458</v>
      </c>
      <c r="F454" s="6">
        <v>1024844368</v>
      </c>
    </row>
    <row r="455" spans="1:7">
      <c r="A455" t="s">
        <v>1350</v>
      </c>
      <c r="B455" s="114">
        <v>202500000034770</v>
      </c>
      <c r="C455" t="s">
        <v>467</v>
      </c>
      <c r="D455" t="s">
        <v>461</v>
      </c>
      <c r="E455">
        <v>54676403</v>
      </c>
      <c r="F455" s="6">
        <v>54676403</v>
      </c>
      <c r="G455" t="s">
        <v>446</v>
      </c>
    </row>
    <row r="456" spans="1:7">
      <c r="A456" t="s">
        <v>4</v>
      </c>
      <c r="B456" s="114">
        <v>2402112</v>
      </c>
      <c r="C456" t="s">
        <v>465</v>
      </c>
      <c r="F456" s="6">
        <v>54676403</v>
      </c>
    </row>
    <row r="457" spans="1:7">
      <c r="A457" t="s">
        <v>1350</v>
      </c>
      <c r="B457" s="114">
        <v>202500000035004</v>
      </c>
      <c r="C457" t="s">
        <v>470</v>
      </c>
      <c r="D457" t="s">
        <v>26</v>
      </c>
      <c r="E457">
        <v>311010144.36000001</v>
      </c>
      <c r="F457" s="6">
        <v>311010144.35999966</v>
      </c>
      <c r="G457" t="s">
        <v>446</v>
      </c>
    </row>
    <row r="458" spans="1:7">
      <c r="A458" t="s">
        <v>4</v>
      </c>
      <c r="B458" s="114">
        <v>2402114</v>
      </c>
      <c r="C458" t="s">
        <v>468</v>
      </c>
      <c r="F458" s="6">
        <v>311010144.35999966</v>
      </c>
    </row>
    <row r="459" spans="1:7">
      <c r="A459" t="s">
        <v>1350</v>
      </c>
      <c r="B459" s="114">
        <v>202500000035004</v>
      </c>
      <c r="C459" t="s">
        <v>470</v>
      </c>
      <c r="D459" t="s">
        <v>461</v>
      </c>
      <c r="E459">
        <v>277397475.24000001</v>
      </c>
      <c r="F459" s="6">
        <v>277397475.24000025</v>
      </c>
      <c r="G459" t="s">
        <v>446</v>
      </c>
    </row>
    <row r="460" spans="1:7">
      <c r="A460" t="s">
        <v>4</v>
      </c>
      <c r="B460" s="114">
        <v>2402114</v>
      </c>
      <c r="C460" t="s">
        <v>468</v>
      </c>
      <c r="F460" s="6">
        <v>277397475.24000025</v>
      </c>
    </row>
    <row r="461" spans="1:7">
      <c r="A461" t="s">
        <v>1350</v>
      </c>
      <c r="B461" s="114">
        <v>202500000035004</v>
      </c>
      <c r="C461" t="s">
        <v>470</v>
      </c>
      <c r="D461" t="s">
        <v>461</v>
      </c>
      <c r="E461">
        <v>510342024</v>
      </c>
      <c r="F461" s="6">
        <v>510342024</v>
      </c>
      <c r="G461" t="s">
        <v>446</v>
      </c>
    </row>
    <row r="462" spans="1:7">
      <c r="A462" t="s">
        <v>4</v>
      </c>
      <c r="B462" s="114">
        <v>2402114</v>
      </c>
      <c r="C462" t="s">
        <v>468</v>
      </c>
      <c r="F462" s="6">
        <v>510342024</v>
      </c>
    </row>
    <row r="463" spans="1:7">
      <c r="A463" t="s">
        <v>1350</v>
      </c>
      <c r="B463" s="114">
        <v>202500000035004</v>
      </c>
      <c r="C463" t="s">
        <v>470</v>
      </c>
      <c r="D463" t="s">
        <v>471</v>
      </c>
      <c r="E463">
        <v>45957054.399999999</v>
      </c>
      <c r="F463" s="6">
        <v>45957054.399999999</v>
      </c>
      <c r="G463" t="s">
        <v>446</v>
      </c>
    </row>
    <row r="464" spans="1:7">
      <c r="A464" t="s">
        <v>4</v>
      </c>
      <c r="B464" s="114">
        <v>2402114</v>
      </c>
      <c r="C464" t="s">
        <v>468</v>
      </c>
      <c r="F464" s="6">
        <v>45957054.399999999</v>
      </c>
    </row>
    <row r="465" spans="1:7">
      <c r="A465" t="s">
        <v>1349</v>
      </c>
      <c r="B465" s="114">
        <v>2406</v>
      </c>
      <c r="C465" t="s">
        <v>472</v>
      </c>
    </row>
    <row r="466" spans="1:7">
      <c r="A466" t="s">
        <v>1350</v>
      </c>
      <c r="B466" s="114">
        <v>202500000035170</v>
      </c>
      <c r="C466" t="s">
        <v>474</v>
      </c>
      <c r="D466" t="s">
        <v>26</v>
      </c>
      <c r="E466">
        <v>188989855.63999999</v>
      </c>
      <c r="F466" s="6">
        <v>188989855.64000034</v>
      </c>
      <c r="G466" t="s">
        <v>446</v>
      </c>
    </row>
    <row r="467" spans="1:7">
      <c r="A467" t="s">
        <v>4</v>
      </c>
      <c r="B467" s="114">
        <v>2406027</v>
      </c>
      <c r="C467" t="s">
        <v>473</v>
      </c>
      <c r="F467" s="6">
        <v>188989855.64000034</v>
      </c>
    </row>
    <row r="468" spans="1:7">
      <c r="A468" t="s">
        <v>1349</v>
      </c>
      <c r="B468" s="114">
        <v>2409</v>
      </c>
      <c r="C468" t="s">
        <v>48</v>
      </c>
    </row>
    <row r="469" spans="1:7">
      <c r="A469" t="s">
        <v>1350</v>
      </c>
      <c r="B469" s="114">
        <v>202500000034419</v>
      </c>
      <c r="C469" t="s">
        <v>51</v>
      </c>
      <c r="D469" t="s">
        <v>52</v>
      </c>
      <c r="E469">
        <v>264648628</v>
      </c>
      <c r="F469" s="6">
        <v>264648628</v>
      </c>
      <c r="G469" t="s">
        <v>27</v>
      </c>
    </row>
    <row r="470" spans="1:7">
      <c r="A470" t="s">
        <v>4</v>
      </c>
      <c r="B470" s="114">
        <v>2409022</v>
      </c>
      <c r="C470" t="s">
        <v>49</v>
      </c>
      <c r="F470" s="6">
        <v>264648628</v>
      </c>
    </row>
    <row r="471" spans="1:7">
      <c r="A471" s="1" t="s">
        <v>516</v>
      </c>
      <c r="B471" s="113">
        <v>35</v>
      </c>
      <c r="C471" s="1" t="s">
        <v>97</v>
      </c>
      <c r="F471" s="6">
        <v>1299416956.4699998</v>
      </c>
    </row>
    <row r="472" spans="1:7">
      <c r="A472" t="s">
        <v>1349</v>
      </c>
      <c r="B472" s="114">
        <v>3502</v>
      </c>
      <c r="C472" t="s">
        <v>98</v>
      </c>
    </row>
    <row r="473" spans="1:7">
      <c r="A473" t="s">
        <v>1350</v>
      </c>
      <c r="B473" s="114">
        <v>202500000033935</v>
      </c>
      <c r="C473" t="s">
        <v>115</v>
      </c>
      <c r="D473" t="s">
        <v>26</v>
      </c>
      <c r="E473">
        <v>22700000</v>
      </c>
      <c r="F473" s="6">
        <v>22700000</v>
      </c>
      <c r="G473" t="s">
        <v>894</v>
      </c>
    </row>
    <row r="474" spans="1:7">
      <c r="A474" t="s">
        <v>4</v>
      </c>
      <c r="B474" s="114">
        <v>3502006</v>
      </c>
      <c r="C474" t="s">
        <v>113</v>
      </c>
      <c r="F474" s="6">
        <v>22700000</v>
      </c>
    </row>
    <row r="475" spans="1:7">
      <c r="A475" t="s">
        <v>1350</v>
      </c>
      <c r="B475" s="114">
        <v>202500000033936</v>
      </c>
      <c r="C475" t="s">
        <v>101</v>
      </c>
      <c r="D475" t="s">
        <v>26</v>
      </c>
      <c r="E475">
        <v>234426956</v>
      </c>
      <c r="F475" s="6">
        <v>234426956</v>
      </c>
      <c r="G475" t="s">
        <v>894</v>
      </c>
    </row>
    <row r="476" spans="1:7">
      <c r="A476" t="s">
        <v>4</v>
      </c>
      <c r="B476" s="114">
        <v>3502004</v>
      </c>
      <c r="C476" t="s">
        <v>99</v>
      </c>
      <c r="F476" s="6">
        <v>234426956</v>
      </c>
    </row>
    <row r="477" spans="1:7">
      <c r="A477" t="s">
        <v>1350</v>
      </c>
      <c r="B477" s="114">
        <v>202500000034396</v>
      </c>
      <c r="C477" t="s">
        <v>105</v>
      </c>
      <c r="D477" t="s">
        <v>26</v>
      </c>
      <c r="E477">
        <v>97250000</v>
      </c>
      <c r="F477" s="6">
        <v>97250000</v>
      </c>
      <c r="G477" t="s">
        <v>894</v>
      </c>
    </row>
    <row r="478" spans="1:7">
      <c r="A478" t="s">
        <v>4</v>
      </c>
      <c r="B478" s="114">
        <v>3502046</v>
      </c>
      <c r="C478" t="s">
        <v>102</v>
      </c>
      <c r="F478" s="6">
        <v>97250000</v>
      </c>
    </row>
    <row r="479" spans="1:7">
      <c r="A479" t="s">
        <v>1350</v>
      </c>
      <c r="B479" s="114">
        <v>202500000034397</v>
      </c>
      <c r="C479" t="s">
        <v>106</v>
      </c>
      <c r="D479" t="s">
        <v>26</v>
      </c>
      <c r="E479">
        <v>97200000</v>
      </c>
      <c r="F479" s="6">
        <v>97200000</v>
      </c>
      <c r="G479" t="s">
        <v>894</v>
      </c>
    </row>
    <row r="480" spans="1:7">
      <c r="A480" t="s">
        <v>4</v>
      </c>
      <c r="B480" s="114">
        <v>3502046</v>
      </c>
      <c r="C480" t="s">
        <v>102</v>
      </c>
      <c r="F480" s="6">
        <v>97200000</v>
      </c>
    </row>
    <row r="481" spans="1:7">
      <c r="A481" t="s">
        <v>1350</v>
      </c>
      <c r="B481" s="114">
        <v>202500000034399</v>
      </c>
      <c r="C481" t="s">
        <v>108</v>
      </c>
      <c r="D481" t="s">
        <v>26</v>
      </c>
      <c r="E481">
        <v>48050000</v>
      </c>
      <c r="F481" s="6">
        <v>48050000</v>
      </c>
      <c r="G481" t="s">
        <v>894</v>
      </c>
    </row>
    <row r="482" spans="1:7">
      <c r="A482" t="s">
        <v>4</v>
      </c>
      <c r="B482" s="114">
        <v>3502046</v>
      </c>
      <c r="C482" t="s">
        <v>102</v>
      </c>
      <c r="F482" s="6">
        <v>48050000</v>
      </c>
    </row>
    <row r="483" spans="1:7">
      <c r="A483" t="s">
        <v>1350</v>
      </c>
      <c r="B483" s="114">
        <v>202500000034415</v>
      </c>
      <c r="C483" t="s">
        <v>109</v>
      </c>
      <c r="D483" t="s">
        <v>26</v>
      </c>
      <c r="E483">
        <v>99940000</v>
      </c>
      <c r="F483" s="6">
        <v>99940000</v>
      </c>
      <c r="G483" t="s">
        <v>894</v>
      </c>
    </row>
    <row r="484" spans="1:7">
      <c r="A484" t="s">
        <v>4</v>
      </c>
      <c r="B484" s="114">
        <v>3502046</v>
      </c>
      <c r="C484" t="s">
        <v>102</v>
      </c>
      <c r="F484" s="6">
        <v>99940000</v>
      </c>
    </row>
    <row r="485" spans="1:7">
      <c r="A485" t="s">
        <v>1350</v>
      </c>
      <c r="B485" s="114">
        <v>202500000034416</v>
      </c>
      <c r="C485" t="s">
        <v>107</v>
      </c>
      <c r="D485" t="s">
        <v>26</v>
      </c>
      <c r="E485">
        <v>89850000</v>
      </c>
      <c r="F485" s="6">
        <v>89850000</v>
      </c>
      <c r="G485" t="s">
        <v>894</v>
      </c>
    </row>
    <row r="486" spans="1:7">
      <c r="A486" t="s">
        <v>4</v>
      </c>
      <c r="B486" s="114">
        <v>3502046</v>
      </c>
      <c r="C486" t="s">
        <v>102</v>
      </c>
      <c r="F486" s="6">
        <v>89850000</v>
      </c>
    </row>
    <row r="487" spans="1:7">
      <c r="A487" t="s">
        <v>1350</v>
      </c>
      <c r="B487" s="114">
        <v>202500000035139</v>
      </c>
      <c r="C487" t="s">
        <v>110</v>
      </c>
      <c r="D487" t="s">
        <v>111</v>
      </c>
      <c r="E487">
        <v>88072500.420000002</v>
      </c>
      <c r="F487" s="6">
        <v>88072500.420000002</v>
      </c>
      <c r="G487" t="s">
        <v>894</v>
      </c>
    </row>
    <row r="488" spans="1:7">
      <c r="A488" t="s">
        <v>4</v>
      </c>
      <c r="B488" s="114">
        <v>3502046</v>
      </c>
      <c r="C488" t="s">
        <v>102</v>
      </c>
      <c r="F488" s="6">
        <v>88072500.420000002</v>
      </c>
    </row>
    <row r="489" spans="1:7">
      <c r="A489" t="s">
        <v>1350</v>
      </c>
      <c r="B489" s="114">
        <v>202500000035139</v>
      </c>
      <c r="C489" t="s">
        <v>110</v>
      </c>
      <c r="D489" t="s">
        <v>26</v>
      </c>
      <c r="E489">
        <v>210583044</v>
      </c>
      <c r="F489" s="6">
        <v>210583044</v>
      </c>
      <c r="G489" t="s">
        <v>894</v>
      </c>
    </row>
    <row r="490" spans="1:7">
      <c r="A490" t="s">
        <v>4</v>
      </c>
      <c r="B490" s="114">
        <v>3502046</v>
      </c>
      <c r="C490" t="s">
        <v>102</v>
      </c>
      <c r="F490" s="6">
        <v>210583044</v>
      </c>
    </row>
    <row r="491" spans="1:7">
      <c r="A491" t="s">
        <v>1350</v>
      </c>
      <c r="B491" s="114">
        <v>202500000035139</v>
      </c>
      <c r="C491" t="s">
        <v>110</v>
      </c>
      <c r="D491" t="s">
        <v>112</v>
      </c>
      <c r="E491">
        <v>11344456.050000001</v>
      </c>
      <c r="F491" s="6">
        <v>11344456.050000001</v>
      </c>
      <c r="G491" t="s">
        <v>894</v>
      </c>
    </row>
    <row r="492" spans="1:7">
      <c r="A492" t="s">
        <v>4</v>
      </c>
      <c r="B492" s="114">
        <v>3502046</v>
      </c>
      <c r="C492" t="s">
        <v>102</v>
      </c>
      <c r="F492" s="6">
        <v>11344456.050000001</v>
      </c>
    </row>
    <row r="493" spans="1:7">
      <c r="A493" t="s">
        <v>1350</v>
      </c>
      <c r="B493" s="114">
        <v>202500000035164</v>
      </c>
      <c r="C493" t="s">
        <v>118</v>
      </c>
      <c r="D493" t="s">
        <v>111</v>
      </c>
      <c r="E493">
        <v>300000000</v>
      </c>
      <c r="F493" s="6">
        <v>300000000</v>
      </c>
      <c r="G493" t="s">
        <v>894</v>
      </c>
    </row>
    <row r="494" spans="1:7">
      <c r="A494" t="s">
        <v>4</v>
      </c>
      <c r="B494" s="114">
        <v>3502008</v>
      </c>
      <c r="C494" t="s">
        <v>116</v>
      </c>
      <c r="F494" s="6">
        <v>300000000</v>
      </c>
    </row>
    <row r="495" spans="1:7">
      <c r="A495" s="1" t="s">
        <v>516</v>
      </c>
      <c r="B495" s="113">
        <v>36</v>
      </c>
      <c r="C495" s="1" t="s">
        <v>119</v>
      </c>
      <c r="F495" s="6">
        <v>613620716</v>
      </c>
    </row>
    <row r="496" spans="1:7">
      <c r="A496" t="s">
        <v>1349</v>
      </c>
      <c r="B496" s="114">
        <v>3602</v>
      </c>
      <c r="C496" t="s">
        <v>120</v>
      </c>
    </row>
    <row r="497" spans="1:7">
      <c r="A497" t="s">
        <v>1350</v>
      </c>
      <c r="B497" s="114">
        <v>202500000034407</v>
      </c>
      <c r="C497" t="s">
        <v>124</v>
      </c>
      <c r="D497" t="s">
        <v>111</v>
      </c>
      <c r="E497">
        <v>613620716</v>
      </c>
      <c r="F497" s="6">
        <v>613620716</v>
      </c>
      <c r="G497" t="s">
        <v>894</v>
      </c>
    </row>
    <row r="498" spans="1:7">
      <c r="A498" t="s">
        <v>4</v>
      </c>
      <c r="B498" s="114" t="s">
        <v>121</v>
      </c>
      <c r="C498" t="s">
        <v>122</v>
      </c>
      <c r="F498" s="6">
        <v>613620716</v>
      </c>
    </row>
    <row r="499" spans="1:7">
      <c r="A499" s="1" t="s">
        <v>516</v>
      </c>
      <c r="B499" s="113">
        <v>39</v>
      </c>
      <c r="C499" s="1" t="s">
        <v>125</v>
      </c>
      <c r="F499" s="6">
        <v>50000000</v>
      </c>
    </row>
    <row r="500" spans="1:7">
      <c r="A500" t="s">
        <v>1349</v>
      </c>
      <c r="B500" s="114">
        <v>3905</v>
      </c>
      <c r="C500" t="s">
        <v>126</v>
      </c>
    </row>
    <row r="501" spans="1:7">
      <c r="A501" t="s">
        <v>1350</v>
      </c>
      <c r="B501" s="114">
        <v>202500000034395</v>
      </c>
      <c r="C501" t="s">
        <v>128</v>
      </c>
      <c r="D501" t="s">
        <v>26</v>
      </c>
      <c r="E501">
        <v>50000000</v>
      </c>
      <c r="F501" s="6">
        <v>50000000</v>
      </c>
      <c r="G501" t="s">
        <v>894</v>
      </c>
    </row>
    <row r="502" spans="1:7">
      <c r="A502" t="s">
        <v>4</v>
      </c>
      <c r="B502" s="114">
        <v>3905005</v>
      </c>
      <c r="C502" t="s">
        <v>22</v>
      </c>
      <c r="F502" s="6">
        <v>50000000</v>
      </c>
    </row>
    <row r="503" spans="1:7">
      <c r="A503" s="1" t="s">
        <v>1348</v>
      </c>
      <c r="B503" s="113">
        <v>3</v>
      </c>
      <c r="C503" s="1" t="s">
        <v>78</v>
      </c>
      <c r="D503" s="1"/>
      <c r="E503" s="1"/>
      <c r="F503" s="16">
        <v>1110361787.9941878</v>
      </c>
      <c r="G503" s="1"/>
    </row>
    <row r="504" spans="1:7">
      <c r="A504" s="1" t="s">
        <v>516</v>
      </c>
      <c r="B504" s="113">
        <v>32</v>
      </c>
      <c r="C504" s="1" t="s">
        <v>79</v>
      </c>
      <c r="F504" s="6">
        <v>1110361787.9941878</v>
      </c>
    </row>
    <row r="505" spans="1:7">
      <c r="A505" t="s">
        <v>1349</v>
      </c>
      <c r="B505" s="114">
        <v>3202</v>
      </c>
      <c r="C505" t="s">
        <v>506</v>
      </c>
    </row>
    <row r="506" spans="1:7">
      <c r="A506" t="s">
        <v>1350</v>
      </c>
      <c r="C506" t="s">
        <v>505</v>
      </c>
      <c r="D506" t="s">
        <v>84</v>
      </c>
      <c r="E506">
        <v>787861464.85075796</v>
      </c>
      <c r="F506" s="6">
        <v>787861464.85075796</v>
      </c>
      <c r="G506" t="s">
        <v>888</v>
      </c>
    </row>
    <row r="507" spans="1:7">
      <c r="A507" t="s">
        <v>4</v>
      </c>
      <c r="B507" s="114">
        <v>3202005</v>
      </c>
      <c r="C507" t="s">
        <v>507</v>
      </c>
      <c r="F507" s="6">
        <v>787861464.85075796</v>
      </c>
    </row>
    <row r="508" spans="1:7">
      <c r="A508" t="s">
        <v>1350</v>
      </c>
      <c r="C508" t="s">
        <v>505</v>
      </c>
      <c r="D508" t="s">
        <v>85</v>
      </c>
      <c r="E508">
        <v>22500323.143429801</v>
      </c>
      <c r="F508" s="6">
        <v>22500323.143429801</v>
      </c>
      <c r="G508" t="s">
        <v>888</v>
      </c>
    </row>
    <row r="509" spans="1:7">
      <c r="A509" t="s">
        <v>4</v>
      </c>
      <c r="B509" s="114">
        <v>3202005</v>
      </c>
      <c r="C509" t="s">
        <v>507</v>
      </c>
      <c r="F509" s="6">
        <v>22500323.143429801</v>
      </c>
    </row>
    <row r="510" spans="1:7">
      <c r="A510" t="s">
        <v>1349</v>
      </c>
      <c r="B510" s="114">
        <v>3208</v>
      </c>
      <c r="C510" t="s">
        <v>80</v>
      </c>
    </row>
    <row r="511" spans="1:7">
      <c r="A511" t="s">
        <v>1350</v>
      </c>
      <c r="B511" s="114">
        <v>202400000005509</v>
      </c>
      <c r="C511" t="s">
        <v>83</v>
      </c>
      <c r="D511" t="s">
        <v>26</v>
      </c>
      <c r="E511">
        <v>300000000</v>
      </c>
      <c r="F511" s="6">
        <v>300000000</v>
      </c>
      <c r="G511" t="s">
        <v>888</v>
      </c>
    </row>
    <row r="512" spans="1:7">
      <c r="A512" t="s">
        <v>4</v>
      </c>
      <c r="B512" s="114">
        <v>3208006</v>
      </c>
      <c r="C512" t="s">
        <v>81</v>
      </c>
      <c r="F512" s="6">
        <v>300000000</v>
      </c>
    </row>
    <row r="513" spans="1:7">
      <c r="A513" s="1" t="s">
        <v>1348</v>
      </c>
      <c r="B513" s="113">
        <v>4</v>
      </c>
      <c r="C513" s="1" t="s">
        <v>19</v>
      </c>
      <c r="D513" s="1"/>
      <c r="E513" s="1"/>
      <c r="F513" s="16">
        <v>12772987605.379999</v>
      </c>
      <c r="G513" s="1"/>
    </row>
    <row r="514" spans="1:7">
      <c r="A514" s="1" t="s">
        <v>516</v>
      </c>
      <c r="B514" s="113">
        <v>12</v>
      </c>
      <c r="C514" s="1" t="s">
        <v>818</v>
      </c>
      <c r="F514" s="6">
        <v>65000000</v>
      </c>
    </row>
    <row r="515" spans="1:7">
      <c r="A515" t="s">
        <v>1349</v>
      </c>
      <c r="B515" s="114">
        <v>1206</v>
      </c>
      <c r="C515" t="s">
        <v>831</v>
      </c>
    </row>
    <row r="516" spans="1:7">
      <c r="A516" t="s">
        <v>1350</v>
      </c>
      <c r="B516" s="114">
        <v>202500000033419</v>
      </c>
      <c r="C516" t="s">
        <v>140</v>
      </c>
      <c r="D516" t="s">
        <v>26</v>
      </c>
      <c r="E516">
        <v>65000000</v>
      </c>
      <c r="F516" s="6">
        <v>65000000</v>
      </c>
      <c r="G516" t="s">
        <v>889</v>
      </c>
    </row>
    <row r="517" spans="1:7">
      <c r="A517" t="s">
        <v>4</v>
      </c>
      <c r="B517" s="114">
        <v>1206007</v>
      </c>
      <c r="C517" t="s">
        <v>834</v>
      </c>
      <c r="F517" s="6">
        <v>65000000</v>
      </c>
    </row>
    <row r="518" spans="1:7">
      <c r="A518" s="1" t="s">
        <v>516</v>
      </c>
      <c r="B518" s="113">
        <v>4</v>
      </c>
      <c r="C518" s="1" t="s">
        <v>39</v>
      </c>
      <c r="D518" s="1"/>
      <c r="E518" s="1"/>
      <c r="F518" s="16">
        <v>74790000</v>
      </c>
      <c r="G518" s="1"/>
    </row>
    <row r="519" spans="1:7">
      <c r="A519" t="s">
        <v>1349</v>
      </c>
      <c r="B519" s="114">
        <v>401</v>
      </c>
      <c r="C519" t="s">
        <v>41</v>
      </c>
    </row>
    <row r="520" spans="1:7">
      <c r="A520" t="s">
        <v>1350</v>
      </c>
      <c r="B520" s="114">
        <v>202500000034019</v>
      </c>
      <c r="C520" t="s">
        <v>45</v>
      </c>
      <c r="D520" t="s">
        <v>26</v>
      </c>
      <c r="E520">
        <v>74790000</v>
      </c>
      <c r="F520" s="6">
        <v>74790000</v>
      </c>
      <c r="G520" t="s">
        <v>27</v>
      </c>
    </row>
    <row r="521" spans="1:7">
      <c r="A521" t="s">
        <v>4</v>
      </c>
      <c r="B521" s="114" t="s">
        <v>42</v>
      </c>
      <c r="C521" t="s">
        <v>43</v>
      </c>
      <c r="F521" s="6">
        <v>74790000</v>
      </c>
    </row>
    <row r="522" spans="1:7">
      <c r="A522" s="1" t="s">
        <v>516</v>
      </c>
      <c r="B522" s="113">
        <v>45</v>
      </c>
      <c r="C522" s="1" t="s">
        <v>20</v>
      </c>
      <c r="F522" s="6">
        <v>12633197605.379999</v>
      </c>
    </row>
    <row r="523" spans="1:7">
      <c r="A523" t="s">
        <v>1349</v>
      </c>
      <c r="B523" s="114">
        <v>4501</v>
      </c>
      <c r="C523" t="s">
        <v>246</v>
      </c>
    </row>
    <row r="524" spans="1:7">
      <c r="A524" t="s">
        <v>1350</v>
      </c>
      <c r="B524" s="114">
        <v>2022006860217</v>
      </c>
      <c r="C524" t="s">
        <v>497</v>
      </c>
      <c r="D524" t="s">
        <v>482</v>
      </c>
      <c r="E524">
        <v>2377625630.1999998</v>
      </c>
      <c r="F524" s="6">
        <v>2377625630.1999998</v>
      </c>
      <c r="G524" t="s">
        <v>892</v>
      </c>
    </row>
    <row r="525" spans="1:7">
      <c r="A525" t="s">
        <v>4</v>
      </c>
      <c r="B525" s="114">
        <v>4501066</v>
      </c>
      <c r="C525" t="s">
        <v>255</v>
      </c>
      <c r="F525" s="6">
        <v>2377625630.1999998</v>
      </c>
    </row>
    <row r="526" spans="1:7">
      <c r="A526" t="s">
        <v>1350</v>
      </c>
      <c r="B526" s="114">
        <v>202500000033492</v>
      </c>
      <c r="C526" t="s">
        <v>160</v>
      </c>
      <c r="D526" t="s">
        <v>26</v>
      </c>
      <c r="E526">
        <v>40000000</v>
      </c>
      <c r="F526" s="6">
        <v>40000000</v>
      </c>
      <c r="G526" t="s">
        <v>889</v>
      </c>
    </row>
    <row r="527" spans="1:7">
      <c r="A527" t="s">
        <v>4</v>
      </c>
      <c r="B527" s="114">
        <v>4501061</v>
      </c>
      <c r="C527" t="s">
        <v>779</v>
      </c>
      <c r="F527" s="6">
        <v>40000000</v>
      </c>
    </row>
    <row r="528" spans="1:7">
      <c r="A528" t="s">
        <v>1350</v>
      </c>
      <c r="B528" s="114">
        <v>202500000034005</v>
      </c>
      <c r="C528" t="s">
        <v>147</v>
      </c>
      <c r="D528" t="s">
        <v>26</v>
      </c>
      <c r="E528">
        <v>70000000</v>
      </c>
      <c r="F528" s="6">
        <v>70000000</v>
      </c>
      <c r="G528" t="s">
        <v>889</v>
      </c>
    </row>
    <row r="529" spans="1:7">
      <c r="A529" t="s">
        <v>4</v>
      </c>
      <c r="B529" s="114">
        <v>4501050</v>
      </c>
      <c r="C529" t="s">
        <v>781</v>
      </c>
      <c r="F529" s="6">
        <v>70000000</v>
      </c>
    </row>
    <row r="530" spans="1:7">
      <c r="A530" t="s">
        <v>1350</v>
      </c>
      <c r="B530" s="114">
        <v>202500000034006</v>
      </c>
      <c r="C530" t="s">
        <v>146</v>
      </c>
      <c r="D530" t="s">
        <v>26</v>
      </c>
      <c r="E530">
        <v>60000000</v>
      </c>
      <c r="F530" s="6">
        <v>60000000</v>
      </c>
      <c r="G530" t="s">
        <v>889</v>
      </c>
    </row>
    <row r="531" spans="1:7">
      <c r="A531" t="s">
        <v>4</v>
      </c>
      <c r="B531" s="114">
        <v>4501050</v>
      </c>
      <c r="C531" t="s">
        <v>781</v>
      </c>
      <c r="F531" s="6">
        <v>60000000</v>
      </c>
    </row>
    <row r="532" spans="1:7">
      <c r="A532" t="s">
        <v>1350</v>
      </c>
      <c r="B532" s="114">
        <v>202500000034308</v>
      </c>
      <c r="C532" t="s">
        <v>249</v>
      </c>
      <c r="D532" t="s">
        <v>251</v>
      </c>
      <c r="E532">
        <v>125423788.06</v>
      </c>
      <c r="F532" s="6">
        <v>125423788.06</v>
      </c>
      <c r="G532" t="s">
        <v>892</v>
      </c>
    </row>
    <row r="533" spans="1:7">
      <c r="A533" t="s">
        <v>4</v>
      </c>
      <c r="B533" s="114">
        <v>4501004</v>
      </c>
      <c r="C533" t="s">
        <v>247</v>
      </c>
      <c r="F533" s="6">
        <v>125423788.06</v>
      </c>
    </row>
    <row r="534" spans="1:7">
      <c r="A534" t="s">
        <v>1350</v>
      </c>
      <c r="B534" s="114">
        <v>202500000034308</v>
      </c>
      <c r="C534" t="s">
        <v>249</v>
      </c>
      <c r="D534" t="s">
        <v>250</v>
      </c>
      <c r="E534">
        <v>12576211.939999999</v>
      </c>
      <c r="F534" s="6">
        <v>12576211.939999999</v>
      </c>
      <c r="G534" t="s">
        <v>892</v>
      </c>
    </row>
    <row r="535" spans="1:7">
      <c r="A535" t="s">
        <v>4</v>
      </c>
      <c r="B535" s="114">
        <v>4501004</v>
      </c>
      <c r="C535" t="s">
        <v>247</v>
      </c>
      <c r="F535" s="6">
        <v>12576211.939999999</v>
      </c>
    </row>
    <row r="536" spans="1:7">
      <c r="A536" t="s">
        <v>1350</v>
      </c>
      <c r="B536" s="114">
        <v>202500000034320</v>
      </c>
      <c r="C536" t="s">
        <v>254</v>
      </c>
      <c r="D536" t="s">
        <v>251</v>
      </c>
      <c r="E536">
        <v>1479191526.6800001</v>
      </c>
      <c r="F536" s="6">
        <v>1479191526.6800001</v>
      </c>
      <c r="G536" t="s">
        <v>892</v>
      </c>
    </row>
    <row r="537" spans="1:7">
      <c r="A537" t="s">
        <v>4</v>
      </c>
      <c r="B537" s="114">
        <v>4501077</v>
      </c>
      <c r="C537" t="s">
        <v>252</v>
      </c>
      <c r="F537" s="6">
        <v>1479191526.6800001</v>
      </c>
    </row>
    <row r="538" spans="1:7">
      <c r="A538" t="s">
        <v>1349</v>
      </c>
      <c r="B538" s="114">
        <v>4502</v>
      </c>
      <c r="C538" t="s">
        <v>28</v>
      </c>
    </row>
    <row r="539" spans="1:7">
      <c r="A539" t="s">
        <v>1350</v>
      </c>
      <c r="B539" s="114">
        <v>202500000033277</v>
      </c>
      <c r="C539" t="s">
        <v>1333</v>
      </c>
      <c r="D539" t="s">
        <v>26</v>
      </c>
      <c r="E539">
        <v>70000000</v>
      </c>
      <c r="F539" s="6">
        <v>70000000</v>
      </c>
      <c r="G539" t="s">
        <v>889</v>
      </c>
    </row>
    <row r="540" spans="1:7">
      <c r="A540" t="s">
        <v>4</v>
      </c>
      <c r="B540" s="114">
        <v>4502034</v>
      </c>
      <c r="C540" t="s">
        <v>141</v>
      </c>
      <c r="F540" s="6">
        <v>70000000</v>
      </c>
    </row>
    <row r="541" spans="1:7">
      <c r="A541" t="s">
        <v>1350</v>
      </c>
      <c r="B541" s="114">
        <v>202500000033278</v>
      </c>
      <c r="C541" t="s">
        <v>144</v>
      </c>
      <c r="D541" t="s">
        <v>26</v>
      </c>
      <c r="E541">
        <v>40000000</v>
      </c>
      <c r="F541" s="6">
        <v>40000000</v>
      </c>
      <c r="G541" t="s">
        <v>889</v>
      </c>
    </row>
    <row r="542" spans="1:7">
      <c r="A542" t="s">
        <v>4</v>
      </c>
      <c r="B542" s="114">
        <v>4502001</v>
      </c>
      <c r="C542" t="s">
        <v>29</v>
      </c>
      <c r="F542" s="6">
        <v>40000000</v>
      </c>
    </row>
    <row r="543" spans="1:7">
      <c r="A543" t="s">
        <v>1350</v>
      </c>
      <c r="B543" s="114">
        <v>202500000033482</v>
      </c>
      <c r="C543" t="s">
        <v>138</v>
      </c>
      <c r="D543" t="s">
        <v>26</v>
      </c>
      <c r="E543">
        <v>100000000</v>
      </c>
      <c r="F543" s="6">
        <v>100000000</v>
      </c>
      <c r="G543" t="s">
        <v>889</v>
      </c>
    </row>
    <row r="544" spans="1:7">
      <c r="A544" t="s">
        <v>4</v>
      </c>
      <c r="B544" s="114">
        <v>4502001</v>
      </c>
      <c r="C544" t="s">
        <v>29</v>
      </c>
      <c r="F544" s="6">
        <v>100000000</v>
      </c>
    </row>
    <row r="545" spans="1:7">
      <c r="A545" t="s">
        <v>1350</v>
      </c>
      <c r="B545" s="114">
        <v>202500000033691</v>
      </c>
      <c r="C545" t="s">
        <v>233</v>
      </c>
      <c r="D545" t="s">
        <v>26</v>
      </c>
      <c r="E545">
        <v>120000000</v>
      </c>
      <c r="F545" s="6">
        <v>120000000</v>
      </c>
      <c r="G545" t="s">
        <v>892</v>
      </c>
    </row>
    <row r="546" spans="1:7">
      <c r="A546" t="s">
        <v>4</v>
      </c>
      <c r="B546" s="114">
        <v>4502022</v>
      </c>
      <c r="C546" t="s">
        <v>22</v>
      </c>
      <c r="F546" s="6">
        <v>120000000</v>
      </c>
    </row>
    <row r="547" spans="1:7">
      <c r="A547" t="s">
        <v>1350</v>
      </c>
      <c r="B547" s="114">
        <v>202500000033695</v>
      </c>
      <c r="C547" t="s">
        <v>235</v>
      </c>
      <c r="D547" t="s">
        <v>26</v>
      </c>
      <c r="E547">
        <v>140000000</v>
      </c>
      <c r="F547" s="6">
        <v>140000000</v>
      </c>
      <c r="G547" t="s">
        <v>892</v>
      </c>
    </row>
    <row r="548" spans="1:7">
      <c r="A548" t="s">
        <v>4</v>
      </c>
      <c r="B548" s="114">
        <v>4502022</v>
      </c>
      <c r="C548" t="s">
        <v>22</v>
      </c>
      <c r="F548" s="6">
        <v>140000000</v>
      </c>
    </row>
    <row r="549" spans="1:7">
      <c r="A549" t="s">
        <v>1350</v>
      </c>
      <c r="B549" s="114">
        <v>202500000033836</v>
      </c>
      <c r="C549" t="s">
        <v>244</v>
      </c>
      <c r="D549" t="s">
        <v>26</v>
      </c>
      <c r="E549">
        <v>150072000</v>
      </c>
      <c r="F549" s="6">
        <v>150072000</v>
      </c>
      <c r="G549" t="s">
        <v>892</v>
      </c>
    </row>
    <row r="550" spans="1:7">
      <c r="A550" t="s">
        <v>4</v>
      </c>
      <c r="B550" s="114">
        <v>4502022</v>
      </c>
      <c r="C550" t="s">
        <v>22</v>
      </c>
      <c r="F550" s="6">
        <v>150072000</v>
      </c>
    </row>
    <row r="551" spans="1:7">
      <c r="A551" t="s">
        <v>1350</v>
      </c>
      <c r="B551" s="114">
        <v>202500000034002</v>
      </c>
      <c r="C551" t="s">
        <v>139</v>
      </c>
      <c r="D551" t="s">
        <v>26</v>
      </c>
      <c r="E551">
        <v>477500000</v>
      </c>
      <c r="F551" s="6">
        <v>477500000</v>
      </c>
      <c r="G551" t="s">
        <v>889</v>
      </c>
    </row>
    <row r="552" spans="1:7">
      <c r="A552" t="s">
        <v>4</v>
      </c>
      <c r="B552" s="114">
        <v>4502001</v>
      </c>
      <c r="C552" t="s">
        <v>29</v>
      </c>
      <c r="F552" s="6">
        <v>477500000</v>
      </c>
    </row>
    <row r="553" spans="1:7">
      <c r="A553" t="s">
        <v>1350</v>
      </c>
      <c r="B553" s="114">
        <v>202500000034089</v>
      </c>
      <c r="C553" t="s">
        <v>259</v>
      </c>
      <c r="D553" t="s">
        <v>258</v>
      </c>
      <c r="E553">
        <v>384966516.82999998</v>
      </c>
      <c r="F553" s="6">
        <v>384966516.82999998</v>
      </c>
      <c r="G553" t="s">
        <v>892</v>
      </c>
    </row>
    <row r="554" spans="1:7">
      <c r="A554" t="s">
        <v>4</v>
      </c>
      <c r="B554" s="114">
        <v>4502001</v>
      </c>
      <c r="C554" t="s">
        <v>29</v>
      </c>
      <c r="F554" s="6">
        <v>384966516.82999998</v>
      </c>
    </row>
    <row r="555" spans="1:7">
      <c r="A555" t="s">
        <v>1350</v>
      </c>
      <c r="B555" s="114">
        <v>202500000034091</v>
      </c>
      <c r="C555" t="s">
        <v>257</v>
      </c>
      <c r="D555" t="s">
        <v>258</v>
      </c>
      <c r="E555">
        <v>328945000</v>
      </c>
      <c r="F555" s="6">
        <v>328945000</v>
      </c>
      <c r="G555" t="s">
        <v>892</v>
      </c>
    </row>
    <row r="556" spans="1:7">
      <c r="A556" t="s">
        <v>4</v>
      </c>
      <c r="B556" s="114">
        <v>4502001</v>
      </c>
      <c r="C556" t="s">
        <v>29</v>
      </c>
      <c r="F556" s="6">
        <v>328945000</v>
      </c>
    </row>
    <row r="557" spans="1:7">
      <c r="A557" t="s">
        <v>1350</v>
      </c>
      <c r="B557" s="114">
        <v>202500000034095</v>
      </c>
      <c r="C557" t="s">
        <v>31</v>
      </c>
      <c r="D557" t="s">
        <v>26</v>
      </c>
      <c r="E557">
        <v>159985666</v>
      </c>
      <c r="F557" s="6">
        <v>159985666</v>
      </c>
      <c r="G557" t="s">
        <v>27</v>
      </c>
    </row>
    <row r="558" spans="1:7">
      <c r="A558" t="s">
        <v>4</v>
      </c>
      <c r="B558" s="114">
        <v>4502001</v>
      </c>
      <c r="C558" t="s">
        <v>29</v>
      </c>
      <c r="F558" s="6">
        <v>159985666</v>
      </c>
    </row>
    <row r="559" spans="1:7">
      <c r="A559" t="s">
        <v>1350</v>
      </c>
      <c r="B559" s="114">
        <v>202500000034315</v>
      </c>
      <c r="C559" t="s">
        <v>260</v>
      </c>
      <c r="D559" t="s">
        <v>258</v>
      </c>
      <c r="E559">
        <v>88000000</v>
      </c>
      <c r="F559" s="6">
        <v>88000000</v>
      </c>
      <c r="G559" t="s">
        <v>892</v>
      </c>
    </row>
    <row r="560" spans="1:7">
      <c r="A560" t="s">
        <v>4</v>
      </c>
      <c r="B560" s="114">
        <v>4502022</v>
      </c>
      <c r="C560" t="s">
        <v>22</v>
      </c>
      <c r="F560" s="6">
        <v>88000000</v>
      </c>
    </row>
    <row r="561" spans="1:7">
      <c r="A561" t="s">
        <v>1350</v>
      </c>
      <c r="B561" s="114">
        <v>202500000035200</v>
      </c>
      <c r="C561" t="s">
        <v>143</v>
      </c>
      <c r="D561" t="s">
        <v>26</v>
      </c>
      <c r="E561">
        <v>50000000</v>
      </c>
      <c r="F561" s="6">
        <v>50000000</v>
      </c>
      <c r="G561" t="s">
        <v>889</v>
      </c>
    </row>
    <row r="562" spans="1:7">
      <c r="A562" t="s">
        <v>4</v>
      </c>
      <c r="B562" s="114">
        <v>4502034</v>
      </c>
      <c r="C562" t="s">
        <v>141</v>
      </c>
      <c r="F562" s="6">
        <v>50000000</v>
      </c>
    </row>
    <row r="563" spans="1:7">
      <c r="A563" t="s">
        <v>1350</v>
      </c>
      <c r="B563" s="114">
        <v>202500000034266</v>
      </c>
      <c r="C563" t="s">
        <v>1342</v>
      </c>
      <c r="D563" t="s">
        <v>26</v>
      </c>
      <c r="E563">
        <v>80000000</v>
      </c>
      <c r="F563" s="6">
        <v>80000000</v>
      </c>
      <c r="G563" t="s">
        <v>892</v>
      </c>
    </row>
    <row r="564" spans="1:7">
      <c r="A564" t="s">
        <v>4</v>
      </c>
      <c r="B564" s="114">
        <v>4502022</v>
      </c>
      <c r="C564" t="s">
        <v>22</v>
      </c>
      <c r="F564" s="6">
        <v>80000000</v>
      </c>
    </row>
    <row r="565" spans="1:7">
      <c r="A565" t="s">
        <v>1349</v>
      </c>
      <c r="B565" s="114">
        <v>4503</v>
      </c>
      <c r="C565" t="s">
        <v>261</v>
      </c>
    </row>
    <row r="566" spans="1:7">
      <c r="A566" t="s">
        <v>1350</v>
      </c>
      <c r="B566" s="114">
        <v>202500000033694</v>
      </c>
      <c r="C566" t="s">
        <v>280</v>
      </c>
      <c r="D566" t="s">
        <v>276</v>
      </c>
      <c r="E566">
        <v>40000000</v>
      </c>
      <c r="F566" s="6">
        <v>40000000</v>
      </c>
      <c r="G566" t="s">
        <v>892</v>
      </c>
    </row>
    <row r="567" spans="1:7">
      <c r="A567" t="s">
        <v>4</v>
      </c>
      <c r="B567" s="114">
        <v>4503018</v>
      </c>
      <c r="C567" t="s">
        <v>277</v>
      </c>
      <c r="F567" s="6">
        <v>40000000</v>
      </c>
    </row>
    <row r="568" spans="1:7">
      <c r="A568" t="s">
        <v>1350</v>
      </c>
      <c r="B568" s="114">
        <v>202500000033697</v>
      </c>
      <c r="C568" t="s">
        <v>284</v>
      </c>
      <c r="D568" t="s">
        <v>276</v>
      </c>
      <c r="E568">
        <v>99834699.530000001</v>
      </c>
      <c r="F568" s="6">
        <v>99834699.530000001</v>
      </c>
      <c r="G568" t="s">
        <v>892</v>
      </c>
    </row>
    <row r="569" spans="1:7">
      <c r="A569" t="s">
        <v>4</v>
      </c>
      <c r="B569" s="114">
        <v>4503028</v>
      </c>
      <c r="C569" t="s">
        <v>281</v>
      </c>
      <c r="F569" s="6">
        <v>99834699.530000001</v>
      </c>
    </row>
    <row r="570" spans="1:7">
      <c r="A570" t="s">
        <v>1350</v>
      </c>
      <c r="B570" s="114">
        <v>202500000033697</v>
      </c>
      <c r="C570" t="s">
        <v>284</v>
      </c>
      <c r="D570" t="s">
        <v>285</v>
      </c>
      <c r="E570">
        <v>8314823.3200000003</v>
      </c>
      <c r="F570" s="6">
        <v>8314823.3200000003</v>
      </c>
      <c r="G570" t="s">
        <v>892</v>
      </c>
    </row>
    <row r="571" spans="1:7">
      <c r="A571" t="s">
        <v>4</v>
      </c>
      <c r="B571" s="114">
        <v>4503028</v>
      </c>
      <c r="C571" t="s">
        <v>281</v>
      </c>
      <c r="F571" s="6">
        <v>8314823.3200000003</v>
      </c>
    </row>
    <row r="572" spans="1:7">
      <c r="A572" t="s">
        <v>1350</v>
      </c>
      <c r="B572" s="114">
        <v>202500000033698</v>
      </c>
      <c r="C572" t="s">
        <v>270</v>
      </c>
      <c r="D572" t="s">
        <v>26</v>
      </c>
      <c r="E572">
        <v>80091640</v>
      </c>
      <c r="F572" s="6">
        <v>80091640</v>
      </c>
      <c r="G572" t="s">
        <v>892</v>
      </c>
    </row>
    <row r="573" spans="1:7">
      <c r="A573" t="s">
        <v>4</v>
      </c>
      <c r="B573" s="114">
        <v>4503004</v>
      </c>
      <c r="C573" t="s">
        <v>266</v>
      </c>
      <c r="F573" s="6">
        <v>80091640</v>
      </c>
    </row>
    <row r="574" spans="1:7">
      <c r="A574" t="s">
        <v>1350</v>
      </c>
      <c r="B574" s="114">
        <v>202500000033704</v>
      </c>
      <c r="C574" t="s">
        <v>264</v>
      </c>
      <c r="D574" t="s">
        <v>265</v>
      </c>
      <c r="E574">
        <v>35000000</v>
      </c>
      <c r="F574" s="6">
        <v>35000000</v>
      </c>
      <c r="G574" t="s">
        <v>892</v>
      </c>
    </row>
    <row r="575" spans="1:7">
      <c r="A575" t="s">
        <v>4</v>
      </c>
      <c r="B575" s="114">
        <v>4503003</v>
      </c>
      <c r="C575" t="s">
        <v>22</v>
      </c>
      <c r="F575" s="6">
        <v>35000000</v>
      </c>
    </row>
    <row r="576" spans="1:7">
      <c r="A576" t="s">
        <v>1350</v>
      </c>
      <c r="B576" s="114">
        <v>202500000033846</v>
      </c>
      <c r="C576" t="s">
        <v>289</v>
      </c>
      <c r="D576" t="s">
        <v>290</v>
      </c>
      <c r="E576">
        <v>983434556.23000002</v>
      </c>
      <c r="F576" s="6">
        <v>983434556.23000002</v>
      </c>
      <c r="G576" t="s">
        <v>892</v>
      </c>
    </row>
    <row r="577" spans="1:7">
      <c r="A577" t="s">
        <v>4</v>
      </c>
      <c r="B577" s="114">
        <v>4503036</v>
      </c>
      <c r="C577" t="s">
        <v>286</v>
      </c>
      <c r="F577" s="6">
        <v>983434556.23000002</v>
      </c>
    </row>
    <row r="578" spans="1:7">
      <c r="A578" t="s">
        <v>1350</v>
      </c>
      <c r="B578" s="114">
        <v>202500000033846</v>
      </c>
      <c r="C578" t="s">
        <v>289</v>
      </c>
      <c r="D578" t="s">
        <v>26</v>
      </c>
      <c r="E578">
        <v>500000000</v>
      </c>
      <c r="F578" s="6">
        <v>500000000</v>
      </c>
      <c r="G578" t="s">
        <v>892</v>
      </c>
    </row>
    <row r="579" spans="1:7">
      <c r="A579" t="s">
        <v>4</v>
      </c>
      <c r="B579" s="114">
        <v>4503036</v>
      </c>
      <c r="C579" t="s">
        <v>286</v>
      </c>
      <c r="F579" s="6">
        <v>500000000</v>
      </c>
    </row>
    <row r="580" spans="1:7">
      <c r="A580" t="s">
        <v>1350</v>
      </c>
      <c r="B580" s="114">
        <v>202500000033846</v>
      </c>
      <c r="C580" t="s">
        <v>289</v>
      </c>
      <c r="D580" t="s">
        <v>291</v>
      </c>
      <c r="E580">
        <v>10126338.91</v>
      </c>
      <c r="F580" s="6">
        <v>10126338.91</v>
      </c>
      <c r="G580" t="s">
        <v>892</v>
      </c>
    </row>
    <row r="581" spans="1:7">
      <c r="A581" t="s">
        <v>4</v>
      </c>
      <c r="B581" s="114">
        <v>4503036</v>
      </c>
      <c r="C581" t="s">
        <v>286</v>
      </c>
      <c r="F581" s="6">
        <v>10126338.91</v>
      </c>
    </row>
    <row r="582" spans="1:7">
      <c r="A582" t="s">
        <v>1350</v>
      </c>
      <c r="B582" s="114">
        <v>202500000033846</v>
      </c>
      <c r="C582" t="s">
        <v>289</v>
      </c>
      <c r="D582" t="s">
        <v>292</v>
      </c>
      <c r="E582">
        <v>45459238.490000002</v>
      </c>
      <c r="F582" s="6">
        <v>45459238.490000002</v>
      </c>
      <c r="G582" t="s">
        <v>892</v>
      </c>
    </row>
    <row r="583" spans="1:7">
      <c r="A583" t="s">
        <v>4</v>
      </c>
      <c r="B583" s="114">
        <v>4503036</v>
      </c>
      <c r="C583" t="s">
        <v>286</v>
      </c>
      <c r="F583" s="6">
        <v>45459238.490000002</v>
      </c>
    </row>
    <row r="584" spans="1:7">
      <c r="A584" t="s">
        <v>1350</v>
      </c>
      <c r="B584" s="114">
        <v>202500000034410</v>
      </c>
      <c r="C584" t="s">
        <v>275</v>
      </c>
      <c r="D584" t="s">
        <v>276</v>
      </c>
      <c r="E584">
        <v>90000000</v>
      </c>
      <c r="F584" s="6">
        <v>90000000</v>
      </c>
      <c r="G584" t="s">
        <v>892</v>
      </c>
    </row>
    <row r="585" spans="1:7">
      <c r="A585" t="s">
        <v>4</v>
      </c>
      <c r="B585" s="114">
        <v>4503016</v>
      </c>
      <c r="C585" t="s">
        <v>271</v>
      </c>
      <c r="F585" s="6">
        <v>90000000</v>
      </c>
    </row>
    <row r="586" spans="1:7">
      <c r="A586" t="s">
        <v>1349</v>
      </c>
      <c r="B586" s="114">
        <v>4599</v>
      </c>
      <c r="C586" t="s">
        <v>21</v>
      </c>
    </row>
    <row r="587" spans="1:7">
      <c r="A587" t="s">
        <v>1350</v>
      </c>
      <c r="B587" s="114">
        <v>2024006860320</v>
      </c>
      <c r="C587" t="s">
        <v>1335</v>
      </c>
      <c r="F587" s="6">
        <v>700244188.33000004</v>
      </c>
    </row>
    <row r="588" spans="1:7">
      <c r="A588" t="s">
        <v>4</v>
      </c>
      <c r="B588" s="114">
        <v>4599031</v>
      </c>
      <c r="C588" t="s">
        <v>22</v>
      </c>
      <c r="F588" s="6">
        <v>700244188.33000004</v>
      </c>
    </row>
    <row r="589" spans="1:7">
      <c r="A589" t="s">
        <v>1350</v>
      </c>
      <c r="B589" s="114">
        <v>2024006860333</v>
      </c>
      <c r="C589" t="s">
        <v>1334</v>
      </c>
      <c r="F589" s="6">
        <v>289800000</v>
      </c>
    </row>
    <row r="590" spans="1:7">
      <c r="A590" t="s">
        <v>4</v>
      </c>
      <c r="B590" s="114">
        <v>4599023</v>
      </c>
      <c r="C590" t="s">
        <v>32</v>
      </c>
      <c r="F590" s="6">
        <v>289800000</v>
      </c>
    </row>
    <row r="591" spans="1:7">
      <c r="A591" t="s">
        <v>1350</v>
      </c>
      <c r="B591" s="114">
        <v>202500000011336</v>
      </c>
      <c r="C591" t="s">
        <v>294</v>
      </c>
      <c r="D591" t="s">
        <v>26</v>
      </c>
      <c r="E591">
        <v>274996000</v>
      </c>
      <c r="F591" s="6">
        <v>274996000</v>
      </c>
      <c r="G591" t="s">
        <v>893</v>
      </c>
    </row>
    <row r="592" spans="1:7">
      <c r="A592" t="s">
        <v>4</v>
      </c>
      <c r="B592" s="114">
        <v>4599030</v>
      </c>
      <c r="C592" t="s">
        <v>141</v>
      </c>
      <c r="F592" s="6">
        <v>274996000</v>
      </c>
    </row>
    <row r="593" spans="1:7">
      <c r="A593" t="s">
        <v>1350</v>
      </c>
      <c r="B593" s="114">
        <v>202500000011336</v>
      </c>
      <c r="C593" t="s">
        <v>294</v>
      </c>
      <c r="D593" t="s">
        <v>26</v>
      </c>
      <c r="E593">
        <v>325004000</v>
      </c>
      <c r="F593" s="6">
        <v>325004000</v>
      </c>
      <c r="G593" t="s">
        <v>893</v>
      </c>
    </row>
    <row r="594" spans="1:7">
      <c r="A594" t="s">
        <v>4</v>
      </c>
      <c r="B594" s="114">
        <v>4599031</v>
      </c>
      <c r="C594" t="s">
        <v>22</v>
      </c>
      <c r="F594" s="6">
        <v>325004000</v>
      </c>
    </row>
    <row r="595" spans="1:7">
      <c r="A595" t="s">
        <v>1350</v>
      </c>
      <c r="B595" s="114">
        <v>202500000011557</v>
      </c>
      <c r="C595" t="s">
        <v>440</v>
      </c>
      <c r="D595" t="s">
        <v>26</v>
      </c>
      <c r="E595">
        <v>719817977.99000001</v>
      </c>
      <c r="F595" s="6">
        <v>719817977.99000001</v>
      </c>
      <c r="G595" t="s">
        <v>891</v>
      </c>
    </row>
    <row r="596" spans="1:7">
      <c r="A596" t="s">
        <v>4</v>
      </c>
      <c r="B596" s="114">
        <v>4599007</v>
      </c>
      <c r="C596" t="s">
        <v>436</v>
      </c>
      <c r="F596" s="6">
        <v>719817977.99000001</v>
      </c>
    </row>
    <row r="597" spans="1:7">
      <c r="A597" t="s">
        <v>1350</v>
      </c>
      <c r="B597" s="114">
        <v>202500000018580</v>
      </c>
      <c r="C597" t="s">
        <v>441</v>
      </c>
      <c r="D597" t="s">
        <v>26</v>
      </c>
      <c r="E597">
        <v>1636607657.2</v>
      </c>
      <c r="F597" s="6">
        <v>1636607657.2</v>
      </c>
      <c r="G597" t="s">
        <v>891</v>
      </c>
    </row>
    <row r="598" spans="1:7">
      <c r="A598" t="s">
        <v>4</v>
      </c>
      <c r="B598" s="114">
        <v>4599034</v>
      </c>
      <c r="C598" t="s">
        <v>163</v>
      </c>
      <c r="F598" s="6">
        <v>1636607657.2</v>
      </c>
    </row>
    <row r="599" spans="1:7">
      <c r="A599" t="s">
        <v>1350</v>
      </c>
      <c r="B599" s="114">
        <v>202500000034427</v>
      </c>
      <c r="C599" t="s">
        <v>25</v>
      </c>
      <c r="D599" t="s">
        <v>26</v>
      </c>
      <c r="E599">
        <v>70180145.670000002</v>
      </c>
      <c r="F599" s="6">
        <v>70180145.670000002</v>
      </c>
      <c r="G599" t="s">
        <v>27</v>
      </c>
    </row>
    <row r="600" spans="1:7">
      <c r="A600" t="s">
        <v>4</v>
      </c>
      <c r="B600" s="114">
        <v>4599031</v>
      </c>
      <c r="C600" t="s">
        <v>22</v>
      </c>
      <c r="F600" s="6">
        <v>70180145.670000002</v>
      </c>
    </row>
    <row r="601" spans="1:7">
      <c r="A601" t="s">
        <v>1350</v>
      </c>
      <c r="B601" s="114">
        <v>202500000035013</v>
      </c>
      <c r="C601" t="s">
        <v>230</v>
      </c>
      <c r="D601" t="s">
        <v>26</v>
      </c>
      <c r="E601">
        <v>20000000</v>
      </c>
      <c r="F601" s="6">
        <v>20000000</v>
      </c>
      <c r="G601" t="s">
        <v>890</v>
      </c>
    </row>
    <row r="602" spans="1:7">
      <c r="A602" t="s">
        <v>4</v>
      </c>
      <c r="B602" s="114">
        <v>4599023</v>
      </c>
      <c r="C602" t="s">
        <v>32</v>
      </c>
      <c r="F602" s="6">
        <v>20000000</v>
      </c>
    </row>
    <row r="603" spans="1:7">
      <c r="A603" t="s">
        <v>1350</v>
      </c>
      <c r="B603" s="114">
        <v>202500000035143</v>
      </c>
      <c r="C603" t="s">
        <v>38</v>
      </c>
      <c r="D603" t="s">
        <v>26</v>
      </c>
      <c r="E603">
        <v>350000000</v>
      </c>
      <c r="F603" s="6">
        <v>350000000</v>
      </c>
      <c r="G603" t="s">
        <v>27</v>
      </c>
    </row>
    <row r="604" spans="1:7">
      <c r="A604" t="s">
        <v>4</v>
      </c>
      <c r="B604" s="114">
        <v>4599025</v>
      </c>
      <c r="C604" t="s">
        <v>36</v>
      </c>
      <c r="F604" s="6">
        <v>350000000</v>
      </c>
    </row>
    <row r="605" spans="1:7">
      <c r="B605" s="114" t="s">
        <v>477</v>
      </c>
      <c r="F605" s="6">
        <v>611439902619.97437</v>
      </c>
    </row>
  </sheetData>
  <autoFilter ref="A2:F605"/>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0"/>
  <sheetViews>
    <sheetView showGridLines="0" zoomScale="50" zoomScaleNormal="50" workbookViewId="0">
      <pane ySplit="3" topLeftCell="A4" activePane="bottomLeft" state="frozen"/>
      <selection pane="bottomLeft" activeCell="G180" sqref="G180"/>
    </sheetView>
  </sheetViews>
  <sheetFormatPr baseColWidth="10" defaultColWidth="12.42578125" defaultRowHeight="15.75"/>
  <cols>
    <col min="1" max="2" width="20.42578125" style="18" customWidth="1"/>
    <col min="3" max="3" width="12" style="18" customWidth="1"/>
    <col min="4" max="4" width="20.42578125" style="18" customWidth="1"/>
    <col min="5" max="5" width="20.5703125" style="19" customWidth="1"/>
    <col min="6" max="6" width="41" style="18" customWidth="1"/>
    <col min="7" max="7" width="17.7109375" style="20" customWidth="1"/>
    <col min="8" max="8" width="48.5703125" style="18" customWidth="1"/>
    <col min="9" max="9" width="18.42578125" style="20" bestFit="1" customWidth="1"/>
    <col min="10" max="10" width="48.42578125" style="18" customWidth="1"/>
    <col min="11" max="11" width="15" style="18" customWidth="1"/>
    <col min="12" max="12" width="15.85546875" style="79" customWidth="1"/>
    <col min="13" max="13" width="25.85546875" style="18" customWidth="1"/>
    <col min="14" max="14" width="16" style="18" customWidth="1"/>
    <col min="15" max="15" width="16.5703125" style="18" customWidth="1"/>
    <col min="16" max="16" width="17.140625" style="18" customWidth="1"/>
    <col min="17" max="17" width="23.7109375" style="23" bestFit="1" customWidth="1"/>
    <col min="18" max="18" width="24.5703125" style="23" customWidth="1"/>
    <col min="19" max="20" width="23" style="23" customWidth="1"/>
    <col min="21" max="21" width="27.42578125" style="23" customWidth="1"/>
    <col min="22" max="22" width="12.140625" style="23" customWidth="1"/>
    <col min="23" max="23" width="24" style="23" customWidth="1"/>
    <col min="24" max="24" width="25.5703125" style="23" customWidth="1"/>
    <col min="25" max="25" width="26.42578125" style="23" customWidth="1"/>
    <col min="26" max="26" width="24.5703125" style="23" customWidth="1"/>
    <col min="27" max="28" width="23" style="23" customWidth="1"/>
    <col min="29" max="30" width="21.7109375" style="23" customWidth="1"/>
    <col min="31" max="31" width="24" style="23" customWidth="1"/>
    <col min="32" max="32" width="27.5703125" style="23" customWidth="1"/>
    <col min="33" max="33" width="23.28515625" style="23" bestFit="1" customWidth="1"/>
    <col min="34" max="34" width="24.5703125" style="23" bestFit="1" customWidth="1"/>
    <col min="35" max="35" width="23" style="23" bestFit="1" customWidth="1"/>
    <col min="36" max="36" width="24" style="23" bestFit="1" customWidth="1"/>
    <col min="37" max="37" width="24.5703125" style="23" bestFit="1" customWidth="1"/>
    <col min="38" max="38" width="21.7109375" style="23" bestFit="1" customWidth="1"/>
    <col min="39" max="39" width="24" style="23" bestFit="1" customWidth="1"/>
    <col min="40" max="40" width="27.5703125" style="23" bestFit="1" customWidth="1"/>
    <col min="41" max="41" width="26.42578125" style="24" bestFit="1" customWidth="1"/>
    <col min="42" max="48" width="12.5703125" style="25" customWidth="1"/>
    <col min="49" max="16384" width="12.42578125" style="18"/>
  </cols>
  <sheetData>
    <row r="1" spans="1:48" ht="29.1" customHeight="1">
      <c r="J1" s="21"/>
      <c r="L1" s="22"/>
    </row>
    <row r="2" spans="1:48" s="26" customFormat="1" ht="23.1" customHeight="1">
      <c r="E2" s="27"/>
      <c r="G2" s="28"/>
      <c r="I2" s="28"/>
      <c r="L2" s="29"/>
      <c r="Q2" s="119" t="s">
        <v>513</v>
      </c>
      <c r="R2" s="119"/>
      <c r="S2" s="119"/>
      <c r="T2" s="119"/>
      <c r="U2" s="119"/>
      <c r="V2" s="119"/>
      <c r="W2" s="119"/>
      <c r="X2" s="119"/>
      <c r="Y2" s="120" t="s">
        <v>514</v>
      </c>
      <c r="Z2" s="120"/>
      <c r="AA2" s="120"/>
      <c r="AB2" s="120"/>
      <c r="AC2" s="120"/>
      <c r="AD2" s="120"/>
      <c r="AE2" s="120"/>
      <c r="AF2" s="120"/>
      <c r="AG2" s="121" t="s">
        <v>515</v>
      </c>
      <c r="AH2" s="121"/>
      <c r="AI2" s="121"/>
      <c r="AJ2" s="121"/>
      <c r="AK2" s="121"/>
      <c r="AL2" s="121"/>
      <c r="AM2" s="121"/>
      <c r="AN2" s="121"/>
      <c r="AO2" s="21"/>
    </row>
    <row r="3" spans="1:48" s="40" customFormat="1" ht="33">
      <c r="A3" s="30" t="s">
        <v>7</v>
      </c>
      <c r="B3" s="30" t="s">
        <v>8</v>
      </c>
      <c r="C3" s="30" t="s">
        <v>516</v>
      </c>
      <c r="D3" s="31" t="s">
        <v>517</v>
      </c>
      <c r="E3" s="32" t="s">
        <v>518</v>
      </c>
      <c r="F3" s="31" t="s">
        <v>519</v>
      </c>
      <c r="G3" s="33" t="s">
        <v>520</v>
      </c>
      <c r="H3" s="30" t="s">
        <v>521</v>
      </c>
      <c r="I3" s="33" t="s">
        <v>522</v>
      </c>
      <c r="J3" s="30" t="s">
        <v>523</v>
      </c>
      <c r="K3" s="31" t="s">
        <v>524</v>
      </c>
      <c r="L3" s="34" t="s">
        <v>525</v>
      </c>
      <c r="M3" s="35" t="s">
        <v>526</v>
      </c>
      <c r="N3" s="30" t="s">
        <v>527</v>
      </c>
      <c r="O3" s="30" t="s">
        <v>528</v>
      </c>
      <c r="P3" s="30" t="s">
        <v>529</v>
      </c>
      <c r="Q3" s="36" t="s">
        <v>530</v>
      </c>
      <c r="R3" s="36" t="s">
        <v>531</v>
      </c>
      <c r="S3" s="36" t="s">
        <v>532</v>
      </c>
      <c r="T3" s="36" t="s">
        <v>533</v>
      </c>
      <c r="U3" s="36" t="s">
        <v>534</v>
      </c>
      <c r="V3" s="36" t="s">
        <v>535</v>
      </c>
      <c r="W3" s="36" t="s">
        <v>536</v>
      </c>
      <c r="X3" s="36" t="s">
        <v>537</v>
      </c>
      <c r="Y3" s="37" t="s">
        <v>530</v>
      </c>
      <c r="Z3" s="37" t="s">
        <v>531</v>
      </c>
      <c r="AA3" s="37" t="s">
        <v>532</v>
      </c>
      <c r="AB3" s="37" t="s">
        <v>533</v>
      </c>
      <c r="AC3" s="37" t="s">
        <v>534</v>
      </c>
      <c r="AD3" s="37" t="s">
        <v>535</v>
      </c>
      <c r="AE3" s="37" t="s">
        <v>536</v>
      </c>
      <c r="AF3" s="37" t="s">
        <v>537</v>
      </c>
      <c r="AG3" s="38" t="s">
        <v>530</v>
      </c>
      <c r="AH3" s="38" t="s">
        <v>531</v>
      </c>
      <c r="AI3" s="38" t="s">
        <v>532</v>
      </c>
      <c r="AJ3" s="38" t="s">
        <v>533</v>
      </c>
      <c r="AK3" s="38" t="s">
        <v>534</v>
      </c>
      <c r="AL3" s="38" t="s">
        <v>535</v>
      </c>
      <c r="AM3" s="38" t="s">
        <v>536</v>
      </c>
      <c r="AN3" s="38" t="s">
        <v>537</v>
      </c>
      <c r="AO3" s="39" t="s">
        <v>538</v>
      </c>
    </row>
    <row r="4" spans="1:48" ht="45">
      <c r="A4" s="41">
        <v>4</v>
      </c>
      <c r="B4" s="41" t="s">
        <v>19</v>
      </c>
      <c r="C4" s="41">
        <v>4</v>
      </c>
      <c r="D4" s="41" t="s">
        <v>39</v>
      </c>
      <c r="E4" s="42" t="s">
        <v>40</v>
      </c>
      <c r="F4" s="41" t="s">
        <v>41</v>
      </c>
      <c r="G4" s="43" t="s">
        <v>42</v>
      </c>
      <c r="H4" s="41" t="s">
        <v>43</v>
      </c>
      <c r="I4" s="44">
        <v>40110600</v>
      </c>
      <c r="J4" s="41" t="s">
        <v>44</v>
      </c>
      <c r="K4" s="41" t="s">
        <v>24</v>
      </c>
      <c r="L4" s="45">
        <v>3</v>
      </c>
      <c r="M4" s="46" t="s">
        <v>539</v>
      </c>
      <c r="N4" s="47">
        <v>1</v>
      </c>
      <c r="O4" s="41">
        <v>1</v>
      </c>
      <c r="P4" s="41">
        <v>1</v>
      </c>
      <c r="Q4" s="48">
        <v>50000000</v>
      </c>
      <c r="R4" s="48">
        <v>0</v>
      </c>
      <c r="S4" s="48">
        <v>0</v>
      </c>
      <c r="T4" s="48">
        <v>0</v>
      </c>
      <c r="U4" s="48">
        <v>0</v>
      </c>
      <c r="V4" s="48">
        <v>0</v>
      </c>
      <c r="W4" s="48">
        <v>0</v>
      </c>
      <c r="X4" s="48">
        <f t="shared" ref="X4:X69" si="0">SUM(Q4:W4)</f>
        <v>50000000</v>
      </c>
      <c r="Y4" s="49">
        <v>400000000</v>
      </c>
      <c r="Z4" s="49">
        <v>0</v>
      </c>
      <c r="AA4" s="49">
        <v>0</v>
      </c>
      <c r="AB4" s="49">
        <v>0</v>
      </c>
      <c r="AC4" s="49">
        <v>0</v>
      </c>
      <c r="AD4" s="49">
        <v>0</v>
      </c>
      <c r="AE4" s="49">
        <v>0</v>
      </c>
      <c r="AF4" s="49">
        <f t="shared" ref="AF4:AF69" si="1">SUM(Y4:AE4)</f>
        <v>400000000</v>
      </c>
      <c r="AG4" s="50">
        <v>600000000</v>
      </c>
      <c r="AH4" s="50">
        <v>0</v>
      </c>
      <c r="AI4" s="50">
        <v>0</v>
      </c>
      <c r="AJ4" s="50">
        <v>0</v>
      </c>
      <c r="AK4" s="50">
        <v>0</v>
      </c>
      <c r="AL4" s="50">
        <v>0</v>
      </c>
      <c r="AM4" s="50">
        <v>0</v>
      </c>
      <c r="AN4" s="50">
        <f t="shared" ref="AN4:AN69" si="2">SUM(AG4:AM4)</f>
        <v>600000000</v>
      </c>
      <c r="AO4" s="51">
        <f t="shared" ref="AO4:AO69" si="3">+AN4+AF4+X4</f>
        <v>1050000000</v>
      </c>
      <c r="AP4" s="18"/>
      <c r="AQ4" s="18"/>
      <c r="AR4" s="18"/>
      <c r="AS4" s="18"/>
      <c r="AT4" s="18"/>
      <c r="AU4" s="18"/>
      <c r="AV4" s="18"/>
    </row>
    <row r="5" spans="1:48" ht="30">
      <c r="A5" s="41">
        <v>4</v>
      </c>
      <c r="B5" s="41" t="s">
        <v>19</v>
      </c>
      <c r="C5" s="41">
        <v>4</v>
      </c>
      <c r="D5" s="41" t="s">
        <v>39</v>
      </c>
      <c r="E5" s="42" t="s">
        <v>540</v>
      </c>
      <c r="F5" s="41" t="s">
        <v>541</v>
      </c>
      <c r="G5" s="43" t="s">
        <v>542</v>
      </c>
      <c r="H5" s="41" t="s">
        <v>543</v>
      </c>
      <c r="I5" s="44">
        <v>40601600</v>
      </c>
      <c r="J5" s="41" t="s">
        <v>544</v>
      </c>
      <c r="K5" s="41" t="s">
        <v>24</v>
      </c>
      <c r="L5" s="52">
        <v>4</v>
      </c>
      <c r="M5" s="46" t="s">
        <v>539</v>
      </c>
      <c r="N5" s="47">
        <v>0</v>
      </c>
      <c r="O5" s="41">
        <v>2</v>
      </c>
      <c r="P5" s="41">
        <v>2</v>
      </c>
      <c r="Q5" s="48">
        <v>0</v>
      </c>
      <c r="R5" s="48">
        <v>0</v>
      </c>
      <c r="S5" s="48">
        <v>0</v>
      </c>
      <c r="T5" s="48">
        <v>0</v>
      </c>
      <c r="U5" s="48">
        <v>0</v>
      </c>
      <c r="V5" s="48">
        <v>0</v>
      </c>
      <c r="W5" s="48">
        <v>0</v>
      </c>
      <c r="X5" s="48">
        <f t="shared" si="0"/>
        <v>0</v>
      </c>
      <c r="Y5" s="49">
        <v>0</v>
      </c>
      <c r="Z5" s="49">
        <v>0</v>
      </c>
      <c r="AA5" s="49">
        <v>100000000</v>
      </c>
      <c r="AB5" s="49">
        <v>0</v>
      </c>
      <c r="AC5" s="49">
        <v>0</v>
      </c>
      <c r="AD5" s="49">
        <v>3000000000</v>
      </c>
      <c r="AE5" s="49">
        <v>7000000000</v>
      </c>
      <c r="AF5" s="49">
        <f t="shared" si="1"/>
        <v>10100000000</v>
      </c>
      <c r="AG5" s="50">
        <v>0</v>
      </c>
      <c r="AH5" s="50">
        <v>0</v>
      </c>
      <c r="AI5" s="50">
        <v>0</v>
      </c>
      <c r="AJ5" s="50">
        <v>0</v>
      </c>
      <c r="AK5" s="50">
        <v>0</v>
      </c>
      <c r="AL5" s="50">
        <v>3000000000</v>
      </c>
      <c r="AM5" s="50">
        <v>7000000000</v>
      </c>
      <c r="AN5" s="50">
        <f t="shared" si="2"/>
        <v>10000000000</v>
      </c>
      <c r="AO5" s="53">
        <f t="shared" si="3"/>
        <v>20100000000</v>
      </c>
      <c r="AP5" s="18"/>
      <c r="AQ5" s="18"/>
      <c r="AR5" s="18"/>
      <c r="AS5" s="18"/>
      <c r="AT5" s="18"/>
      <c r="AU5" s="18"/>
      <c r="AV5" s="18"/>
    </row>
    <row r="6" spans="1:48" ht="60">
      <c r="A6" s="41">
        <v>4</v>
      </c>
      <c r="B6" s="41" t="s">
        <v>19</v>
      </c>
      <c r="C6" s="41">
        <v>4</v>
      </c>
      <c r="D6" s="41" t="s">
        <v>39</v>
      </c>
      <c r="E6" s="42" t="s">
        <v>540</v>
      </c>
      <c r="F6" s="41" t="s">
        <v>541</v>
      </c>
      <c r="G6" s="43" t="s">
        <v>545</v>
      </c>
      <c r="H6" s="41" t="s">
        <v>546</v>
      </c>
      <c r="I6" s="44">
        <v>40600100</v>
      </c>
      <c r="J6" s="41" t="s">
        <v>547</v>
      </c>
      <c r="K6" s="41" t="s">
        <v>24</v>
      </c>
      <c r="L6" s="52">
        <v>1</v>
      </c>
      <c r="M6" s="46" t="s">
        <v>548</v>
      </c>
      <c r="N6" s="47">
        <v>0</v>
      </c>
      <c r="O6" s="41">
        <v>1</v>
      </c>
      <c r="P6" s="41">
        <v>0</v>
      </c>
      <c r="Q6" s="48">
        <v>0</v>
      </c>
      <c r="R6" s="48">
        <v>0</v>
      </c>
      <c r="S6" s="48">
        <v>0</v>
      </c>
      <c r="T6" s="48">
        <v>0</v>
      </c>
      <c r="U6" s="48">
        <v>0</v>
      </c>
      <c r="V6" s="48">
        <v>0</v>
      </c>
      <c r="W6" s="48">
        <v>0</v>
      </c>
      <c r="X6" s="48">
        <f t="shared" si="0"/>
        <v>0</v>
      </c>
      <c r="Y6" s="49">
        <v>350000000</v>
      </c>
      <c r="Z6" s="49">
        <v>0</v>
      </c>
      <c r="AA6" s="49">
        <v>0</v>
      </c>
      <c r="AB6" s="49">
        <v>0</v>
      </c>
      <c r="AC6" s="49">
        <v>0</v>
      </c>
      <c r="AD6" s="49">
        <v>0</v>
      </c>
      <c r="AE6" s="49">
        <v>0</v>
      </c>
      <c r="AF6" s="49">
        <f t="shared" si="1"/>
        <v>350000000</v>
      </c>
      <c r="AG6" s="50">
        <v>0</v>
      </c>
      <c r="AH6" s="50">
        <v>0</v>
      </c>
      <c r="AI6" s="50">
        <v>0</v>
      </c>
      <c r="AJ6" s="50">
        <v>0</v>
      </c>
      <c r="AK6" s="50">
        <v>0</v>
      </c>
      <c r="AL6" s="50">
        <v>0</v>
      </c>
      <c r="AM6" s="50">
        <v>0</v>
      </c>
      <c r="AN6" s="50">
        <f t="shared" si="2"/>
        <v>0</v>
      </c>
      <c r="AO6" s="53">
        <f t="shared" si="3"/>
        <v>350000000</v>
      </c>
      <c r="AP6" s="18"/>
      <c r="AQ6" s="18"/>
      <c r="AR6" s="18"/>
      <c r="AS6" s="18"/>
      <c r="AT6" s="18"/>
      <c r="AU6" s="18"/>
      <c r="AV6" s="18"/>
    </row>
    <row r="7" spans="1:48" ht="60">
      <c r="A7" s="41">
        <v>4</v>
      </c>
      <c r="B7" s="41" t="s">
        <v>19</v>
      </c>
      <c r="C7" s="41">
        <v>4</v>
      </c>
      <c r="D7" s="41" t="s">
        <v>39</v>
      </c>
      <c r="E7" s="42" t="s">
        <v>540</v>
      </c>
      <c r="F7" s="41" t="s">
        <v>541</v>
      </c>
      <c r="G7" s="43" t="s">
        <v>549</v>
      </c>
      <c r="H7" s="41" t="s">
        <v>550</v>
      </c>
      <c r="I7" s="44">
        <v>40600500</v>
      </c>
      <c r="J7" s="41" t="s">
        <v>551</v>
      </c>
      <c r="K7" s="41" t="s">
        <v>24</v>
      </c>
      <c r="L7" s="52">
        <v>13</v>
      </c>
      <c r="M7" s="46" t="s">
        <v>548</v>
      </c>
      <c r="N7" s="47">
        <v>0</v>
      </c>
      <c r="O7" s="41">
        <v>0</v>
      </c>
      <c r="P7" s="41">
        <v>13</v>
      </c>
      <c r="Q7" s="48">
        <v>0</v>
      </c>
      <c r="R7" s="48">
        <v>0</v>
      </c>
      <c r="S7" s="48">
        <v>0</v>
      </c>
      <c r="T7" s="48">
        <v>0</v>
      </c>
      <c r="U7" s="48">
        <v>0</v>
      </c>
      <c r="V7" s="48">
        <v>0</v>
      </c>
      <c r="W7" s="48">
        <v>0</v>
      </c>
      <c r="X7" s="48">
        <f t="shared" ref="X7" si="4">SUM(Q7:W7)</f>
        <v>0</v>
      </c>
      <c r="Y7" s="49">
        <v>0</v>
      </c>
      <c r="Z7" s="49">
        <v>0</v>
      </c>
      <c r="AA7" s="49">
        <v>0</v>
      </c>
      <c r="AB7" s="49">
        <v>0</v>
      </c>
      <c r="AC7" s="49">
        <v>0</v>
      </c>
      <c r="AD7" s="49">
        <v>0</v>
      </c>
      <c r="AE7" s="49">
        <v>0</v>
      </c>
      <c r="AF7" s="49">
        <f t="shared" ref="AF7" si="5">SUM(Y7:AE7)</f>
        <v>0</v>
      </c>
      <c r="AG7" s="50">
        <v>200000000</v>
      </c>
      <c r="AH7" s="50">
        <v>0</v>
      </c>
      <c r="AI7" s="50">
        <v>0</v>
      </c>
      <c r="AJ7" s="50">
        <v>0</v>
      </c>
      <c r="AK7" s="50">
        <v>0</v>
      </c>
      <c r="AL7" s="50">
        <v>0</v>
      </c>
      <c r="AM7" s="50">
        <v>0</v>
      </c>
      <c r="AN7" s="50">
        <f t="shared" ref="AN7" si="6">SUM(AG7:AM7)</f>
        <v>200000000</v>
      </c>
      <c r="AO7" s="53">
        <f t="shared" si="3"/>
        <v>200000000</v>
      </c>
      <c r="AP7" s="18"/>
      <c r="AQ7" s="18"/>
      <c r="AR7" s="18"/>
      <c r="AS7" s="18"/>
      <c r="AT7" s="18"/>
      <c r="AU7" s="18"/>
      <c r="AV7" s="18"/>
    </row>
    <row r="8" spans="1:48" ht="30">
      <c r="A8" s="41">
        <v>4</v>
      </c>
      <c r="B8" s="41" t="s">
        <v>19</v>
      </c>
      <c r="C8" s="41">
        <v>4</v>
      </c>
      <c r="D8" s="41" t="s">
        <v>39</v>
      </c>
      <c r="E8" s="42" t="s">
        <v>540</v>
      </c>
      <c r="F8" s="41" t="s">
        <v>541</v>
      </c>
      <c r="G8" s="43">
        <v>406009</v>
      </c>
      <c r="H8" s="41" t="s">
        <v>552</v>
      </c>
      <c r="I8" s="44">
        <v>40600900</v>
      </c>
      <c r="J8" s="41" t="s">
        <v>553</v>
      </c>
      <c r="K8" s="41" t="s">
        <v>24</v>
      </c>
      <c r="L8" s="52">
        <v>1</v>
      </c>
      <c r="M8" s="46" t="s">
        <v>539</v>
      </c>
      <c r="N8" s="47">
        <v>0</v>
      </c>
      <c r="O8" s="41">
        <v>1</v>
      </c>
      <c r="P8" s="41">
        <v>0</v>
      </c>
      <c r="Q8" s="48">
        <v>0</v>
      </c>
      <c r="R8" s="48">
        <v>0</v>
      </c>
      <c r="S8" s="48">
        <v>0</v>
      </c>
      <c r="T8" s="48">
        <v>0</v>
      </c>
      <c r="U8" s="48">
        <v>0</v>
      </c>
      <c r="V8" s="48">
        <v>0</v>
      </c>
      <c r="W8" s="48">
        <v>0</v>
      </c>
      <c r="X8" s="48">
        <f t="shared" si="0"/>
        <v>0</v>
      </c>
      <c r="Y8" s="49">
        <v>100000000</v>
      </c>
      <c r="Z8" s="49">
        <v>0</v>
      </c>
      <c r="AA8" s="49">
        <v>0</v>
      </c>
      <c r="AB8" s="49">
        <v>0</v>
      </c>
      <c r="AC8" s="49">
        <v>0</v>
      </c>
      <c r="AD8" s="49">
        <v>0</v>
      </c>
      <c r="AE8" s="49">
        <v>0</v>
      </c>
      <c r="AF8" s="49">
        <f t="shared" si="1"/>
        <v>100000000</v>
      </c>
      <c r="AG8" s="50">
        <v>0</v>
      </c>
      <c r="AH8" s="50">
        <v>0</v>
      </c>
      <c r="AI8" s="50">
        <v>0</v>
      </c>
      <c r="AJ8" s="50">
        <v>0</v>
      </c>
      <c r="AK8" s="50">
        <v>0</v>
      </c>
      <c r="AL8" s="50">
        <v>0</v>
      </c>
      <c r="AM8" s="50">
        <v>0</v>
      </c>
      <c r="AN8" s="50">
        <f t="shared" si="2"/>
        <v>0</v>
      </c>
      <c r="AO8" s="53">
        <f t="shared" si="3"/>
        <v>100000000</v>
      </c>
      <c r="AP8" s="18"/>
      <c r="AQ8" s="18"/>
      <c r="AR8" s="18"/>
      <c r="AS8" s="18"/>
      <c r="AT8" s="18"/>
      <c r="AU8" s="18"/>
      <c r="AV8" s="18"/>
    </row>
    <row r="9" spans="1:48" ht="60">
      <c r="A9" s="41">
        <v>2</v>
      </c>
      <c r="B9" s="41" t="s">
        <v>46</v>
      </c>
      <c r="C9" s="41">
        <v>17</v>
      </c>
      <c r="D9" s="41" t="s">
        <v>53</v>
      </c>
      <c r="E9" s="42">
        <v>1702</v>
      </c>
      <c r="F9" s="41" t="s">
        <v>54</v>
      </c>
      <c r="G9" s="43">
        <v>1702038</v>
      </c>
      <c r="H9" s="41" t="s">
        <v>554</v>
      </c>
      <c r="I9" s="44">
        <v>170203800</v>
      </c>
      <c r="J9" s="41" t="s">
        <v>555</v>
      </c>
      <c r="K9" s="41" t="s">
        <v>24</v>
      </c>
      <c r="L9" s="52">
        <v>30</v>
      </c>
      <c r="M9" s="46" t="s">
        <v>548</v>
      </c>
      <c r="N9" s="47">
        <v>0</v>
      </c>
      <c r="O9" s="41">
        <v>15</v>
      </c>
      <c r="P9" s="41">
        <v>15</v>
      </c>
      <c r="Q9" s="48">
        <v>0</v>
      </c>
      <c r="R9" s="48">
        <v>0</v>
      </c>
      <c r="S9" s="48">
        <v>0</v>
      </c>
      <c r="T9" s="48">
        <v>0</v>
      </c>
      <c r="U9" s="48">
        <v>0</v>
      </c>
      <c r="V9" s="48">
        <v>0</v>
      </c>
      <c r="W9" s="48">
        <v>0</v>
      </c>
      <c r="X9" s="48">
        <f t="shared" si="0"/>
        <v>0</v>
      </c>
      <c r="Y9" s="49">
        <v>250000000</v>
      </c>
      <c r="Z9" s="49">
        <v>0</v>
      </c>
      <c r="AA9" s="49">
        <v>200000000</v>
      </c>
      <c r="AB9" s="49">
        <v>0</v>
      </c>
      <c r="AC9" s="49">
        <v>0</v>
      </c>
      <c r="AD9" s="49">
        <v>0</v>
      </c>
      <c r="AE9" s="49">
        <v>0</v>
      </c>
      <c r="AF9" s="49">
        <f t="shared" si="1"/>
        <v>450000000</v>
      </c>
      <c r="AG9" s="50">
        <v>250000000</v>
      </c>
      <c r="AH9" s="50">
        <v>0</v>
      </c>
      <c r="AI9" s="50">
        <v>200000000</v>
      </c>
      <c r="AJ9" s="50">
        <v>0</v>
      </c>
      <c r="AK9" s="50">
        <v>0</v>
      </c>
      <c r="AL9" s="50">
        <v>0</v>
      </c>
      <c r="AM9" s="50">
        <v>0</v>
      </c>
      <c r="AN9" s="50">
        <f t="shared" si="2"/>
        <v>450000000</v>
      </c>
      <c r="AO9" s="53">
        <f t="shared" si="3"/>
        <v>900000000</v>
      </c>
      <c r="AP9" s="18"/>
      <c r="AQ9" s="18"/>
      <c r="AR9" s="18"/>
      <c r="AS9" s="18"/>
      <c r="AT9" s="18"/>
      <c r="AU9" s="18"/>
      <c r="AV9" s="18"/>
    </row>
    <row r="10" spans="1:48" ht="60">
      <c r="A10" s="41">
        <v>2</v>
      </c>
      <c r="B10" s="41" t="s">
        <v>46</v>
      </c>
      <c r="C10" s="41">
        <v>17</v>
      </c>
      <c r="D10" s="41" t="s">
        <v>53</v>
      </c>
      <c r="E10" s="42">
        <v>1702</v>
      </c>
      <c r="F10" s="41" t="s">
        <v>54</v>
      </c>
      <c r="G10" s="43">
        <v>1702010</v>
      </c>
      <c r="H10" s="41" t="s">
        <v>55</v>
      </c>
      <c r="I10" s="44">
        <v>170201000</v>
      </c>
      <c r="J10" s="41" t="s">
        <v>56</v>
      </c>
      <c r="K10" s="41" t="s">
        <v>24</v>
      </c>
      <c r="L10" s="52">
        <v>376</v>
      </c>
      <c r="M10" s="46" t="s">
        <v>548</v>
      </c>
      <c r="N10" s="47">
        <v>100</v>
      </c>
      <c r="O10" s="41">
        <v>138</v>
      </c>
      <c r="P10" s="41">
        <v>138</v>
      </c>
      <c r="Q10" s="48">
        <v>100000000</v>
      </c>
      <c r="R10" s="48">
        <v>0</v>
      </c>
      <c r="S10" s="48">
        <v>0</v>
      </c>
      <c r="T10" s="48">
        <v>0</v>
      </c>
      <c r="U10" s="48">
        <v>0</v>
      </c>
      <c r="V10" s="48">
        <v>0</v>
      </c>
      <c r="W10" s="48">
        <v>0</v>
      </c>
      <c r="X10" s="48">
        <f t="shared" si="0"/>
        <v>100000000</v>
      </c>
      <c r="Y10" s="49">
        <v>100000000</v>
      </c>
      <c r="Z10" s="49">
        <v>0</v>
      </c>
      <c r="AA10" s="49">
        <v>0</v>
      </c>
      <c r="AB10" s="49">
        <v>0</v>
      </c>
      <c r="AC10" s="49">
        <v>0</v>
      </c>
      <c r="AD10" s="49">
        <v>0</v>
      </c>
      <c r="AE10" s="49">
        <v>0</v>
      </c>
      <c r="AF10" s="49">
        <f t="shared" si="1"/>
        <v>100000000</v>
      </c>
      <c r="AG10" s="50">
        <v>100000000</v>
      </c>
      <c r="AH10" s="50">
        <v>0</v>
      </c>
      <c r="AI10" s="50">
        <v>0</v>
      </c>
      <c r="AJ10" s="50">
        <v>0</v>
      </c>
      <c r="AK10" s="50">
        <v>0</v>
      </c>
      <c r="AL10" s="50">
        <v>0</v>
      </c>
      <c r="AM10" s="50">
        <v>0</v>
      </c>
      <c r="AN10" s="50">
        <f t="shared" si="2"/>
        <v>100000000</v>
      </c>
      <c r="AO10" s="53">
        <f t="shared" si="3"/>
        <v>300000000</v>
      </c>
      <c r="AP10" s="18"/>
      <c r="AQ10" s="18"/>
      <c r="AR10" s="18"/>
      <c r="AS10" s="18"/>
      <c r="AT10" s="18"/>
      <c r="AU10" s="18"/>
      <c r="AV10" s="18"/>
    </row>
    <row r="11" spans="1:48" ht="60">
      <c r="A11" s="41">
        <v>2</v>
      </c>
      <c r="B11" s="41" t="s">
        <v>46</v>
      </c>
      <c r="C11" s="41">
        <v>17</v>
      </c>
      <c r="D11" s="41" t="s">
        <v>53</v>
      </c>
      <c r="E11" s="42">
        <v>1702</v>
      </c>
      <c r="F11" s="41" t="s">
        <v>54</v>
      </c>
      <c r="G11" s="43">
        <v>1702038</v>
      </c>
      <c r="H11" s="41" t="s">
        <v>554</v>
      </c>
      <c r="I11" s="44">
        <v>170203805</v>
      </c>
      <c r="J11" s="41" t="s">
        <v>556</v>
      </c>
      <c r="K11" s="41" t="s">
        <v>24</v>
      </c>
      <c r="L11" s="52">
        <v>2</v>
      </c>
      <c r="M11" s="46" t="s">
        <v>548</v>
      </c>
      <c r="N11" s="47">
        <v>0</v>
      </c>
      <c r="O11" s="41">
        <v>1</v>
      </c>
      <c r="P11" s="41">
        <v>1</v>
      </c>
      <c r="Q11" s="48">
        <v>0</v>
      </c>
      <c r="R11" s="48">
        <v>0</v>
      </c>
      <c r="S11" s="48">
        <v>0</v>
      </c>
      <c r="T11" s="48">
        <v>0</v>
      </c>
      <c r="U11" s="48">
        <v>0</v>
      </c>
      <c r="V11" s="48">
        <v>0</v>
      </c>
      <c r="W11" s="48">
        <v>0</v>
      </c>
      <c r="X11" s="48">
        <f t="shared" si="0"/>
        <v>0</v>
      </c>
      <c r="Y11" s="49">
        <v>400000000</v>
      </c>
      <c r="Z11" s="49">
        <v>0</v>
      </c>
      <c r="AA11" s="49">
        <v>0</v>
      </c>
      <c r="AB11" s="49">
        <v>0</v>
      </c>
      <c r="AC11" s="49">
        <v>0</v>
      </c>
      <c r="AD11" s="49">
        <v>0</v>
      </c>
      <c r="AE11" s="49">
        <v>0</v>
      </c>
      <c r="AF11" s="49">
        <f t="shared" si="1"/>
        <v>400000000</v>
      </c>
      <c r="AG11" s="50">
        <v>400000000</v>
      </c>
      <c r="AH11" s="50">
        <v>0</v>
      </c>
      <c r="AI11" s="50">
        <v>0</v>
      </c>
      <c r="AJ11" s="50">
        <v>0</v>
      </c>
      <c r="AK11" s="50">
        <v>0</v>
      </c>
      <c r="AL11" s="50">
        <v>0</v>
      </c>
      <c r="AM11" s="50">
        <v>0</v>
      </c>
      <c r="AN11" s="50">
        <f t="shared" si="2"/>
        <v>400000000</v>
      </c>
      <c r="AO11" s="53">
        <f t="shared" si="3"/>
        <v>800000000</v>
      </c>
      <c r="AP11" s="18"/>
      <c r="AQ11" s="18"/>
      <c r="AR11" s="18"/>
      <c r="AS11" s="18"/>
      <c r="AT11" s="18"/>
      <c r="AU11" s="18"/>
      <c r="AV11" s="18"/>
    </row>
    <row r="12" spans="1:48" ht="60">
      <c r="A12" s="41">
        <v>2</v>
      </c>
      <c r="B12" s="41" t="s">
        <v>46</v>
      </c>
      <c r="C12" s="41">
        <v>17</v>
      </c>
      <c r="D12" s="41" t="s">
        <v>53</v>
      </c>
      <c r="E12" s="42">
        <v>1702</v>
      </c>
      <c r="F12" s="41" t="s">
        <v>54</v>
      </c>
      <c r="G12" s="43">
        <v>1702038</v>
      </c>
      <c r="H12" s="41" t="s">
        <v>554</v>
      </c>
      <c r="I12" s="44">
        <v>170203806</v>
      </c>
      <c r="J12" s="41" t="s">
        <v>557</v>
      </c>
      <c r="K12" s="41" t="s">
        <v>24</v>
      </c>
      <c r="L12" s="52">
        <v>4</v>
      </c>
      <c r="M12" s="46" t="s">
        <v>548</v>
      </c>
      <c r="N12" s="47">
        <v>0</v>
      </c>
      <c r="O12" s="41">
        <v>2</v>
      </c>
      <c r="P12" s="41">
        <v>2</v>
      </c>
      <c r="Q12" s="48">
        <v>0</v>
      </c>
      <c r="R12" s="48">
        <v>0</v>
      </c>
      <c r="S12" s="48">
        <v>0</v>
      </c>
      <c r="T12" s="48">
        <v>0</v>
      </c>
      <c r="U12" s="48">
        <v>0</v>
      </c>
      <c r="V12" s="48">
        <v>0</v>
      </c>
      <c r="W12" s="48">
        <v>0</v>
      </c>
      <c r="X12" s="48">
        <f t="shared" si="0"/>
        <v>0</v>
      </c>
      <c r="Y12" s="49">
        <v>100000000</v>
      </c>
      <c r="Z12" s="49">
        <v>0</v>
      </c>
      <c r="AA12" s="49">
        <v>0</v>
      </c>
      <c r="AB12" s="49">
        <v>0</v>
      </c>
      <c r="AC12" s="49">
        <v>0</v>
      </c>
      <c r="AD12" s="49">
        <v>0</v>
      </c>
      <c r="AE12" s="49">
        <v>0</v>
      </c>
      <c r="AF12" s="49">
        <f t="shared" si="1"/>
        <v>100000000</v>
      </c>
      <c r="AG12" s="50">
        <v>100000000</v>
      </c>
      <c r="AH12" s="50">
        <v>0</v>
      </c>
      <c r="AI12" s="50">
        <v>0</v>
      </c>
      <c r="AJ12" s="50">
        <v>0</v>
      </c>
      <c r="AK12" s="50">
        <v>0</v>
      </c>
      <c r="AL12" s="50">
        <v>0</v>
      </c>
      <c r="AM12" s="50">
        <v>0</v>
      </c>
      <c r="AN12" s="50">
        <f t="shared" si="2"/>
        <v>100000000</v>
      </c>
      <c r="AO12" s="53">
        <f t="shared" si="3"/>
        <v>200000000</v>
      </c>
      <c r="AP12" s="18"/>
      <c r="AQ12" s="18"/>
      <c r="AR12" s="18"/>
      <c r="AS12" s="18"/>
      <c r="AT12" s="18"/>
      <c r="AU12" s="18"/>
      <c r="AV12" s="18"/>
    </row>
    <row r="13" spans="1:48" ht="60">
      <c r="A13" s="41">
        <v>2</v>
      </c>
      <c r="B13" s="41" t="s">
        <v>46</v>
      </c>
      <c r="C13" s="41">
        <v>17</v>
      </c>
      <c r="D13" s="41" t="s">
        <v>53</v>
      </c>
      <c r="E13" s="42">
        <v>1702</v>
      </c>
      <c r="F13" s="41" t="s">
        <v>54</v>
      </c>
      <c r="G13" s="43">
        <v>1702009</v>
      </c>
      <c r="H13" s="41" t="s">
        <v>61</v>
      </c>
      <c r="I13" s="44">
        <v>170200900</v>
      </c>
      <c r="J13" s="41" t="s">
        <v>62</v>
      </c>
      <c r="K13" s="41" t="s">
        <v>24</v>
      </c>
      <c r="L13" s="52">
        <v>1371</v>
      </c>
      <c r="M13" s="46" t="s">
        <v>548</v>
      </c>
      <c r="N13" s="47">
        <v>371</v>
      </c>
      <c r="O13" s="41">
        <v>500</v>
      </c>
      <c r="P13" s="41">
        <v>500</v>
      </c>
      <c r="Q13" s="48">
        <v>414925781</v>
      </c>
      <c r="R13" s="48">
        <v>0</v>
      </c>
      <c r="S13" s="48">
        <v>200000000</v>
      </c>
      <c r="T13" s="48">
        <v>0</v>
      </c>
      <c r="U13" s="48">
        <v>0</v>
      </c>
      <c r="V13" s="48">
        <v>0</v>
      </c>
      <c r="W13" s="48">
        <v>0</v>
      </c>
      <c r="X13" s="48">
        <f t="shared" si="0"/>
        <v>614925781</v>
      </c>
      <c r="Y13" s="49">
        <v>500000000</v>
      </c>
      <c r="Z13" s="49">
        <v>0</v>
      </c>
      <c r="AA13" s="49">
        <v>200000000</v>
      </c>
      <c r="AB13" s="49">
        <v>0</v>
      </c>
      <c r="AC13" s="49">
        <v>0</v>
      </c>
      <c r="AD13" s="49">
        <v>0</v>
      </c>
      <c r="AE13" s="49">
        <v>0</v>
      </c>
      <c r="AF13" s="49">
        <f t="shared" si="1"/>
        <v>700000000</v>
      </c>
      <c r="AG13" s="50">
        <v>500000000</v>
      </c>
      <c r="AH13" s="50">
        <v>0</v>
      </c>
      <c r="AI13" s="50">
        <v>200000000</v>
      </c>
      <c r="AJ13" s="50">
        <v>0</v>
      </c>
      <c r="AK13" s="50">
        <v>0</v>
      </c>
      <c r="AL13" s="50">
        <v>0</v>
      </c>
      <c r="AM13" s="50">
        <v>0</v>
      </c>
      <c r="AN13" s="50">
        <f t="shared" si="2"/>
        <v>700000000</v>
      </c>
      <c r="AO13" s="53">
        <f t="shared" si="3"/>
        <v>2014925781</v>
      </c>
      <c r="AP13" s="18"/>
      <c r="AQ13" s="18"/>
      <c r="AR13" s="18"/>
      <c r="AS13" s="18"/>
      <c r="AT13" s="18"/>
      <c r="AU13" s="18"/>
      <c r="AV13" s="18"/>
    </row>
    <row r="14" spans="1:48" ht="60">
      <c r="A14" s="41">
        <v>2</v>
      </c>
      <c r="B14" s="41" t="s">
        <v>46</v>
      </c>
      <c r="C14" s="41">
        <v>17</v>
      </c>
      <c r="D14" s="41" t="s">
        <v>53</v>
      </c>
      <c r="E14" s="42">
        <v>1702</v>
      </c>
      <c r="F14" s="41" t="s">
        <v>54</v>
      </c>
      <c r="G14" s="43">
        <v>1702007</v>
      </c>
      <c r="H14" s="41" t="s">
        <v>71</v>
      </c>
      <c r="I14" s="44">
        <v>170200700</v>
      </c>
      <c r="J14" s="41" t="s">
        <v>72</v>
      </c>
      <c r="K14" s="41" t="s">
        <v>24</v>
      </c>
      <c r="L14" s="52">
        <v>18</v>
      </c>
      <c r="M14" s="46" t="s">
        <v>548</v>
      </c>
      <c r="N14" s="47">
        <v>3</v>
      </c>
      <c r="O14" s="41">
        <v>10</v>
      </c>
      <c r="P14" s="41">
        <v>5</v>
      </c>
      <c r="Q14" s="48">
        <v>585074219</v>
      </c>
      <c r="R14" s="48">
        <v>0</v>
      </c>
      <c r="S14" s="48">
        <v>200000000</v>
      </c>
      <c r="T14" s="48">
        <v>0</v>
      </c>
      <c r="U14" s="48">
        <v>0</v>
      </c>
      <c r="V14" s="48">
        <v>0</v>
      </c>
      <c r="W14" s="48">
        <v>0</v>
      </c>
      <c r="X14" s="48">
        <f t="shared" si="0"/>
        <v>785074219</v>
      </c>
      <c r="Y14" s="49">
        <v>0</v>
      </c>
      <c r="Z14" s="49">
        <v>0</v>
      </c>
      <c r="AA14" s="49">
        <v>200000000</v>
      </c>
      <c r="AB14" s="49">
        <v>4000000000</v>
      </c>
      <c r="AC14" s="49">
        <v>0</v>
      </c>
      <c r="AD14" s="49">
        <v>0</v>
      </c>
      <c r="AE14" s="49">
        <v>0</v>
      </c>
      <c r="AF14" s="49">
        <f t="shared" si="1"/>
        <v>4200000000</v>
      </c>
      <c r="AG14" s="50">
        <v>0</v>
      </c>
      <c r="AH14" s="50">
        <v>0</v>
      </c>
      <c r="AI14" s="50">
        <v>200000000</v>
      </c>
      <c r="AJ14" s="50">
        <v>4000000000</v>
      </c>
      <c r="AK14" s="50">
        <v>0</v>
      </c>
      <c r="AL14" s="50">
        <v>0</v>
      </c>
      <c r="AM14" s="50">
        <v>0</v>
      </c>
      <c r="AN14" s="50">
        <f t="shared" si="2"/>
        <v>4200000000</v>
      </c>
      <c r="AO14" s="53">
        <f t="shared" si="3"/>
        <v>9185074219</v>
      </c>
      <c r="AP14" s="18"/>
      <c r="AQ14" s="18"/>
      <c r="AR14" s="18"/>
      <c r="AS14" s="18"/>
      <c r="AT14" s="18"/>
      <c r="AU14" s="18"/>
      <c r="AV14" s="18"/>
    </row>
    <row r="15" spans="1:48" ht="60">
      <c r="A15" s="41">
        <v>2</v>
      </c>
      <c r="B15" s="41" t="s">
        <v>46</v>
      </c>
      <c r="C15" s="41">
        <v>17</v>
      </c>
      <c r="D15" s="41" t="s">
        <v>53</v>
      </c>
      <c r="E15" s="42">
        <v>1702</v>
      </c>
      <c r="F15" s="41" t="s">
        <v>54</v>
      </c>
      <c r="G15" s="43">
        <v>1702016</v>
      </c>
      <c r="H15" s="41" t="s">
        <v>558</v>
      </c>
      <c r="I15" s="44">
        <v>170201600</v>
      </c>
      <c r="J15" s="41" t="s">
        <v>559</v>
      </c>
      <c r="K15" s="41" t="s">
        <v>24</v>
      </c>
      <c r="L15" s="52">
        <v>100</v>
      </c>
      <c r="M15" s="46" t="s">
        <v>548</v>
      </c>
      <c r="N15" s="47">
        <v>0</v>
      </c>
      <c r="O15" s="41">
        <v>40</v>
      </c>
      <c r="P15" s="41">
        <v>60</v>
      </c>
      <c r="Q15" s="48">
        <v>0</v>
      </c>
      <c r="R15" s="48">
        <v>0</v>
      </c>
      <c r="S15" s="48">
        <v>0</v>
      </c>
      <c r="T15" s="48">
        <v>0</v>
      </c>
      <c r="U15" s="48">
        <v>0</v>
      </c>
      <c r="V15" s="48">
        <v>0</v>
      </c>
      <c r="W15" s="48">
        <v>0</v>
      </c>
      <c r="X15" s="48">
        <f t="shared" si="0"/>
        <v>0</v>
      </c>
      <c r="Y15" s="49">
        <v>100000000</v>
      </c>
      <c r="Z15" s="49">
        <v>0</v>
      </c>
      <c r="AA15" s="49">
        <v>0</v>
      </c>
      <c r="AB15" s="49">
        <v>0</v>
      </c>
      <c r="AC15" s="49">
        <v>0</v>
      </c>
      <c r="AD15" s="49">
        <v>0</v>
      </c>
      <c r="AE15" s="49">
        <v>0</v>
      </c>
      <c r="AF15" s="49">
        <f t="shared" si="1"/>
        <v>100000000</v>
      </c>
      <c r="AG15" s="50">
        <v>120000000</v>
      </c>
      <c r="AH15" s="50">
        <v>0</v>
      </c>
      <c r="AI15" s="50">
        <v>0</v>
      </c>
      <c r="AJ15" s="50">
        <v>0</v>
      </c>
      <c r="AK15" s="50">
        <v>0</v>
      </c>
      <c r="AL15" s="50">
        <v>0</v>
      </c>
      <c r="AM15" s="50">
        <v>0</v>
      </c>
      <c r="AN15" s="50">
        <f t="shared" si="2"/>
        <v>120000000</v>
      </c>
      <c r="AO15" s="53">
        <f t="shared" si="3"/>
        <v>220000000</v>
      </c>
      <c r="AP15" s="18"/>
      <c r="AQ15" s="18"/>
      <c r="AR15" s="18"/>
      <c r="AS15" s="18"/>
      <c r="AT15" s="18"/>
      <c r="AU15" s="18"/>
      <c r="AV15" s="18"/>
    </row>
    <row r="16" spans="1:48" ht="60">
      <c r="A16" s="41">
        <v>2</v>
      </c>
      <c r="B16" s="41" t="s">
        <v>46</v>
      </c>
      <c r="C16" s="41">
        <v>17</v>
      </c>
      <c r="D16" s="41" t="s">
        <v>53</v>
      </c>
      <c r="E16" s="42">
        <v>1702</v>
      </c>
      <c r="F16" s="41" t="s">
        <v>54</v>
      </c>
      <c r="G16" s="43">
        <v>1702034</v>
      </c>
      <c r="H16" s="41" t="s">
        <v>86</v>
      </c>
      <c r="I16" s="44">
        <v>170203400</v>
      </c>
      <c r="J16" s="41" t="s">
        <v>87</v>
      </c>
      <c r="K16" s="41" t="s">
        <v>88</v>
      </c>
      <c r="L16" s="52">
        <v>50</v>
      </c>
      <c r="M16" s="46" t="s">
        <v>548</v>
      </c>
      <c r="N16" s="47">
        <v>0</v>
      </c>
      <c r="O16" s="41">
        <v>25</v>
      </c>
      <c r="P16" s="41">
        <v>25</v>
      </c>
      <c r="Q16" s="48">
        <v>0</v>
      </c>
      <c r="R16" s="48">
        <v>0</v>
      </c>
      <c r="S16" s="48">
        <v>0</v>
      </c>
      <c r="T16" s="48">
        <v>0</v>
      </c>
      <c r="U16" s="48">
        <v>0</v>
      </c>
      <c r="V16" s="48">
        <v>0</v>
      </c>
      <c r="W16" s="48">
        <v>0</v>
      </c>
      <c r="X16" s="48">
        <f t="shared" si="0"/>
        <v>0</v>
      </c>
      <c r="Y16" s="49">
        <v>380000000</v>
      </c>
      <c r="Z16" s="49">
        <v>0</v>
      </c>
      <c r="AA16" s="49">
        <v>0</v>
      </c>
      <c r="AB16" s="49">
        <v>0</v>
      </c>
      <c r="AC16" s="49">
        <v>0</v>
      </c>
      <c r="AD16" s="49">
        <v>0</v>
      </c>
      <c r="AE16" s="49">
        <v>0</v>
      </c>
      <c r="AF16" s="49">
        <f t="shared" si="1"/>
        <v>380000000</v>
      </c>
      <c r="AG16" s="50">
        <v>380000000</v>
      </c>
      <c r="AH16" s="50">
        <v>0</v>
      </c>
      <c r="AI16" s="50">
        <v>0</v>
      </c>
      <c r="AJ16" s="50">
        <v>0</v>
      </c>
      <c r="AK16" s="50">
        <v>0</v>
      </c>
      <c r="AL16" s="50">
        <v>0</v>
      </c>
      <c r="AM16" s="50">
        <v>0</v>
      </c>
      <c r="AN16" s="50">
        <f t="shared" si="2"/>
        <v>380000000</v>
      </c>
      <c r="AO16" s="53">
        <f t="shared" si="3"/>
        <v>760000000</v>
      </c>
      <c r="AP16" s="18"/>
      <c r="AQ16" s="18"/>
      <c r="AR16" s="18"/>
      <c r="AS16" s="18"/>
      <c r="AT16" s="18"/>
      <c r="AU16" s="18"/>
      <c r="AV16" s="18"/>
    </row>
    <row r="17" spans="1:48" ht="45">
      <c r="A17" s="41">
        <v>2</v>
      </c>
      <c r="B17" s="41" t="s">
        <v>46</v>
      </c>
      <c r="C17" s="41">
        <v>17</v>
      </c>
      <c r="D17" s="41" t="s">
        <v>53</v>
      </c>
      <c r="E17" s="42">
        <v>1703</v>
      </c>
      <c r="F17" s="41" t="s">
        <v>560</v>
      </c>
      <c r="G17" s="43">
        <v>1703006</v>
      </c>
      <c r="H17" s="41" t="s">
        <v>561</v>
      </c>
      <c r="I17" s="44">
        <v>170300600</v>
      </c>
      <c r="J17" s="41" t="s">
        <v>562</v>
      </c>
      <c r="K17" s="41" t="s">
        <v>24</v>
      </c>
      <c r="L17" s="52">
        <v>300</v>
      </c>
      <c r="M17" s="46" t="s">
        <v>539</v>
      </c>
      <c r="N17" s="47">
        <v>100</v>
      </c>
      <c r="O17" s="41">
        <v>100</v>
      </c>
      <c r="P17" s="41">
        <v>100</v>
      </c>
      <c r="Q17" s="48">
        <v>100000000</v>
      </c>
      <c r="R17" s="48">
        <v>0</v>
      </c>
      <c r="S17" s="48">
        <v>0</v>
      </c>
      <c r="T17" s="48">
        <v>0</v>
      </c>
      <c r="U17" s="48">
        <v>0</v>
      </c>
      <c r="V17" s="48">
        <v>0</v>
      </c>
      <c r="W17" s="48">
        <v>0</v>
      </c>
      <c r="X17" s="48">
        <f t="shared" si="0"/>
        <v>100000000</v>
      </c>
      <c r="Y17" s="49">
        <v>1000000000</v>
      </c>
      <c r="Z17" s="49">
        <v>0</v>
      </c>
      <c r="AA17" s="49">
        <v>0</v>
      </c>
      <c r="AB17" s="49">
        <v>0</v>
      </c>
      <c r="AC17" s="49">
        <v>0</v>
      </c>
      <c r="AD17" s="49">
        <v>0</v>
      </c>
      <c r="AE17" s="49">
        <v>0</v>
      </c>
      <c r="AF17" s="49">
        <f t="shared" si="1"/>
        <v>1000000000</v>
      </c>
      <c r="AG17" s="50">
        <v>1000000000</v>
      </c>
      <c r="AH17" s="50">
        <v>0</v>
      </c>
      <c r="AI17" s="50">
        <v>0</v>
      </c>
      <c r="AJ17" s="50">
        <v>0</v>
      </c>
      <c r="AK17" s="50">
        <v>0</v>
      </c>
      <c r="AL17" s="50">
        <v>0</v>
      </c>
      <c r="AM17" s="50">
        <v>0</v>
      </c>
      <c r="AN17" s="50">
        <f t="shared" si="2"/>
        <v>1000000000</v>
      </c>
      <c r="AO17" s="53">
        <f t="shared" si="3"/>
        <v>2100000000</v>
      </c>
      <c r="AP17" s="18"/>
      <c r="AQ17" s="18"/>
      <c r="AR17" s="18"/>
      <c r="AS17" s="18"/>
      <c r="AT17" s="18"/>
      <c r="AU17" s="18"/>
      <c r="AV17" s="18"/>
    </row>
    <row r="18" spans="1:48" ht="45">
      <c r="A18" s="41">
        <v>2</v>
      </c>
      <c r="B18" s="41" t="s">
        <v>46</v>
      </c>
      <c r="C18" s="41">
        <v>17</v>
      </c>
      <c r="D18" s="41" t="s">
        <v>53</v>
      </c>
      <c r="E18" s="42">
        <v>1703</v>
      </c>
      <c r="F18" s="41" t="s">
        <v>560</v>
      </c>
      <c r="G18" s="43">
        <v>1703009</v>
      </c>
      <c r="H18" s="41" t="s">
        <v>563</v>
      </c>
      <c r="I18" s="44">
        <v>170300900</v>
      </c>
      <c r="J18" s="41" t="s">
        <v>564</v>
      </c>
      <c r="K18" s="41" t="s">
        <v>24</v>
      </c>
      <c r="L18" s="52">
        <v>50</v>
      </c>
      <c r="M18" s="46" t="s">
        <v>539</v>
      </c>
      <c r="N18" s="47">
        <v>0</v>
      </c>
      <c r="O18" s="41">
        <v>20</v>
      </c>
      <c r="P18" s="41">
        <v>30</v>
      </c>
      <c r="Q18" s="48">
        <v>0</v>
      </c>
      <c r="R18" s="48">
        <v>0</v>
      </c>
      <c r="S18" s="48">
        <v>0</v>
      </c>
      <c r="T18" s="48">
        <v>0</v>
      </c>
      <c r="U18" s="48">
        <v>0</v>
      </c>
      <c r="V18" s="48">
        <v>0</v>
      </c>
      <c r="W18" s="48">
        <v>0</v>
      </c>
      <c r="X18" s="48">
        <f t="shared" si="0"/>
        <v>0</v>
      </c>
      <c r="Y18" s="49">
        <v>50000000</v>
      </c>
      <c r="Z18" s="49">
        <v>0</v>
      </c>
      <c r="AA18" s="49">
        <v>0</v>
      </c>
      <c r="AB18" s="49">
        <v>0</v>
      </c>
      <c r="AC18" s="49">
        <v>0</v>
      </c>
      <c r="AD18" s="49">
        <v>0</v>
      </c>
      <c r="AE18" s="49">
        <v>0</v>
      </c>
      <c r="AF18" s="49">
        <f t="shared" si="1"/>
        <v>50000000</v>
      </c>
      <c r="AG18" s="50">
        <v>70000000</v>
      </c>
      <c r="AH18" s="50">
        <v>0</v>
      </c>
      <c r="AI18" s="50">
        <v>0</v>
      </c>
      <c r="AJ18" s="50">
        <v>0</v>
      </c>
      <c r="AK18" s="50">
        <v>0</v>
      </c>
      <c r="AL18" s="50">
        <v>0</v>
      </c>
      <c r="AM18" s="50">
        <v>0</v>
      </c>
      <c r="AN18" s="50">
        <f t="shared" si="2"/>
        <v>70000000</v>
      </c>
      <c r="AO18" s="53">
        <f t="shared" si="3"/>
        <v>120000000</v>
      </c>
      <c r="AP18" s="18"/>
      <c r="AQ18" s="18"/>
      <c r="AR18" s="18"/>
      <c r="AS18" s="18"/>
      <c r="AT18" s="18"/>
      <c r="AU18" s="18"/>
      <c r="AV18" s="18"/>
    </row>
    <row r="19" spans="1:48" ht="60">
      <c r="A19" s="41">
        <v>2</v>
      </c>
      <c r="B19" s="41" t="s">
        <v>46</v>
      </c>
      <c r="C19" s="41">
        <v>17</v>
      </c>
      <c r="D19" s="41" t="s">
        <v>53</v>
      </c>
      <c r="E19" s="42" t="s">
        <v>565</v>
      </c>
      <c r="F19" s="41" t="s">
        <v>566</v>
      </c>
      <c r="G19" s="43">
        <v>1704003</v>
      </c>
      <c r="H19" s="41" t="s">
        <v>567</v>
      </c>
      <c r="I19" s="44">
        <v>170400302</v>
      </c>
      <c r="J19" s="41" t="s">
        <v>567</v>
      </c>
      <c r="K19" s="41" t="s">
        <v>24</v>
      </c>
      <c r="L19" s="52">
        <v>1</v>
      </c>
      <c r="M19" s="46" t="s">
        <v>548</v>
      </c>
      <c r="N19" s="47">
        <v>0</v>
      </c>
      <c r="O19" s="41">
        <v>1</v>
      </c>
      <c r="P19" s="41">
        <v>0</v>
      </c>
      <c r="Q19" s="48">
        <v>0</v>
      </c>
      <c r="R19" s="48">
        <v>0</v>
      </c>
      <c r="S19" s="48">
        <v>0</v>
      </c>
      <c r="T19" s="48">
        <v>0</v>
      </c>
      <c r="U19" s="48">
        <v>0</v>
      </c>
      <c r="V19" s="48">
        <v>0</v>
      </c>
      <c r="W19" s="48">
        <v>0</v>
      </c>
      <c r="X19" s="48">
        <f t="shared" si="0"/>
        <v>0</v>
      </c>
      <c r="Y19" s="49">
        <v>0</v>
      </c>
      <c r="Z19" s="49">
        <v>0</v>
      </c>
      <c r="AA19" s="49">
        <v>0</v>
      </c>
      <c r="AB19" s="49">
        <v>0</v>
      </c>
      <c r="AC19" s="49">
        <v>0</v>
      </c>
      <c r="AD19" s="49">
        <v>0</v>
      </c>
      <c r="AE19" s="49">
        <v>0</v>
      </c>
      <c r="AF19" s="49">
        <f t="shared" si="1"/>
        <v>0</v>
      </c>
      <c r="AG19" s="50">
        <v>0</v>
      </c>
      <c r="AH19" s="50">
        <v>0</v>
      </c>
      <c r="AI19" s="50">
        <v>0</v>
      </c>
      <c r="AJ19" s="50">
        <v>0</v>
      </c>
      <c r="AK19" s="50">
        <v>0</v>
      </c>
      <c r="AL19" s="50">
        <v>0</v>
      </c>
      <c r="AM19" s="50">
        <v>0</v>
      </c>
      <c r="AN19" s="50">
        <f t="shared" si="2"/>
        <v>0</v>
      </c>
      <c r="AO19" s="53">
        <f t="shared" si="3"/>
        <v>0</v>
      </c>
      <c r="AP19" s="18"/>
      <c r="AQ19" s="18"/>
      <c r="AR19" s="18"/>
      <c r="AS19" s="18"/>
      <c r="AT19" s="18"/>
      <c r="AU19" s="18"/>
      <c r="AV19" s="18"/>
    </row>
    <row r="20" spans="1:48" ht="60">
      <c r="A20" s="41">
        <v>2</v>
      </c>
      <c r="B20" s="41" t="s">
        <v>46</v>
      </c>
      <c r="C20" s="41">
        <v>17</v>
      </c>
      <c r="D20" s="41" t="s">
        <v>53</v>
      </c>
      <c r="E20" s="42" t="s">
        <v>565</v>
      </c>
      <c r="F20" s="41" t="s">
        <v>568</v>
      </c>
      <c r="G20" s="43">
        <v>1704010</v>
      </c>
      <c r="H20" s="41" t="s">
        <v>569</v>
      </c>
      <c r="I20" s="44">
        <v>170401000</v>
      </c>
      <c r="J20" s="41" t="s">
        <v>570</v>
      </c>
      <c r="K20" s="41" t="s">
        <v>24</v>
      </c>
      <c r="L20" s="52">
        <v>200</v>
      </c>
      <c r="M20" s="46" t="s">
        <v>548</v>
      </c>
      <c r="N20" s="47">
        <v>0</v>
      </c>
      <c r="O20" s="41">
        <v>100</v>
      </c>
      <c r="P20" s="41">
        <v>100</v>
      </c>
      <c r="Q20" s="48">
        <v>0</v>
      </c>
      <c r="R20" s="48">
        <v>0</v>
      </c>
      <c r="S20" s="48">
        <v>0</v>
      </c>
      <c r="T20" s="48">
        <v>0</v>
      </c>
      <c r="U20" s="48">
        <v>0</v>
      </c>
      <c r="V20" s="48">
        <v>0</v>
      </c>
      <c r="W20" s="48">
        <v>0</v>
      </c>
      <c r="X20" s="48">
        <f t="shared" si="0"/>
        <v>0</v>
      </c>
      <c r="Y20" s="49">
        <v>0</v>
      </c>
      <c r="Z20" s="49">
        <v>0</v>
      </c>
      <c r="AA20" s="49">
        <v>0</v>
      </c>
      <c r="AB20" s="49">
        <v>0</v>
      </c>
      <c r="AC20" s="49">
        <v>0</v>
      </c>
      <c r="AD20" s="49">
        <v>0</v>
      </c>
      <c r="AE20" s="49">
        <v>0</v>
      </c>
      <c r="AF20" s="49">
        <f t="shared" si="1"/>
        <v>0</v>
      </c>
      <c r="AG20" s="50">
        <v>0</v>
      </c>
      <c r="AH20" s="50">
        <v>0</v>
      </c>
      <c r="AI20" s="50">
        <v>0</v>
      </c>
      <c r="AJ20" s="50">
        <v>0</v>
      </c>
      <c r="AK20" s="50">
        <v>0</v>
      </c>
      <c r="AL20" s="50">
        <v>0</v>
      </c>
      <c r="AM20" s="50">
        <v>0</v>
      </c>
      <c r="AN20" s="50">
        <f t="shared" si="2"/>
        <v>0</v>
      </c>
      <c r="AO20" s="53">
        <f t="shared" si="3"/>
        <v>0</v>
      </c>
      <c r="AP20" s="18"/>
      <c r="AQ20" s="18"/>
      <c r="AR20" s="18"/>
      <c r="AS20" s="18"/>
      <c r="AT20" s="18"/>
      <c r="AU20" s="18"/>
      <c r="AV20" s="18"/>
    </row>
    <row r="21" spans="1:48" ht="60">
      <c r="A21" s="41">
        <v>2</v>
      </c>
      <c r="B21" s="41" t="s">
        <v>46</v>
      </c>
      <c r="C21" s="41">
        <v>17</v>
      </c>
      <c r="D21" s="41" t="s">
        <v>53</v>
      </c>
      <c r="E21" s="42">
        <v>1706</v>
      </c>
      <c r="F21" s="41" t="s">
        <v>571</v>
      </c>
      <c r="G21" s="43">
        <v>1706004</v>
      </c>
      <c r="H21" s="41" t="s">
        <v>572</v>
      </c>
      <c r="I21" s="44">
        <v>170600400</v>
      </c>
      <c r="J21" s="41" t="s">
        <v>573</v>
      </c>
      <c r="K21" s="41" t="s">
        <v>24</v>
      </c>
      <c r="L21" s="52">
        <v>7</v>
      </c>
      <c r="M21" s="46" t="s">
        <v>548</v>
      </c>
      <c r="N21" s="47">
        <v>1</v>
      </c>
      <c r="O21" s="41">
        <v>3</v>
      </c>
      <c r="P21" s="41">
        <v>3</v>
      </c>
      <c r="Q21" s="48">
        <v>100000000</v>
      </c>
      <c r="R21" s="48">
        <v>0</v>
      </c>
      <c r="S21" s="48">
        <v>100000000</v>
      </c>
      <c r="T21" s="48">
        <v>0</v>
      </c>
      <c r="U21" s="48">
        <v>0</v>
      </c>
      <c r="V21" s="48">
        <v>0</v>
      </c>
      <c r="W21" s="48">
        <v>0</v>
      </c>
      <c r="X21" s="48">
        <f t="shared" si="0"/>
        <v>200000000</v>
      </c>
      <c r="Y21" s="49">
        <v>300000000</v>
      </c>
      <c r="Z21" s="49">
        <v>0</v>
      </c>
      <c r="AA21" s="49">
        <v>200000000</v>
      </c>
      <c r="AB21" s="49">
        <v>0</v>
      </c>
      <c r="AC21" s="49">
        <v>0</v>
      </c>
      <c r="AD21" s="49">
        <v>0</v>
      </c>
      <c r="AE21" s="49">
        <v>0</v>
      </c>
      <c r="AF21" s="49">
        <f t="shared" si="1"/>
        <v>500000000</v>
      </c>
      <c r="AG21" s="50">
        <v>300000000</v>
      </c>
      <c r="AH21" s="50">
        <v>0</v>
      </c>
      <c r="AI21" s="50">
        <v>200000000</v>
      </c>
      <c r="AJ21" s="50">
        <v>0</v>
      </c>
      <c r="AK21" s="50">
        <v>0</v>
      </c>
      <c r="AL21" s="50">
        <v>0</v>
      </c>
      <c r="AM21" s="50">
        <v>0</v>
      </c>
      <c r="AN21" s="50">
        <f t="shared" si="2"/>
        <v>500000000</v>
      </c>
      <c r="AO21" s="53">
        <f t="shared" si="3"/>
        <v>1200000000</v>
      </c>
      <c r="AP21" s="18"/>
      <c r="AQ21" s="18"/>
      <c r="AR21" s="18"/>
      <c r="AS21" s="18"/>
      <c r="AT21" s="18"/>
      <c r="AU21" s="18"/>
      <c r="AV21" s="18"/>
    </row>
    <row r="22" spans="1:48" ht="60">
      <c r="A22" s="41">
        <v>2</v>
      </c>
      <c r="B22" s="41" t="s">
        <v>46</v>
      </c>
      <c r="C22" s="41">
        <v>17</v>
      </c>
      <c r="D22" s="41" t="s">
        <v>53</v>
      </c>
      <c r="E22" s="42">
        <v>1706</v>
      </c>
      <c r="F22" s="41" t="s">
        <v>571</v>
      </c>
      <c r="G22" s="43">
        <v>1706007</v>
      </c>
      <c r="H22" s="41" t="s">
        <v>574</v>
      </c>
      <c r="I22" s="44">
        <v>170600700</v>
      </c>
      <c r="J22" s="41" t="s">
        <v>575</v>
      </c>
      <c r="K22" s="41" t="s">
        <v>24</v>
      </c>
      <c r="L22" s="52">
        <v>200</v>
      </c>
      <c r="M22" s="46" t="s">
        <v>548</v>
      </c>
      <c r="N22" s="47">
        <v>0</v>
      </c>
      <c r="O22" s="41">
        <v>100</v>
      </c>
      <c r="P22" s="41">
        <v>100</v>
      </c>
      <c r="Q22" s="48">
        <v>0</v>
      </c>
      <c r="R22" s="48">
        <v>0</v>
      </c>
      <c r="S22" s="48">
        <v>0</v>
      </c>
      <c r="T22" s="48">
        <v>0</v>
      </c>
      <c r="U22" s="48">
        <v>0</v>
      </c>
      <c r="V22" s="48">
        <v>0</v>
      </c>
      <c r="W22" s="48">
        <v>0</v>
      </c>
      <c r="X22" s="48">
        <f t="shared" si="0"/>
        <v>0</v>
      </c>
      <c r="Y22" s="49">
        <v>150000000</v>
      </c>
      <c r="Z22" s="49">
        <v>0</v>
      </c>
      <c r="AA22" s="49">
        <v>0</v>
      </c>
      <c r="AB22" s="49">
        <v>0</v>
      </c>
      <c r="AC22" s="49">
        <v>0</v>
      </c>
      <c r="AD22" s="49">
        <v>0</v>
      </c>
      <c r="AE22" s="49">
        <v>0</v>
      </c>
      <c r="AF22" s="49">
        <f t="shared" si="1"/>
        <v>150000000</v>
      </c>
      <c r="AG22" s="50">
        <v>150000000</v>
      </c>
      <c r="AH22" s="50">
        <v>0</v>
      </c>
      <c r="AI22" s="50">
        <v>0</v>
      </c>
      <c r="AJ22" s="50">
        <v>0</v>
      </c>
      <c r="AK22" s="50">
        <v>0</v>
      </c>
      <c r="AL22" s="50">
        <v>0</v>
      </c>
      <c r="AM22" s="50">
        <v>0</v>
      </c>
      <c r="AN22" s="50">
        <f t="shared" si="2"/>
        <v>150000000</v>
      </c>
      <c r="AO22" s="53">
        <f t="shared" si="3"/>
        <v>300000000</v>
      </c>
      <c r="AP22" s="18"/>
      <c r="AQ22" s="18"/>
      <c r="AR22" s="18"/>
      <c r="AS22" s="18"/>
      <c r="AT22" s="18"/>
      <c r="AU22" s="18"/>
      <c r="AV22" s="18"/>
    </row>
    <row r="23" spans="1:48" ht="60">
      <c r="A23" s="41">
        <v>2</v>
      </c>
      <c r="B23" s="41" t="s">
        <v>46</v>
      </c>
      <c r="C23" s="41">
        <v>17</v>
      </c>
      <c r="D23" s="41" t="s">
        <v>53</v>
      </c>
      <c r="E23" s="42">
        <v>1707</v>
      </c>
      <c r="F23" s="41" t="s">
        <v>574</v>
      </c>
      <c r="G23" s="43">
        <v>1707078</v>
      </c>
      <c r="H23" s="41" t="s">
        <v>576</v>
      </c>
      <c r="I23" s="44">
        <v>170707801</v>
      </c>
      <c r="J23" s="41" t="s">
        <v>577</v>
      </c>
      <c r="K23" s="41" t="s">
        <v>24</v>
      </c>
      <c r="L23" s="52">
        <v>300</v>
      </c>
      <c r="M23" s="46" t="s">
        <v>548</v>
      </c>
      <c r="N23" s="47">
        <v>0</v>
      </c>
      <c r="O23" s="41">
        <v>100</v>
      </c>
      <c r="P23" s="41">
        <v>200</v>
      </c>
      <c r="Q23" s="48">
        <v>0</v>
      </c>
      <c r="R23" s="48">
        <v>0</v>
      </c>
      <c r="S23" s="48">
        <v>0</v>
      </c>
      <c r="T23" s="48">
        <v>0</v>
      </c>
      <c r="U23" s="48">
        <v>0</v>
      </c>
      <c r="V23" s="48">
        <v>0</v>
      </c>
      <c r="W23" s="48">
        <v>0</v>
      </c>
      <c r="X23" s="48">
        <f t="shared" si="0"/>
        <v>0</v>
      </c>
      <c r="Y23" s="49">
        <v>100000000</v>
      </c>
      <c r="Z23" s="49">
        <v>0</v>
      </c>
      <c r="AA23" s="49">
        <v>0</v>
      </c>
      <c r="AB23" s="49">
        <v>0</v>
      </c>
      <c r="AC23" s="49">
        <v>0</v>
      </c>
      <c r="AD23" s="49">
        <v>0</v>
      </c>
      <c r="AE23" s="49">
        <v>0</v>
      </c>
      <c r="AF23" s="49">
        <f t="shared" si="1"/>
        <v>100000000</v>
      </c>
      <c r="AG23" s="50">
        <v>200000000</v>
      </c>
      <c r="AH23" s="50">
        <v>0</v>
      </c>
      <c r="AI23" s="50">
        <v>0</v>
      </c>
      <c r="AJ23" s="50">
        <v>0</v>
      </c>
      <c r="AK23" s="50">
        <v>0</v>
      </c>
      <c r="AL23" s="50">
        <v>0</v>
      </c>
      <c r="AM23" s="50">
        <v>0</v>
      </c>
      <c r="AN23" s="50">
        <f t="shared" si="2"/>
        <v>200000000</v>
      </c>
      <c r="AO23" s="53">
        <f t="shared" si="3"/>
        <v>300000000</v>
      </c>
      <c r="AP23" s="18"/>
      <c r="AQ23" s="18"/>
      <c r="AR23" s="18"/>
      <c r="AS23" s="18"/>
      <c r="AT23" s="18"/>
      <c r="AU23" s="18"/>
      <c r="AV23" s="18"/>
    </row>
    <row r="24" spans="1:48" ht="60">
      <c r="A24" s="41">
        <v>2</v>
      </c>
      <c r="B24" s="41" t="s">
        <v>46</v>
      </c>
      <c r="C24" s="41">
        <v>17</v>
      </c>
      <c r="D24" s="41" t="s">
        <v>53</v>
      </c>
      <c r="E24" s="42">
        <v>1708</v>
      </c>
      <c r="F24" s="41" t="s">
        <v>65</v>
      </c>
      <c r="G24" s="43">
        <v>1708018</v>
      </c>
      <c r="H24" s="41" t="s">
        <v>578</v>
      </c>
      <c r="I24" s="44">
        <v>170801800</v>
      </c>
      <c r="J24" s="41" t="s">
        <v>579</v>
      </c>
      <c r="K24" s="41" t="s">
        <v>24</v>
      </c>
      <c r="L24" s="52">
        <v>1</v>
      </c>
      <c r="M24" s="46" t="s">
        <v>548</v>
      </c>
      <c r="N24" s="47">
        <v>0</v>
      </c>
      <c r="O24" s="41">
        <v>1</v>
      </c>
      <c r="P24" s="41">
        <v>0</v>
      </c>
      <c r="Q24" s="48">
        <v>0</v>
      </c>
      <c r="R24" s="48">
        <v>0</v>
      </c>
      <c r="S24" s="48">
        <v>0</v>
      </c>
      <c r="T24" s="48">
        <v>0</v>
      </c>
      <c r="U24" s="48">
        <v>0</v>
      </c>
      <c r="V24" s="48">
        <v>0</v>
      </c>
      <c r="W24" s="48">
        <v>0</v>
      </c>
      <c r="X24" s="48">
        <f t="shared" si="0"/>
        <v>0</v>
      </c>
      <c r="Y24" s="49">
        <v>200000000</v>
      </c>
      <c r="Z24" s="49">
        <v>0</v>
      </c>
      <c r="AA24" s="49">
        <v>0</v>
      </c>
      <c r="AB24" s="49">
        <v>0</v>
      </c>
      <c r="AC24" s="49">
        <v>0</v>
      </c>
      <c r="AD24" s="49">
        <v>0</v>
      </c>
      <c r="AE24" s="49">
        <v>0</v>
      </c>
      <c r="AF24" s="49">
        <f t="shared" si="1"/>
        <v>200000000</v>
      </c>
      <c r="AG24" s="50">
        <v>0</v>
      </c>
      <c r="AH24" s="50">
        <v>0</v>
      </c>
      <c r="AI24" s="50">
        <v>0</v>
      </c>
      <c r="AJ24" s="50">
        <v>0</v>
      </c>
      <c r="AK24" s="50">
        <v>0</v>
      </c>
      <c r="AL24" s="50">
        <v>0</v>
      </c>
      <c r="AM24" s="50">
        <v>0</v>
      </c>
      <c r="AN24" s="50">
        <f t="shared" si="2"/>
        <v>0</v>
      </c>
      <c r="AO24" s="53">
        <f t="shared" si="3"/>
        <v>200000000</v>
      </c>
      <c r="AP24" s="18"/>
      <c r="AQ24" s="18"/>
      <c r="AR24" s="18"/>
      <c r="AS24" s="18"/>
      <c r="AT24" s="18"/>
      <c r="AU24" s="18"/>
      <c r="AV24" s="18"/>
    </row>
    <row r="25" spans="1:48" ht="60">
      <c r="A25" s="41">
        <v>2</v>
      </c>
      <c r="B25" s="41" t="s">
        <v>46</v>
      </c>
      <c r="C25" s="41">
        <v>17</v>
      </c>
      <c r="D25" s="41" t="s">
        <v>53</v>
      </c>
      <c r="E25" s="42">
        <v>1708</v>
      </c>
      <c r="F25" s="41" t="s">
        <v>65</v>
      </c>
      <c r="G25" s="43">
        <v>1708041</v>
      </c>
      <c r="H25" s="41" t="s">
        <v>73</v>
      </c>
      <c r="I25" s="44">
        <v>170804100</v>
      </c>
      <c r="J25" s="41" t="s">
        <v>74</v>
      </c>
      <c r="K25" s="41" t="s">
        <v>24</v>
      </c>
      <c r="L25" s="52">
        <v>5100</v>
      </c>
      <c r="M25" s="46" t="s">
        <v>548</v>
      </c>
      <c r="N25" s="47">
        <v>1100</v>
      </c>
      <c r="O25" s="41">
        <v>2000</v>
      </c>
      <c r="P25" s="41">
        <v>2000</v>
      </c>
      <c r="Q25" s="48">
        <v>200000000</v>
      </c>
      <c r="R25" s="48">
        <v>0</v>
      </c>
      <c r="S25" s="48">
        <v>0</v>
      </c>
      <c r="T25" s="48">
        <v>0</v>
      </c>
      <c r="U25" s="48">
        <v>0</v>
      </c>
      <c r="V25" s="48">
        <v>0</v>
      </c>
      <c r="W25" s="48">
        <v>0</v>
      </c>
      <c r="X25" s="48">
        <f t="shared" si="0"/>
        <v>200000000</v>
      </c>
      <c r="Y25" s="49">
        <v>400000000</v>
      </c>
      <c r="Z25" s="49">
        <v>0</v>
      </c>
      <c r="AA25" s="49">
        <v>0</v>
      </c>
      <c r="AB25" s="49">
        <v>0</v>
      </c>
      <c r="AC25" s="49">
        <v>0</v>
      </c>
      <c r="AD25" s="49">
        <v>0</v>
      </c>
      <c r="AE25" s="49">
        <v>0</v>
      </c>
      <c r="AF25" s="49">
        <f t="shared" si="1"/>
        <v>400000000</v>
      </c>
      <c r="AG25" s="50">
        <v>400000000</v>
      </c>
      <c r="AH25" s="50">
        <v>0</v>
      </c>
      <c r="AI25" s="50">
        <v>0</v>
      </c>
      <c r="AJ25" s="50">
        <v>0</v>
      </c>
      <c r="AK25" s="50">
        <v>0</v>
      </c>
      <c r="AL25" s="50">
        <v>0</v>
      </c>
      <c r="AM25" s="50">
        <v>0</v>
      </c>
      <c r="AN25" s="50">
        <f t="shared" si="2"/>
        <v>400000000</v>
      </c>
      <c r="AO25" s="53">
        <f t="shared" si="3"/>
        <v>1000000000</v>
      </c>
      <c r="AP25" s="18"/>
      <c r="AQ25" s="18"/>
      <c r="AR25" s="18"/>
      <c r="AS25" s="18"/>
      <c r="AT25" s="18"/>
      <c r="AU25" s="18"/>
      <c r="AV25" s="18"/>
    </row>
    <row r="26" spans="1:48" ht="60">
      <c r="A26" s="41">
        <v>2</v>
      </c>
      <c r="B26" s="41" t="s">
        <v>46</v>
      </c>
      <c r="C26" s="41">
        <v>17</v>
      </c>
      <c r="D26" s="41" t="s">
        <v>53</v>
      </c>
      <c r="E26" s="42">
        <v>1708</v>
      </c>
      <c r="F26" s="41" t="s">
        <v>65</v>
      </c>
      <c r="G26" s="43">
        <v>1708016</v>
      </c>
      <c r="H26" s="41" t="s">
        <v>66</v>
      </c>
      <c r="I26" s="44">
        <v>170801600</v>
      </c>
      <c r="J26" s="41" t="s">
        <v>67</v>
      </c>
      <c r="K26" s="41" t="s">
        <v>24</v>
      </c>
      <c r="L26" s="52">
        <v>2</v>
      </c>
      <c r="M26" s="46" t="s">
        <v>548</v>
      </c>
      <c r="N26" s="47">
        <v>1</v>
      </c>
      <c r="O26" s="41">
        <v>1</v>
      </c>
      <c r="P26" s="41">
        <v>0</v>
      </c>
      <c r="Q26" s="48">
        <v>90000000</v>
      </c>
      <c r="R26" s="48">
        <v>0</v>
      </c>
      <c r="S26" s="48">
        <v>0</v>
      </c>
      <c r="T26" s="48">
        <v>0</v>
      </c>
      <c r="U26" s="48">
        <v>0</v>
      </c>
      <c r="V26" s="48">
        <v>0</v>
      </c>
      <c r="W26" s="48">
        <v>0</v>
      </c>
      <c r="X26" s="48">
        <f t="shared" si="0"/>
        <v>90000000</v>
      </c>
      <c r="Y26" s="49">
        <v>1000000000</v>
      </c>
      <c r="Z26" s="49">
        <v>0</v>
      </c>
      <c r="AA26" s="49">
        <v>0</v>
      </c>
      <c r="AB26" s="49">
        <v>0</v>
      </c>
      <c r="AC26" s="49">
        <v>0</v>
      </c>
      <c r="AD26" s="49">
        <v>0</v>
      </c>
      <c r="AE26" s="49">
        <v>0</v>
      </c>
      <c r="AF26" s="49">
        <f t="shared" si="1"/>
        <v>1000000000</v>
      </c>
      <c r="AG26" s="50">
        <v>0</v>
      </c>
      <c r="AH26" s="50">
        <v>0</v>
      </c>
      <c r="AI26" s="50">
        <v>0</v>
      </c>
      <c r="AJ26" s="50">
        <v>0</v>
      </c>
      <c r="AK26" s="50">
        <v>0</v>
      </c>
      <c r="AL26" s="50">
        <v>0</v>
      </c>
      <c r="AM26" s="50">
        <v>0</v>
      </c>
      <c r="AN26" s="50">
        <f t="shared" si="2"/>
        <v>0</v>
      </c>
      <c r="AO26" s="53">
        <f t="shared" si="3"/>
        <v>1090000000</v>
      </c>
      <c r="AP26" s="18"/>
      <c r="AQ26" s="18"/>
      <c r="AR26" s="18"/>
      <c r="AS26" s="18"/>
      <c r="AT26" s="18"/>
      <c r="AU26" s="18"/>
      <c r="AV26" s="18"/>
    </row>
    <row r="27" spans="1:48" ht="60">
      <c r="A27" s="41">
        <v>2</v>
      </c>
      <c r="B27" s="41" t="s">
        <v>46</v>
      </c>
      <c r="C27" s="41">
        <v>17</v>
      </c>
      <c r="D27" s="41" t="s">
        <v>53</v>
      </c>
      <c r="E27" s="42">
        <v>1709</v>
      </c>
      <c r="F27" s="41" t="s">
        <v>580</v>
      </c>
      <c r="G27" s="43">
        <v>1709129</v>
      </c>
      <c r="H27" s="41" t="s">
        <v>581</v>
      </c>
      <c r="I27" s="44">
        <v>170912900</v>
      </c>
      <c r="J27" s="41" t="s">
        <v>582</v>
      </c>
      <c r="K27" s="41" t="s">
        <v>24</v>
      </c>
      <c r="L27" s="52">
        <v>4</v>
      </c>
      <c r="M27" s="46" t="s">
        <v>548</v>
      </c>
      <c r="N27" s="47">
        <v>0</v>
      </c>
      <c r="O27" s="41">
        <v>2</v>
      </c>
      <c r="P27" s="41">
        <v>2</v>
      </c>
      <c r="Q27" s="48">
        <v>0</v>
      </c>
      <c r="R27" s="48">
        <v>0</v>
      </c>
      <c r="S27" s="48">
        <v>0</v>
      </c>
      <c r="T27" s="48">
        <v>0</v>
      </c>
      <c r="U27" s="48">
        <v>0</v>
      </c>
      <c r="V27" s="48">
        <v>0</v>
      </c>
      <c r="W27" s="48">
        <v>0</v>
      </c>
      <c r="X27" s="48">
        <f t="shared" si="0"/>
        <v>0</v>
      </c>
      <c r="Y27" s="49">
        <v>0</v>
      </c>
      <c r="Z27" s="49">
        <v>0</v>
      </c>
      <c r="AA27" s="49">
        <v>0</v>
      </c>
      <c r="AB27" s="49">
        <v>10000000000</v>
      </c>
      <c r="AC27" s="49">
        <v>0</v>
      </c>
      <c r="AD27" s="49">
        <v>0</v>
      </c>
      <c r="AE27" s="49">
        <v>0</v>
      </c>
      <c r="AF27" s="49">
        <f t="shared" si="1"/>
        <v>10000000000</v>
      </c>
      <c r="AG27" s="50">
        <v>0</v>
      </c>
      <c r="AH27" s="50">
        <v>0</v>
      </c>
      <c r="AI27" s="50">
        <v>5000000000</v>
      </c>
      <c r="AJ27" s="50">
        <v>0</v>
      </c>
      <c r="AK27" s="50">
        <v>0</v>
      </c>
      <c r="AL27" s="50">
        <v>0</v>
      </c>
      <c r="AM27" s="50">
        <v>0</v>
      </c>
      <c r="AN27" s="50">
        <f t="shared" si="2"/>
        <v>5000000000</v>
      </c>
      <c r="AO27" s="53">
        <f t="shared" si="3"/>
        <v>15000000000</v>
      </c>
      <c r="AP27" s="18"/>
      <c r="AQ27" s="18"/>
      <c r="AR27" s="18"/>
      <c r="AS27" s="18"/>
      <c r="AT27" s="18"/>
      <c r="AU27" s="18"/>
      <c r="AV27" s="18"/>
    </row>
    <row r="28" spans="1:48" ht="30">
      <c r="A28" s="41">
        <v>2</v>
      </c>
      <c r="B28" s="41" t="s">
        <v>46</v>
      </c>
      <c r="C28" s="41">
        <v>21</v>
      </c>
      <c r="D28" s="41" t="s">
        <v>91</v>
      </c>
      <c r="E28" s="42">
        <v>2101</v>
      </c>
      <c r="F28" s="41" t="s">
        <v>583</v>
      </c>
      <c r="G28" s="43">
        <v>2101016</v>
      </c>
      <c r="H28" s="41" t="s">
        <v>584</v>
      </c>
      <c r="I28" s="44">
        <v>210101600</v>
      </c>
      <c r="J28" s="41" t="s">
        <v>585</v>
      </c>
      <c r="K28" s="41" t="s">
        <v>24</v>
      </c>
      <c r="L28" s="45">
        <v>300</v>
      </c>
      <c r="M28" s="46" t="s">
        <v>586</v>
      </c>
      <c r="N28" s="47">
        <v>0</v>
      </c>
      <c r="O28" s="41">
        <v>0</v>
      </c>
      <c r="P28" s="41">
        <v>100</v>
      </c>
      <c r="Q28" s="48">
        <v>0</v>
      </c>
      <c r="R28" s="48">
        <v>0</v>
      </c>
      <c r="S28" s="48">
        <v>0</v>
      </c>
      <c r="T28" s="48">
        <v>0</v>
      </c>
      <c r="U28" s="48">
        <v>0</v>
      </c>
      <c r="V28" s="48">
        <v>0</v>
      </c>
      <c r="W28" s="48">
        <v>0</v>
      </c>
      <c r="X28" s="48">
        <f t="shared" si="0"/>
        <v>0</v>
      </c>
      <c r="Y28" s="49">
        <v>0</v>
      </c>
      <c r="Z28" s="49">
        <v>0</v>
      </c>
      <c r="AA28" s="49">
        <v>0</v>
      </c>
      <c r="AB28" s="49">
        <v>0</v>
      </c>
      <c r="AC28" s="49">
        <v>0</v>
      </c>
      <c r="AD28" s="49">
        <v>0</v>
      </c>
      <c r="AE28" s="49">
        <v>0</v>
      </c>
      <c r="AF28" s="49">
        <f t="shared" si="1"/>
        <v>0</v>
      </c>
      <c r="AG28" s="50">
        <v>0</v>
      </c>
      <c r="AH28" s="50">
        <v>0</v>
      </c>
      <c r="AI28" s="50">
        <v>0</v>
      </c>
      <c r="AJ28" s="50">
        <v>250000000</v>
      </c>
      <c r="AK28" s="50">
        <v>0</v>
      </c>
      <c r="AL28" s="50">
        <v>0</v>
      </c>
      <c r="AM28" s="50">
        <v>0</v>
      </c>
      <c r="AN28" s="50">
        <f t="shared" si="2"/>
        <v>250000000</v>
      </c>
      <c r="AO28" s="51">
        <f t="shared" si="3"/>
        <v>250000000</v>
      </c>
      <c r="AP28" s="18"/>
      <c r="AQ28" s="18"/>
      <c r="AR28" s="18"/>
      <c r="AS28" s="18"/>
      <c r="AT28" s="18"/>
      <c r="AU28" s="18"/>
      <c r="AV28" s="18"/>
    </row>
    <row r="29" spans="1:48" ht="30">
      <c r="A29" s="41">
        <v>2</v>
      </c>
      <c r="B29" s="41" t="s">
        <v>46</v>
      </c>
      <c r="C29" s="41">
        <v>21</v>
      </c>
      <c r="D29" s="41" t="s">
        <v>91</v>
      </c>
      <c r="E29" s="42">
        <v>2102</v>
      </c>
      <c r="F29" s="41" t="s">
        <v>587</v>
      </c>
      <c r="G29" s="43">
        <v>2102045</v>
      </c>
      <c r="H29" s="41" t="s">
        <v>588</v>
      </c>
      <c r="I29" s="44">
        <v>210204500</v>
      </c>
      <c r="J29" s="41" t="s">
        <v>589</v>
      </c>
      <c r="K29" s="41" t="s">
        <v>24</v>
      </c>
      <c r="L29" s="45">
        <v>1200</v>
      </c>
      <c r="M29" s="46" t="s">
        <v>586</v>
      </c>
      <c r="N29" s="47">
        <v>0</v>
      </c>
      <c r="O29" s="41">
        <v>1100</v>
      </c>
      <c r="P29" s="41">
        <v>100</v>
      </c>
      <c r="Q29" s="48">
        <v>0</v>
      </c>
      <c r="R29" s="48">
        <v>0</v>
      </c>
      <c r="S29" s="48">
        <v>0</v>
      </c>
      <c r="T29" s="48">
        <v>0</v>
      </c>
      <c r="U29" s="48">
        <v>0</v>
      </c>
      <c r="V29" s="48">
        <v>0</v>
      </c>
      <c r="W29" s="48">
        <v>0</v>
      </c>
      <c r="X29" s="48">
        <f t="shared" si="0"/>
        <v>0</v>
      </c>
      <c r="Y29" s="49">
        <v>2000000000</v>
      </c>
      <c r="Z29" s="49">
        <v>0</v>
      </c>
      <c r="AA29" s="49">
        <v>4000000000</v>
      </c>
      <c r="AB29" s="49">
        <v>30000000000</v>
      </c>
      <c r="AC29" s="49">
        <v>0</v>
      </c>
      <c r="AD29" s="49">
        <v>0</v>
      </c>
      <c r="AE29" s="49">
        <v>0</v>
      </c>
      <c r="AF29" s="49">
        <f t="shared" si="1"/>
        <v>36000000000</v>
      </c>
      <c r="AG29" s="50">
        <v>1000000000</v>
      </c>
      <c r="AH29" s="50">
        <v>0</v>
      </c>
      <c r="AI29" s="50">
        <v>0</v>
      </c>
      <c r="AJ29" s="50">
        <v>0</v>
      </c>
      <c r="AK29" s="50">
        <v>0</v>
      </c>
      <c r="AL29" s="50">
        <v>0</v>
      </c>
      <c r="AM29" s="50">
        <v>0</v>
      </c>
      <c r="AN29" s="50">
        <f t="shared" si="2"/>
        <v>1000000000</v>
      </c>
      <c r="AO29" s="51">
        <f t="shared" si="3"/>
        <v>37000000000</v>
      </c>
      <c r="AP29" s="18"/>
      <c r="AQ29" s="18"/>
      <c r="AR29" s="18"/>
      <c r="AS29" s="18"/>
      <c r="AT29" s="18"/>
      <c r="AU29" s="18"/>
      <c r="AV29" s="18"/>
    </row>
    <row r="30" spans="1:48" ht="30">
      <c r="A30" s="41">
        <v>2</v>
      </c>
      <c r="B30" s="41" t="s">
        <v>46</v>
      </c>
      <c r="C30" s="41">
        <v>21</v>
      </c>
      <c r="D30" s="41" t="s">
        <v>91</v>
      </c>
      <c r="E30" s="42">
        <v>2102</v>
      </c>
      <c r="F30" s="41" t="s">
        <v>587</v>
      </c>
      <c r="G30" s="43">
        <v>2102058</v>
      </c>
      <c r="H30" s="41" t="s">
        <v>590</v>
      </c>
      <c r="I30" s="44">
        <v>210205800</v>
      </c>
      <c r="J30" s="41" t="s">
        <v>590</v>
      </c>
      <c r="K30" s="41" t="s">
        <v>24</v>
      </c>
      <c r="L30" s="45">
        <v>440</v>
      </c>
      <c r="M30" s="46" t="s">
        <v>586</v>
      </c>
      <c r="N30" s="47">
        <v>40</v>
      </c>
      <c r="O30" s="41">
        <v>400</v>
      </c>
      <c r="P30" s="41">
        <v>0</v>
      </c>
      <c r="Q30" s="48">
        <v>978000000</v>
      </c>
      <c r="R30" s="48">
        <v>0</v>
      </c>
      <c r="S30" s="48">
        <v>222000000</v>
      </c>
      <c r="T30" s="48">
        <v>0</v>
      </c>
      <c r="U30" s="48">
        <v>0</v>
      </c>
      <c r="V30" s="48">
        <v>0</v>
      </c>
      <c r="W30" s="48">
        <v>0</v>
      </c>
      <c r="X30" s="48">
        <f t="shared" si="0"/>
        <v>1200000000</v>
      </c>
      <c r="Y30" s="49">
        <v>0</v>
      </c>
      <c r="Z30" s="49">
        <v>0</v>
      </c>
      <c r="AA30" s="49">
        <v>1000000000</v>
      </c>
      <c r="AB30" s="49">
        <v>11000000000</v>
      </c>
      <c r="AC30" s="49">
        <v>0</v>
      </c>
      <c r="AD30" s="49">
        <v>0</v>
      </c>
      <c r="AE30" s="49">
        <v>0</v>
      </c>
      <c r="AF30" s="49">
        <f t="shared" si="1"/>
        <v>12000000000</v>
      </c>
      <c r="AG30" s="50">
        <v>0</v>
      </c>
      <c r="AH30" s="50">
        <v>0</v>
      </c>
      <c r="AI30" s="50">
        <v>0</v>
      </c>
      <c r="AJ30" s="50">
        <v>0</v>
      </c>
      <c r="AK30" s="50">
        <v>0</v>
      </c>
      <c r="AL30" s="50">
        <v>0</v>
      </c>
      <c r="AM30" s="50">
        <v>0</v>
      </c>
      <c r="AN30" s="50">
        <f t="shared" si="2"/>
        <v>0</v>
      </c>
      <c r="AO30" s="51">
        <f t="shared" si="3"/>
        <v>13200000000</v>
      </c>
      <c r="AP30" s="18"/>
      <c r="AQ30" s="18"/>
      <c r="AR30" s="18"/>
      <c r="AS30" s="18"/>
      <c r="AT30" s="18"/>
      <c r="AU30" s="18"/>
      <c r="AV30" s="18"/>
    </row>
    <row r="31" spans="1:48" ht="75">
      <c r="A31" s="41">
        <v>2</v>
      </c>
      <c r="B31" s="41" t="s">
        <v>46</v>
      </c>
      <c r="C31" s="41">
        <v>21</v>
      </c>
      <c r="D31" s="41" t="s">
        <v>91</v>
      </c>
      <c r="E31" s="42">
        <v>2105</v>
      </c>
      <c r="F31" s="41" t="s">
        <v>92</v>
      </c>
      <c r="G31" s="43">
        <v>2105019</v>
      </c>
      <c r="H31" s="41" t="s">
        <v>93</v>
      </c>
      <c r="I31" s="44">
        <v>210501900</v>
      </c>
      <c r="J31" s="41" t="s">
        <v>94</v>
      </c>
      <c r="K31" s="41" t="s">
        <v>24</v>
      </c>
      <c r="L31" s="45">
        <v>150</v>
      </c>
      <c r="M31" s="46" t="s">
        <v>591</v>
      </c>
      <c r="N31" s="47">
        <v>50</v>
      </c>
      <c r="O31" s="41">
        <v>50</v>
      </c>
      <c r="P31" s="41">
        <v>50</v>
      </c>
      <c r="Q31" s="48">
        <v>50000000</v>
      </c>
      <c r="R31" s="48">
        <v>0</v>
      </c>
      <c r="S31" s="48">
        <v>0</v>
      </c>
      <c r="T31" s="48">
        <v>0</v>
      </c>
      <c r="U31" s="48">
        <v>0</v>
      </c>
      <c r="V31" s="48">
        <v>0</v>
      </c>
      <c r="W31" s="48">
        <v>0</v>
      </c>
      <c r="X31" s="48">
        <f t="shared" si="0"/>
        <v>50000000</v>
      </c>
      <c r="Y31" s="49">
        <v>55000000</v>
      </c>
      <c r="Z31" s="49">
        <v>0</v>
      </c>
      <c r="AA31" s="49">
        <v>0</v>
      </c>
      <c r="AB31" s="49">
        <v>0</v>
      </c>
      <c r="AC31" s="49">
        <v>0</v>
      </c>
      <c r="AD31" s="49">
        <v>0</v>
      </c>
      <c r="AE31" s="49">
        <v>0</v>
      </c>
      <c r="AF31" s="49">
        <f t="shared" si="1"/>
        <v>55000000</v>
      </c>
      <c r="AG31" s="50">
        <v>60000000</v>
      </c>
      <c r="AH31" s="50">
        <v>0</v>
      </c>
      <c r="AI31" s="50">
        <v>0</v>
      </c>
      <c r="AJ31" s="50">
        <v>0</v>
      </c>
      <c r="AK31" s="50">
        <v>0</v>
      </c>
      <c r="AL31" s="50">
        <v>0</v>
      </c>
      <c r="AM31" s="50">
        <v>0</v>
      </c>
      <c r="AN31" s="50">
        <f t="shared" si="2"/>
        <v>60000000</v>
      </c>
      <c r="AO31" s="51">
        <f t="shared" si="3"/>
        <v>165000000</v>
      </c>
      <c r="AP31" s="18"/>
      <c r="AQ31" s="18"/>
      <c r="AR31" s="18"/>
      <c r="AS31" s="18"/>
      <c r="AT31" s="18"/>
      <c r="AU31" s="18"/>
      <c r="AV31" s="18"/>
    </row>
    <row r="32" spans="1:48" ht="45">
      <c r="A32" s="41">
        <v>1</v>
      </c>
      <c r="B32" s="41" t="s">
        <v>129</v>
      </c>
      <c r="C32" s="41">
        <v>22</v>
      </c>
      <c r="D32" s="41" t="s">
        <v>161</v>
      </c>
      <c r="E32" s="42">
        <v>2201</v>
      </c>
      <c r="F32" s="41" t="s">
        <v>498</v>
      </c>
      <c r="G32" s="43">
        <v>2201051</v>
      </c>
      <c r="H32" s="41" t="s">
        <v>592</v>
      </c>
      <c r="I32" s="44">
        <v>220105100</v>
      </c>
      <c r="J32" s="41" t="s">
        <v>593</v>
      </c>
      <c r="K32" s="41" t="s">
        <v>24</v>
      </c>
      <c r="L32" s="52">
        <v>2</v>
      </c>
      <c r="M32" s="46" t="s">
        <v>594</v>
      </c>
      <c r="N32" s="47">
        <v>0</v>
      </c>
      <c r="O32" s="41">
        <v>1</v>
      </c>
      <c r="P32" s="41">
        <v>1</v>
      </c>
      <c r="Q32" s="48">
        <v>0</v>
      </c>
      <c r="R32" s="48">
        <v>0</v>
      </c>
      <c r="S32" s="48">
        <v>0</v>
      </c>
      <c r="T32" s="48">
        <v>0</v>
      </c>
      <c r="U32" s="48">
        <v>0</v>
      </c>
      <c r="V32" s="48">
        <v>0</v>
      </c>
      <c r="W32" s="48">
        <v>0</v>
      </c>
      <c r="X32" s="48">
        <f t="shared" si="0"/>
        <v>0</v>
      </c>
      <c r="Y32" s="49">
        <v>900000000</v>
      </c>
      <c r="Z32" s="49">
        <v>0</v>
      </c>
      <c r="AA32" s="49">
        <v>900000000</v>
      </c>
      <c r="AB32" s="49">
        <v>0</v>
      </c>
      <c r="AC32" s="49">
        <v>0</v>
      </c>
      <c r="AD32" s="49">
        <v>0</v>
      </c>
      <c r="AE32" s="49">
        <v>0</v>
      </c>
      <c r="AF32" s="49">
        <f t="shared" si="1"/>
        <v>1800000000</v>
      </c>
      <c r="AG32" s="50">
        <v>900000000</v>
      </c>
      <c r="AH32" s="50">
        <v>0</v>
      </c>
      <c r="AI32" s="50">
        <v>900000000</v>
      </c>
      <c r="AJ32" s="50">
        <v>0</v>
      </c>
      <c r="AK32" s="50">
        <v>0</v>
      </c>
      <c r="AL32" s="50">
        <v>0</v>
      </c>
      <c r="AM32" s="50">
        <v>0</v>
      </c>
      <c r="AN32" s="50">
        <f t="shared" si="2"/>
        <v>1800000000</v>
      </c>
      <c r="AO32" s="53">
        <f t="shared" si="3"/>
        <v>3600000000</v>
      </c>
      <c r="AP32" s="18"/>
      <c r="AQ32" s="18"/>
      <c r="AR32" s="18"/>
      <c r="AS32" s="18"/>
      <c r="AT32" s="18"/>
      <c r="AU32" s="18"/>
      <c r="AV32" s="18"/>
    </row>
    <row r="33" spans="1:48" ht="45">
      <c r="A33" s="41">
        <v>1</v>
      </c>
      <c r="B33" s="41" t="s">
        <v>129</v>
      </c>
      <c r="C33" s="41">
        <v>22</v>
      </c>
      <c r="D33" s="41" t="s">
        <v>161</v>
      </c>
      <c r="E33" s="42">
        <v>2201</v>
      </c>
      <c r="F33" s="41" t="s">
        <v>498</v>
      </c>
      <c r="G33" s="43">
        <v>2201034</v>
      </c>
      <c r="H33" s="41" t="s">
        <v>595</v>
      </c>
      <c r="I33" s="44">
        <v>220103401</v>
      </c>
      <c r="J33" s="41" t="s">
        <v>596</v>
      </c>
      <c r="K33" s="41" t="s">
        <v>24</v>
      </c>
      <c r="L33" s="52">
        <v>3</v>
      </c>
      <c r="M33" s="46" t="s">
        <v>594</v>
      </c>
      <c r="N33" s="47">
        <v>0</v>
      </c>
      <c r="O33" s="41">
        <v>1</v>
      </c>
      <c r="P33" s="41">
        <v>2</v>
      </c>
      <c r="Q33" s="48">
        <v>0</v>
      </c>
      <c r="R33" s="48">
        <v>0</v>
      </c>
      <c r="S33" s="48">
        <v>0</v>
      </c>
      <c r="T33" s="48">
        <v>0</v>
      </c>
      <c r="U33" s="48">
        <v>0</v>
      </c>
      <c r="V33" s="48">
        <v>0</v>
      </c>
      <c r="W33" s="48">
        <v>0</v>
      </c>
      <c r="X33" s="48">
        <f t="shared" si="0"/>
        <v>0</v>
      </c>
      <c r="Y33" s="49">
        <v>5000000</v>
      </c>
      <c r="Z33" s="49">
        <v>0</v>
      </c>
      <c r="AA33" s="49">
        <v>0</v>
      </c>
      <c r="AB33" s="49">
        <v>0</v>
      </c>
      <c r="AC33" s="49">
        <v>0</v>
      </c>
      <c r="AD33" s="49">
        <v>0</v>
      </c>
      <c r="AE33" s="49">
        <v>0</v>
      </c>
      <c r="AF33" s="49">
        <f t="shared" si="1"/>
        <v>5000000</v>
      </c>
      <c r="AG33" s="50">
        <v>10000000</v>
      </c>
      <c r="AH33" s="50">
        <v>0</v>
      </c>
      <c r="AI33" s="50">
        <v>0</v>
      </c>
      <c r="AJ33" s="50">
        <v>0</v>
      </c>
      <c r="AK33" s="50">
        <v>0</v>
      </c>
      <c r="AL33" s="50">
        <v>0</v>
      </c>
      <c r="AM33" s="50">
        <v>0</v>
      </c>
      <c r="AN33" s="50">
        <f t="shared" si="2"/>
        <v>10000000</v>
      </c>
      <c r="AO33" s="53">
        <f t="shared" si="3"/>
        <v>15000000</v>
      </c>
      <c r="AP33" s="18"/>
      <c r="AQ33" s="18"/>
      <c r="AR33" s="18"/>
      <c r="AS33" s="18"/>
      <c r="AT33" s="18"/>
      <c r="AU33" s="18"/>
      <c r="AV33" s="18"/>
    </row>
    <row r="34" spans="1:48" ht="45">
      <c r="A34" s="41">
        <v>1</v>
      </c>
      <c r="B34" s="41" t="s">
        <v>129</v>
      </c>
      <c r="C34" s="41">
        <v>22</v>
      </c>
      <c r="D34" s="41" t="s">
        <v>161</v>
      </c>
      <c r="E34" s="42">
        <v>2201</v>
      </c>
      <c r="F34" s="41" t="s">
        <v>498</v>
      </c>
      <c r="G34" s="43">
        <v>2201069</v>
      </c>
      <c r="H34" s="41" t="s">
        <v>162</v>
      </c>
      <c r="I34" s="44">
        <v>220106900</v>
      </c>
      <c r="J34" s="41" t="s">
        <v>163</v>
      </c>
      <c r="K34" s="41" t="s">
        <v>24</v>
      </c>
      <c r="L34" s="52">
        <v>300</v>
      </c>
      <c r="M34" s="46" t="s">
        <v>594</v>
      </c>
      <c r="N34" s="47">
        <v>100</v>
      </c>
      <c r="O34" s="41">
        <v>100</v>
      </c>
      <c r="P34" s="41">
        <v>100</v>
      </c>
      <c r="Q34" s="48">
        <v>891000000</v>
      </c>
      <c r="R34" s="48">
        <v>126724000</v>
      </c>
      <c r="S34" s="48">
        <v>0</v>
      </c>
      <c r="T34" s="48">
        <v>0</v>
      </c>
      <c r="U34" s="48">
        <v>0</v>
      </c>
      <c r="V34" s="48">
        <v>0</v>
      </c>
      <c r="W34" s="48">
        <v>0</v>
      </c>
      <c r="X34" s="48">
        <f t="shared" si="0"/>
        <v>1017724000</v>
      </c>
      <c r="Y34" s="49">
        <v>891000000</v>
      </c>
      <c r="Z34" s="49">
        <v>126724000</v>
      </c>
      <c r="AA34" s="49">
        <v>0</v>
      </c>
      <c r="AB34" s="49">
        <v>0</v>
      </c>
      <c r="AC34" s="49">
        <v>0</v>
      </c>
      <c r="AD34" s="49">
        <v>0</v>
      </c>
      <c r="AE34" s="49">
        <v>0</v>
      </c>
      <c r="AF34" s="49">
        <f t="shared" si="1"/>
        <v>1017724000</v>
      </c>
      <c r="AG34" s="50">
        <v>891000000</v>
      </c>
      <c r="AH34" s="50">
        <v>126724000</v>
      </c>
      <c r="AI34" s="50">
        <v>0</v>
      </c>
      <c r="AJ34" s="50">
        <v>0</v>
      </c>
      <c r="AK34" s="50">
        <v>0</v>
      </c>
      <c r="AL34" s="50">
        <v>0</v>
      </c>
      <c r="AM34" s="50">
        <v>0</v>
      </c>
      <c r="AN34" s="50">
        <f t="shared" si="2"/>
        <v>1017724000</v>
      </c>
      <c r="AO34" s="53">
        <f t="shared" si="3"/>
        <v>3053172000</v>
      </c>
      <c r="AP34" s="18"/>
      <c r="AQ34" s="18"/>
      <c r="AR34" s="18"/>
      <c r="AS34" s="18"/>
      <c r="AT34" s="18"/>
      <c r="AU34" s="18"/>
      <c r="AV34" s="18"/>
    </row>
    <row r="35" spans="1:48" ht="45">
      <c r="A35" s="41">
        <v>1</v>
      </c>
      <c r="B35" s="41" t="s">
        <v>129</v>
      </c>
      <c r="C35" s="41">
        <v>22</v>
      </c>
      <c r="D35" s="41" t="s">
        <v>161</v>
      </c>
      <c r="E35" s="42">
        <v>2201</v>
      </c>
      <c r="F35" s="41" t="s">
        <v>498</v>
      </c>
      <c r="G35" s="43">
        <v>2201052</v>
      </c>
      <c r="H35" s="41" t="s">
        <v>499</v>
      </c>
      <c r="I35" s="44">
        <v>220105200</v>
      </c>
      <c r="J35" s="41" t="s">
        <v>500</v>
      </c>
      <c r="K35" s="41" t="s">
        <v>24</v>
      </c>
      <c r="L35" s="52">
        <v>105</v>
      </c>
      <c r="M35" s="46" t="s">
        <v>594</v>
      </c>
      <c r="N35" s="47">
        <v>35</v>
      </c>
      <c r="O35" s="41">
        <v>35</v>
      </c>
      <c r="P35" s="41">
        <v>35</v>
      </c>
      <c r="Q35" s="48">
        <v>900000000</v>
      </c>
      <c r="R35" s="48">
        <v>850000000</v>
      </c>
      <c r="S35" s="48">
        <v>19000000000</v>
      </c>
      <c r="T35" s="48">
        <v>0</v>
      </c>
      <c r="U35" s="48">
        <v>0</v>
      </c>
      <c r="V35" s="48">
        <v>0</v>
      </c>
      <c r="W35" s="48">
        <v>0</v>
      </c>
      <c r="X35" s="48">
        <f t="shared" si="0"/>
        <v>20750000000</v>
      </c>
      <c r="Y35" s="49">
        <v>900000000</v>
      </c>
      <c r="Z35" s="49">
        <v>1850000000</v>
      </c>
      <c r="AA35" s="49"/>
      <c r="AB35" s="49">
        <v>9000000000</v>
      </c>
      <c r="AC35" s="49">
        <v>0</v>
      </c>
      <c r="AD35" s="49">
        <v>0</v>
      </c>
      <c r="AE35" s="49">
        <v>0</v>
      </c>
      <c r="AF35" s="49">
        <f t="shared" si="1"/>
        <v>11750000000</v>
      </c>
      <c r="AG35" s="50">
        <v>900000000</v>
      </c>
      <c r="AH35" s="50">
        <v>850000000</v>
      </c>
      <c r="AI35" s="50">
        <v>9000000000</v>
      </c>
      <c r="AJ35" s="50">
        <v>10000000000</v>
      </c>
      <c r="AK35" s="50">
        <v>0</v>
      </c>
      <c r="AL35" s="50">
        <v>0</v>
      </c>
      <c r="AM35" s="50">
        <v>0</v>
      </c>
      <c r="AN35" s="50">
        <f t="shared" si="2"/>
        <v>20750000000</v>
      </c>
      <c r="AO35" s="53">
        <f t="shared" si="3"/>
        <v>53250000000</v>
      </c>
      <c r="AP35" s="18"/>
      <c r="AQ35" s="18"/>
      <c r="AR35" s="18"/>
      <c r="AS35" s="18"/>
      <c r="AT35" s="18"/>
      <c r="AU35" s="18"/>
      <c r="AV35" s="18"/>
    </row>
    <row r="36" spans="1:48" ht="45">
      <c r="A36" s="41">
        <v>1</v>
      </c>
      <c r="B36" s="41" t="s">
        <v>129</v>
      </c>
      <c r="C36" s="41">
        <v>22</v>
      </c>
      <c r="D36" s="41" t="s">
        <v>161</v>
      </c>
      <c r="E36" s="42">
        <v>2201</v>
      </c>
      <c r="F36" s="41" t="s">
        <v>498</v>
      </c>
      <c r="G36" s="43">
        <v>2201063</v>
      </c>
      <c r="H36" s="41" t="s">
        <v>597</v>
      </c>
      <c r="I36" s="44">
        <v>220106300</v>
      </c>
      <c r="J36" s="41" t="s">
        <v>598</v>
      </c>
      <c r="K36" s="41" t="s">
        <v>24</v>
      </c>
      <c r="L36" s="52">
        <v>2</v>
      </c>
      <c r="M36" s="46" t="s">
        <v>594</v>
      </c>
      <c r="N36" s="47">
        <v>1</v>
      </c>
      <c r="O36" s="41">
        <v>1</v>
      </c>
      <c r="P36" s="41">
        <v>0</v>
      </c>
      <c r="Q36" s="48">
        <v>47000000</v>
      </c>
      <c r="R36" s="48">
        <v>0</v>
      </c>
      <c r="S36" s="48">
        <v>0</v>
      </c>
      <c r="T36" s="48">
        <v>0</v>
      </c>
      <c r="U36" s="48">
        <v>0</v>
      </c>
      <c r="V36" s="48">
        <v>0</v>
      </c>
      <c r="W36" s="48">
        <v>0</v>
      </c>
      <c r="X36" s="48">
        <f t="shared" si="0"/>
        <v>47000000</v>
      </c>
      <c r="Y36" s="49">
        <v>200000000</v>
      </c>
      <c r="Z36" s="49">
        <v>0</v>
      </c>
      <c r="AA36" s="49">
        <v>0</v>
      </c>
      <c r="AB36" s="49">
        <v>0</v>
      </c>
      <c r="AC36" s="49">
        <v>0</v>
      </c>
      <c r="AD36" s="49">
        <v>0</v>
      </c>
      <c r="AE36" s="49">
        <v>0</v>
      </c>
      <c r="AF36" s="49">
        <f t="shared" si="1"/>
        <v>200000000</v>
      </c>
      <c r="AG36" s="50">
        <v>0</v>
      </c>
      <c r="AH36" s="50">
        <v>0</v>
      </c>
      <c r="AI36" s="50">
        <v>0</v>
      </c>
      <c r="AJ36" s="50">
        <v>0</v>
      </c>
      <c r="AK36" s="50">
        <v>0</v>
      </c>
      <c r="AL36" s="50">
        <v>0</v>
      </c>
      <c r="AM36" s="50">
        <v>0</v>
      </c>
      <c r="AN36" s="50">
        <f t="shared" si="2"/>
        <v>0</v>
      </c>
      <c r="AO36" s="53">
        <f t="shared" si="3"/>
        <v>247000000</v>
      </c>
      <c r="AP36" s="18"/>
      <c r="AQ36" s="18"/>
      <c r="AR36" s="18"/>
      <c r="AS36" s="18"/>
      <c r="AT36" s="18"/>
      <c r="AU36" s="18"/>
      <c r="AV36" s="18"/>
    </row>
    <row r="37" spans="1:48" ht="45">
      <c r="A37" s="41">
        <v>1</v>
      </c>
      <c r="B37" s="41" t="s">
        <v>129</v>
      </c>
      <c r="C37" s="41">
        <v>22</v>
      </c>
      <c r="D37" s="41" t="s">
        <v>161</v>
      </c>
      <c r="E37" s="42">
        <v>2201</v>
      </c>
      <c r="F37" s="41" t="s">
        <v>498</v>
      </c>
      <c r="G37" s="43">
        <v>2201050</v>
      </c>
      <c r="H37" s="41" t="s">
        <v>173</v>
      </c>
      <c r="I37" s="44">
        <v>220105001</v>
      </c>
      <c r="J37" s="41" t="s">
        <v>174</v>
      </c>
      <c r="K37" s="41" t="s">
        <v>24</v>
      </c>
      <c r="L37" s="52">
        <v>40</v>
      </c>
      <c r="M37" s="46" t="s">
        <v>594</v>
      </c>
      <c r="N37" s="47">
        <v>40</v>
      </c>
      <c r="O37" s="41">
        <v>40</v>
      </c>
      <c r="P37" s="41">
        <v>40</v>
      </c>
      <c r="Q37" s="48">
        <v>0</v>
      </c>
      <c r="R37" s="48">
        <v>1180000000</v>
      </c>
      <c r="S37" s="48">
        <v>0</v>
      </c>
      <c r="T37" s="48">
        <v>0</v>
      </c>
      <c r="U37" s="48">
        <v>0</v>
      </c>
      <c r="V37" s="48">
        <v>0</v>
      </c>
      <c r="W37" s="48">
        <v>0</v>
      </c>
      <c r="X37" s="48">
        <f t="shared" si="0"/>
        <v>1180000000</v>
      </c>
      <c r="Y37" s="49">
        <v>0</v>
      </c>
      <c r="Z37" s="49">
        <v>1200000000</v>
      </c>
      <c r="AA37" s="49">
        <v>0</v>
      </c>
      <c r="AB37" s="49">
        <v>0</v>
      </c>
      <c r="AC37" s="49">
        <v>0</v>
      </c>
      <c r="AD37" s="49">
        <v>0</v>
      </c>
      <c r="AE37" s="49">
        <v>0</v>
      </c>
      <c r="AF37" s="49">
        <f t="shared" si="1"/>
        <v>1200000000</v>
      </c>
      <c r="AG37" s="50">
        <v>0</v>
      </c>
      <c r="AH37" s="50">
        <v>1220000000</v>
      </c>
      <c r="AI37" s="50">
        <v>0</v>
      </c>
      <c r="AJ37" s="50">
        <v>0</v>
      </c>
      <c r="AK37" s="50">
        <v>0</v>
      </c>
      <c r="AL37" s="50">
        <v>0</v>
      </c>
      <c r="AM37" s="50">
        <v>0</v>
      </c>
      <c r="AN37" s="50">
        <f t="shared" si="2"/>
        <v>1220000000</v>
      </c>
      <c r="AO37" s="53">
        <f t="shared" si="3"/>
        <v>3600000000</v>
      </c>
      <c r="AP37" s="18"/>
      <c r="AQ37" s="18"/>
      <c r="AR37" s="18"/>
      <c r="AS37" s="18"/>
      <c r="AT37" s="18"/>
      <c r="AU37" s="18"/>
      <c r="AV37" s="18"/>
    </row>
    <row r="38" spans="1:48" ht="45">
      <c r="A38" s="41">
        <v>1</v>
      </c>
      <c r="B38" s="41" t="s">
        <v>129</v>
      </c>
      <c r="C38" s="41">
        <v>22</v>
      </c>
      <c r="D38" s="41" t="s">
        <v>161</v>
      </c>
      <c r="E38" s="42">
        <v>2201</v>
      </c>
      <c r="F38" s="41" t="s">
        <v>498</v>
      </c>
      <c r="G38" s="43">
        <v>2201028</v>
      </c>
      <c r="H38" s="41" t="s">
        <v>599</v>
      </c>
      <c r="I38" s="44">
        <v>220102805</v>
      </c>
      <c r="J38" s="41" t="s">
        <v>600</v>
      </c>
      <c r="K38" s="41" t="s">
        <v>24</v>
      </c>
      <c r="L38" s="52">
        <v>57162</v>
      </c>
      <c r="M38" s="46" t="s">
        <v>594</v>
      </c>
      <c r="N38" s="47">
        <v>57162</v>
      </c>
      <c r="O38" s="41">
        <v>57162</v>
      </c>
      <c r="P38" s="41">
        <v>57162</v>
      </c>
      <c r="Q38" s="48">
        <v>5000000000</v>
      </c>
      <c r="R38" s="48">
        <v>0</v>
      </c>
      <c r="S38" s="48">
        <v>8633872000</v>
      </c>
      <c r="T38" s="48">
        <v>52600000000</v>
      </c>
      <c r="U38" s="48">
        <v>0</v>
      </c>
      <c r="V38" s="48">
        <v>0</v>
      </c>
      <c r="W38" s="48">
        <v>0</v>
      </c>
      <c r="X38" s="48">
        <f t="shared" si="0"/>
        <v>66233872000</v>
      </c>
      <c r="Y38" s="49">
        <v>0</v>
      </c>
      <c r="Z38" s="49">
        <v>0</v>
      </c>
      <c r="AA38" s="49">
        <v>28633872000</v>
      </c>
      <c r="AB38" s="49">
        <v>42600000000</v>
      </c>
      <c r="AC38" s="49">
        <v>0</v>
      </c>
      <c r="AD38" s="49">
        <v>0</v>
      </c>
      <c r="AE38" s="49">
        <v>0</v>
      </c>
      <c r="AF38" s="49">
        <f t="shared" si="1"/>
        <v>71233872000</v>
      </c>
      <c r="AG38" s="50">
        <v>0</v>
      </c>
      <c r="AH38" s="50">
        <v>0</v>
      </c>
      <c r="AI38" s="50">
        <v>28633872000</v>
      </c>
      <c r="AJ38" s="50">
        <v>42600000000</v>
      </c>
      <c r="AK38" s="50">
        <v>0</v>
      </c>
      <c r="AL38" s="50">
        <v>0</v>
      </c>
      <c r="AM38" s="50">
        <v>0</v>
      </c>
      <c r="AN38" s="50">
        <f t="shared" si="2"/>
        <v>71233872000</v>
      </c>
      <c r="AO38" s="53">
        <f t="shared" si="3"/>
        <v>208701616000</v>
      </c>
      <c r="AP38" s="18"/>
      <c r="AQ38" s="18"/>
      <c r="AR38" s="18"/>
      <c r="AS38" s="18"/>
      <c r="AT38" s="18"/>
      <c r="AU38" s="18"/>
      <c r="AV38" s="18"/>
    </row>
    <row r="39" spans="1:48" ht="45">
      <c r="A39" s="41">
        <v>1</v>
      </c>
      <c r="B39" s="41" t="s">
        <v>129</v>
      </c>
      <c r="C39" s="41">
        <v>22</v>
      </c>
      <c r="D39" s="41" t="s">
        <v>161</v>
      </c>
      <c r="E39" s="42">
        <v>2201</v>
      </c>
      <c r="F39" s="41" t="s">
        <v>498</v>
      </c>
      <c r="G39" s="43">
        <v>2201029</v>
      </c>
      <c r="H39" s="41" t="s">
        <v>601</v>
      </c>
      <c r="I39" s="44">
        <v>220102900</v>
      </c>
      <c r="J39" s="41" t="s">
        <v>602</v>
      </c>
      <c r="K39" s="41" t="s">
        <v>24</v>
      </c>
      <c r="L39" s="52">
        <v>11597</v>
      </c>
      <c r="M39" s="46" t="s">
        <v>594</v>
      </c>
      <c r="N39" s="47">
        <v>11597</v>
      </c>
      <c r="O39" s="41">
        <v>11597</v>
      </c>
      <c r="P39" s="41">
        <v>11597</v>
      </c>
      <c r="Q39" s="48">
        <v>0</v>
      </c>
      <c r="R39" s="48">
        <v>0</v>
      </c>
      <c r="S39" s="48">
        <v>37063000000</v>
      </c>
      <c r="T39" s="48">
        <v>0</v>
      </c>
      <c r="U39" s="48">
        <v>0</v>
      </c>
      <c r="V39" s="48">
        <v>0</v>
      </c>
      <c r="W39" s="48">
        <v>0</v>
      </c>
      <c r="X39" s="48">
        <f t="shared" si="0"/>
        <v>37063000000</v>
      </c>
      <c r="Y39" s="49">
        <v>0</v>
      </c>
      <c r="Z39" s="49">
        <v>0</v>
      </c>
      <c r="AA39" s="49">
        <v>37063000000</v>
      </c>
      <c r="AB39" s="49">
        <v>0</v>
      </c>
      <c r="AC39" s="49">
        <v>0</v>
      </c>
      <c r="AD39" s="49">
        <v>0</v>
      </c>
      <c r="AE39" s="49">
        <v>0</v>
      </c>
      <c r="AF39" s="49">
        <f t="shared" si="1"/>
        <v>37063000000</v>
      </c>
      <c r="AG39" s="50">
        <v>0</v>
      </c>
      <c r="AH39" s="50">
        <v>0</v>
      </c>
      <c r="AI39" s="50">
        <v>37063000000</v>
      </c>
      <c r="AJ39" s="50">
        <v>0</v>
      </c>
      <c r="AK39" s="50">
        <v>0</v>
      </c>
      <c r="AL39" s="50">
        <v>0</v>
      </c>
      <c r="AM39" s="50">
        <v>0</v>
      </c>
      <c r="AN39" s="50">
        <f t="shared" si="2"/>
        <v>37063000000</v>
      </c>
      <c r="AO39" s="53">
        <f t="shared" si="3"/>
        <v>111189000000</v>
      </c>
      <c r="AP39" s="18"/>
      <c r="AQ39" s="18"/>
      <c r="AR39" s="18"/>
      <c r="AS39" s="18"/>
      <c r="AT39" s="18"/>
      <c r="AU39" s="18"/>
      <c r="AV39" s="18"/>
    </row>
    <row r="40" spans="1:48" ht="45">
      <c r="A40" s="41">
        <v>1</v>
      </c>
      <c r="B40" s="41" t="s">
        <v>129</v>
      </c>
      <c r="C40" s="41">
        <v>22</v>
      </c>
      <c r="D40" s="41" t="s">
        <v>161</v>
      </c>
      <c r="E40" s="42">
        <v>2201</v>
      </c>
      <c r="F40" s="41" t="s">
        <v>498</v>
      </c>
      <c r="G40" s="43">
        <v>2201081</v>
      </c>
      <c r="H40" s="41" t="s">
        <v>603</v>
      </c>
      <c r="I40" s="44">
        <v>220108100</v>
      </c>
      <c r="J40" s="41" t="s">
        <v>604</v>
      </c>
      <c r="K40" s="41" t="s">
        <v>24</v>
      </c>
      <c r="L40" s="52">
        <v>140</v>
      </c>
      <c r="M40" s="46" t="s">
        <v>594</v>
      </c>
      <c r="N40" s="47">
        <v>140</v>
      </c>
      <c r="O40" s="41">
        <v>140</v>
      </c>
      <c r="P40" s="41">
        <v>140</v>
      </c>
      <c r="Q40" s="48">
        <v>180000000</v>
      </c>
      <c r="R40" s="48">
        <v>0</v>
      </c>
      <c r="S40" s="48">
        <v>0</v>
      </c>
      <c r="T40" s="48">
        <v>0</v>
      </c>
      <c r="U40" s="48">
        <v>0</v>
      </c>
      <c r="V40" s="48">
        <v>0</v>
      </c>
      <c r="W40" s="48">
        <v>0</v>
      </c>
      <c r="X40" s="48">
        <f t="shared" si="0"/>
        <v>180000000</v>
      </c>
      <c r="Y40" s="49">
        <v>0</v>
      </c>
      <c r="Z40" s="49">
        <v>0</v>
      </c>
      <c r="AA40" s="49">
        <v>0</v>
      </c>
      <c r="AB40" s="49">
        <v>0</v>
      </c>
      <c r="AC40" s="49">
        <v>0</v>
      </c>
      <c r="AD40" s="49">
        <v>0</v>
      </c>
      <c r="AE40" s="49">
        <v>0</v>
      </c>
      <c r="AF40" s="49">
        <f t="shared" si="1"/>
        <v>0</v>
      </c>
      <c r="AG40" s="50">
        <v>180000000</v>
      </c>
      <c r="AH40" s="50">
        <v>0</v>
      </c>
      <c r="AI40" s="50">
        <v>0</v>
      </c>
      <c r="AJ40" s="50">
        <v>0</v>
      </c>
      <c r="AK40" s="50">
        <v>0</v>
      </c>
      <c r="AL40" s="50">
        <v>0</v>
      </c>
      <c r="AM40" s="50">
        <v>0</v>
      </c>
      <c r="AN40" s="50">
        <f t="shared" si="2"/>
        <v>180000000</v>
      </c>
      <c r="AO40" s="53">
        <f t="shared" si="3"/>
        <v>360000000</v>
      </c>
      <c r="AP40" s="18"/>
      <c r="AQ40" s="18"/>
      <c r="AR40" s="18"/>
      <c r="AS40" s="18"/>
      <c r="AT40" s="18"/>
      <c r="AU40" s="18"/>
      <c r="AV40" s="18"/>
    </row>
    <row r="41" spans="1:48" ht="45">
      <c r="A41" s="41">
        <v>1</v>
      </c>
      <c r="B41" s="41" t="s">
        <v>129</v>
      </c>
      <c r="C41" s="41">
        <v>22</v>
      </c>
      <c r="D41" s="41" t="s">
        <v>161</v>
      </c>
      <c r="E41" s="42">
        <v>2201</v>
      </c>
      <c r="F41" s="41" t="s">
        <v>498</v>
      </c>
      <c r="G41" s="43">
        <v>2201082</v>
      </c>
      <c r="H41" s="41" t="s">
        <v>178</v>
      </c>
      <c r="I41" s="44">
        <v>220108200</v>
      </c>
      <c r="J41" s="41" t="s">
        <v>179</v>
      </c>
      <c r="K41" s="41" t="s">
        <v>24</v>
      </c>
      <c r="L41" s="52">
        <v>63</v>
      </c>
      <c r="M41" s="46" t="s">
        <v>594</v>
      </c>
      <c r="N41" s="47">
        <v>63</v>
      </c>
      <c r="O41" s="41">
        <v>63</v>
      </c>
      <c r="P41" s="41">
        <v>63</v>
      </c>
      <c r="Q41" s="48">
        <v>0</v>
      </c>
      <c r="R41" s="48">
        <v>7536000000</v>
      </c>
      <c r="S41" s="48">
        <v>0</v>
      </c>
      <c r="T41" s="48">
        <v>0</v>
      </c>
      <c r="U41" s="48">
        <v>0</v>
      </c>
      <c r="V41" s="48">
        <v>0</v>
      </c>
      <c r="W41" s="48">
        <v>0</v>
      </c>
      <c r="X41" s="48">
        <f t="shared" si="0"/>
        <v>7536000000</v>
      </c>
      <c r="Y41" s="49">
        <v>0</v>
      </c>
      <c r="Z41" s="49">
        <v>7600000000</v>
      </c>
      <c r="AA41" s="49">
        <v>0</v>
      </c>
      <c r="AB41" s="49">
        <v>0</v>
      </c>
      <c r="AC41" s="49">
        <v>0</v>
      </c>
      <c r="AD41" s="49">
        <v>0</v>
      </c>
      <c r="AE41" s="49">
        <v>0</v>
      </c>
      <c r="AF41" s="49">
        <f t="shared" si="1"/>
        <v>7600000000</v>
      </c>
      <c r="AG41" s="50">
        <v>0</v>
      </c>
      <c r="AH41" s="50">
        <v>7700000000</v>
      </c>
      <c r="AI41" s="50">
        <v>0</v>
      </c>
      <c r="AJ41" s="50">
        <v>0</v>
      </c>
      <c r="AK41" s="50">
        <v>0</v>
      </c>
      <c r="AL41" s="50">
        <v>0</v>
      </c>
      <c r="AM41" s="50">
        <v>0</v>
      </c>
      <c r="AN41" s="50">
        <f t="shared" si="2"/>
        <v>7700000000</v>
      </c>
      <c r="AO41" s="53">
        <f t="shared" si="3"/>
        <v>22836000000</v>
      </c>
      <c r="AP41" s="18"/>
      <c r="AQ41" s="18"/>
      <c r="AR41" s="18"/>
      <c r="AS41" s="18"/>
      <c r="AT41" s="18"/>
      <c r="AU41" s="18"/>
      <c r="AV41" s="18"/>
    </row>
    <row r="42" spans="1:48" ht="45">
      <c r="A42" s="41">
        <v>1</v>
      </c>
      <c r="B42" s="41" t="s">
        <v>129</v>
      </c>
      <c r="C42" s="41">
        <v>22</v>
      </c>
      <c r="D42" s="41" t="s">
        <v>161</v>
      </c>
      <c r="E42" s="42">
        <v>2201</v>
      </c>
      <c r="F42" s="41" t="s">
        <v>498</v>
      </c>
      <c r="G42" s="43">
        <v>2201084</v>
      </c>
      <c r="H42" s="41" t="s">
        <v>181</v>
      </c>
      <c r="I42" s="44">
        <v>220108400</v>
      </c>
      <c r="J42" s="41" t="s">
        <v>182</v>
      </c>
      <c r="K42" s="41" t="s">
        <v>24</v>
      </c>
      <c r="L42" s="52">
        <v>156</v>
      </c>
      <c r="M42" s="46" t="s">
        <v>594</v>
      </c>
      <c r="N42" s="47">
        <v>156</v>
      </c>
      <c r="O42" s="41">
        <v>156</v>
      </c>
      <c r="P42" s="41">
        <v>156</v>
      </c>
      <c r="Q42" s="48">
        <v>0</v>
      </c>
      <c r="R42" s="48">
        <v>1678000000</v>
      </c>
      <c r="S42" s="48">
        <v>0</v>
      </c>
      <c r="T42" s="48">
        <v>0</v>
      </c>
      <c r="U42" s="48">
        <v>0</v>
      </c>
      <c r="V42" s="48">
        <v>0</v>
      </c>
      <c r="W42" s="48">
        <v>0</v>
      </c>
      <c r="X42" s="48">
        <f t="shared" si="0"/>
        <v>1678000000</v>
      </c>
      <c r="Y42" s="49">
        <v>0</v>
      </c>
      <c r="Z42" s="49">
        <v>1700000000</v>
      </c>
      <c r="AA42" s="49">
        <v>0</v>
      </c>
      <c r="AB42" s="49">
        <v>0</v>
      </c>
      <c r="AC42" s="49">
        <v>0</v>
      </c>
      <c r="AD42" s="49">
        <v>0</v>
      </c>
      <c r="AE42" s="49">
        <v>0</v>
      </c>
      <c r="AF42" s="49">
        <f t="shared" si="1"/>
        <v>1700000000</v>
      </c>
      <c r="AG42" s="50">
        <v>0</v>
      </c>
      <c r="AH42" s="50">
        <v>1750000000</v>
      </c>
      <c r="AI42" s="50">
        <v>0</v>
      </c>
      <c r="AJ42" s="50">
        <v>0</v>
      </c>
      <c r="AK42" s="50">
        <v>0</v>
      </c>
      <c r="AL42" s="50">
        <v>0</v>
      </c>
      <c r="AM42" s="50">
        <v>0</v>
      </c>
      <c r="AN42" s="50">
        <f t="shared" si="2"/>
        <v>1750000000</v>
      </c>
      <c r="AO42" s="53">
        <f t="shared" si="3"/>
        <v>5128000000</v>
      </c>
      <c r="AP42" s="18"/>
      <c r="AQ42" s="18"/>
      <c r="AR42" s="18"/>
      <c r="AS42" s="18"/>
      <c r="AT42" s="18"/>
      <c r="AU42" s="18"/>
      <c r="AV42" s="18"/>
    </row>
    <row r="43" spans="1:48" ht="45">
      <c r="A43" s="41">
        <v>1</v>
      </c>
      <c r="B43" s="41" t="s">
        <v>129</v>
      </c>
      <c r="C43" s="41">
        <v>22</v>
      </c>
      <c r="D43" s="41" t="s">
        <v>161</v>
      </c>
      <c r="E43" s="42">
        <v>2201</v>
      </c>
      <c r="F43" s="41" t="s">
        <v>498</v>
      </c>
      <c r="G43" s="43">
        <v>2201038</v>
      </c>
      <c r="H43" s="41" t="s">
        <v>184</v>
      </c>
      <c r="I43" s="44">
        <v>220103800</v>
      </c>
      <c r="J43" s="41" t="s">
        <v>185</v>
      </c>
      <c r="K43" s="41" t="s">
        <v>24</v>
      </c>
      <c r="L43" s="52">
        <v>4277</v>
      </c>
      <c r="M43" s="46" t="s">
        <v>594</v>
      </c>
      <c r="N43" s="47">
        <v>4277</v>
      </c>
      <c r="O43" s="41">
        <v>4277</v>
      </c>
      <c r="P43" s="41">
        <v>4277</v>
      </c>
      <c r="Q43" s="48">
        <v>100000000</v>
      </c>
      <c r="R43" s="48">
        <v>494000000000</v>
      </c>
      <c r="S43" s="48">
        <v>0</v>
      </c>
      <c r="T43" s="48">
        <v>0</v>
      </c>
      <c r="U43" s="48">
        <v>0</v>
      </c>
      <c r="V43" s="48">
        <v>0</v>
      </c>
      <c r="W43" s="48">
        <v>20000000</v>
      </c>
      <c r="X43" s="48">
        <f t="shared" si="0"/>
        <v>494120000000</v>
      </c>
      <c r="Y43" s="49">
        <v>100000000</v>
      </c>
      <c r="Z43" s="49">
        <v>508000000000</v>
      </c>
      <c r="AA43" s="49">
        <v>0</v>
      </c>
      <c r="AB43" s="49">
        <v>0</v>
      </c>
      <c r="AC43" s="49">
        <v>0</v>
      </c>
      <c r="AD43" s="49">
        <v>0</v>
      </c>
      <c r="AE43" s="49">
        <v>30000000</v>
      </c>
      <c r="AF43" s="49">
        <f t="shared" si="1"/>
        <v>508130000000</v>
      </c>
      <c r="AG43" s="50">
        <v>100000000</v>
      </c>
      <c r="AH43" s="50">
        <v>503000000000</v>
      </c>
      <c r="AI43" s="50">
        <v>0</v>
      </c>
      <c r="AJ43" s="50">
        <v>0</v>
      </c>
      <c r="AK43" s="50">
        <v>0</v>
      </c>
      <c r="AL43" s="50">
        <v>0</v>
      </c>
      <c r="AM43" s="50">
        <v>30000000</v>
      </c>
      <c r="AN43" s="50">
        <f t="shared" si="2"/>
        <v>503130000000</v>
      </c>
      <c r="AO43" s="53">
        <f t="shared" si="3"/>
        <v>1505380000000</v>
      </c>
      <c r="AP43" s="18"/>
      <c r="AQ43" s="18"/>
      <c r="AR43" s="18"/>
      <c r="AS43" s="18"/>
      <c r="AT43" s="18"/>
      <c r="AU43" s="18"/>
      <c r="AV43" s="18"/>
    </row>
    <row r="44" spans="1:48" ht="45">
      <c r="A44" s="41">
        <v>1</v>
      </c>
      <c r="B44" s="41" t="s">
        <v>129</v>
      </c>
      <c r="C44" s="41">
        <v>22</v>
      </c>
      <c r="D44" s="41" t="s">
        <v>161</v>
      </c>
      <c r="E44" s="42">
        <v>2201</v>
      </c>
      <c r="F44" s="41" t="s">
        <v>498</v>
      </c>
      <c r="G44" s="43">
        <v>2201049</v>
      </c>
      <c r="H44" s="41" t="s">
        <v>141</v>
      </c>
      <c r="I44" s="44">
        <v>220104900</v>
      </c>
      <c r="J44" s="41" t="s">
        <v>198</v>
      </c>
      <c r="K44" s="41" t="s">
        <v>24</v>
      </c>
      <c r="L44" s="52">
        <v>4250</v>
      </c>
      <c r="M44" s="46" t="s">
        <v>594</v>
      </c>
      <c r="N44" s="47">
        <v>4250</v>
      </c>
      <c r="O44" s="41">
        <v>4250</v>
      </c>
      <c r="P44" s="41">
        <v>4250</v>
      </c>
      <c r="Q44" s="48">
        <v>147000000</v>
      </c>
      <c r="R44" s="48">
        <v>300000000</v>
      </c>
      <c r="S44" s="48">
        <v>0</v>
      </c>
      <c r="T44" s="48">
        <v>0</v>
      </c>
      <c r="U44" s="48">
        <v>0</v>
      </c>
      <c r="V44" s="48">
        <v>0</v>
      </c>
      <c r="W44" s="48">
        <v>0</v>
      </c>
      <c r="X44" s="48">
        <f t="shared" si="0"/>
        <v>447000000</v>
      </c>
      <c r="Y44" s="49">
        <v>147000000</v>
      </c>
      <c r="Z44" s="49">
        <v>300000000</v>
      </c>
      <c r="AA44" s="49">
        <v>0</v>
      </c>
      <c r="AB44" s="49">
        <v>0</v>
      </c>
      <c r="AC44" s="49">
        <v>0</v>
      </c>
      <c r="AD44" s="49">
        <v>0</v>
      </c>
      <c r="AE44" s="49">
        <v>0</v>
      </c>
      <c r="AF44" s="49">
        <f t="shared" si="1"/>
        <v>447000000</v>
      </c>
      <c r="AG44" s="50">
        <v>147000000</v>
      </c>
      <c r="AH44" s="50">
        <v>300000000</v>
      </c>
      <c r="AI44" s="50">
        <v>0</v>
      </c>
      <c r="AJ44" s="50">
        <v>0</v>
      </c>
      <c r="AK44" s="50">
        <v>0</v>
      </c>
      <c r="AL44" s="50">
        <v>0</v>
      </c>
      <c r="AM44" s="50">
        <v>0</v>
      </c>
      <c r="AN44" s="50">
        <f t="shared" si="2"/>
        <v>447000000</v>
      </c>
      <c r="AO44" s="53">
        <f t="shared" si="3"/>
        <v>1341000000</v>
      </c>
      <c r="AP44" s="18"/>
      <c r="AQ44" s="18"/>
      <c r="AR44" s="18"/>
      <c r="AS44" s="18"/>
      <c r="AT44" s="18"/>
      <c r="AU44" s="18"/>
      <c r="AV44" s="18"/>
    </row>
    <row r="45" spans="1:48" ht="45">
      <c r="A45" s="41">
        <v>1</v>
      </c>
      <c r="B45" s="41" t="s">
        <v>129</v>
      </c>
      <c r="C45" s="41">
        <v>22</v>
      </c>
      <c r="D45" s="41" t="s">
        <v>161</v>
      </c>
      <c r="E45" s="42">
        <v>2201</v>
      </c>
      <c r="F45" s="41" t="s">
        <v>498</v>
      </c>
      <c r="G45" s="43">
        <v>2201073</v>
      </c>
      <c r="H45" s="41" t="s">
        <v>204</v>
      </c>
      <c r="I45" s="44">
        <v>220107300</v>
      </c>
      <c r="J45" s="41" t="s">
        <v>205</v>
      </c>
      <c r="K45" s="41" t="s">
        <v>24</v>
      </c>
      <c r="L45" s="52">
        <v>7500</v>
      </c>
      <c r="M45" s="46" t="s">
        <v>594</v>
      </c>
      <c r="N45" s="47">
        <v>2500</v>
      </c>
      <c r="O45" s="41">
        <v>2500</v>
      </c>
      <c r="P45" s="41">
        <v>2500</v>
      </c>
      <c r="Q45" s="48">
        <v>500000000</v>
      </c>
      <c r="R45" s="48">
        <v>0</v>
      </c>
      <c r="S45" s="48">
        <v>0</v>
      </c>
      <c r="T45" s="48">
        <v>0</v>
      </c>
      <c r="U45" s="48">
        <v>0</v>
      </c>
      <c r="V45" s="48">
        <v>0</v>
      </c>
      <c r="W45" s="48">
        <v>0</v>
      </c>
      <c r="X45" s="48">
        <f t="shared" si="0"/>
        <v>500000000</v>
      </c>
      <c r="Y45" s="49">
        <v>550000000</v>
      </c>
      <c r="Z45" s="49">
        <v>0</v>
      </c>
      <c r="AA45" s="49">
        <v>0</v>
      </c>
      <c r="AB45" s="49">
        <v>0</v>
      </c>
      <c r="AC45" s="49">
        <v>0</v>
      </c>
      <c r="AD45" s="49">
        <v>0</v>
      </c>
      <c r="AE45" s="49">
        <v>0</v>
      </c>
      <c r="AF45" s="49">
        <f t="shared" si="1"/>
        <v>550000000</v>
      </c>
      <c r="AG45" s="50">
        <v>600000000</v>
      </c>
      <c r="AH45" s="50">
        <v>0</v>
      </c>
      <c r="AI45" s="50">
        <v>0</v>
      </c>
      <c r="AJ45" s="50">
        <v>0</v>
      </c>
      <c r="AK45" s="50">
        <v>0</v>
      </c>
      <c r="AL45" s="50">
        <v>0</v>
      </c>
      <c r="AM45" s="50">
        <v>0</v>
      </c>
      <c r="AN45" s="50">
        <f t="shared" si="2"/>
        <v>600000000</v>
      </c>
      <c r="AO45" s="53">
        <f t="shared" si="3"/>
        <v>1650000000</v>
      </c>
      <c r="AP45" s="18"/>
      <c r="AQ45" s="18"/>
      <c r="AR45" s="18"/>
      <c r="AS45" s="18"/>
      <c r="AT45" s="18"/>
      <c r="AU45" s="18"/>
      <c r="AV45" s="18"/>
    </row>
    <row r="46" spans="1:48" ht="45">
      <c r="A46" s="41">
        <v>1</v>
      </c>
      <c r="B46" s="41" t="s">
        <v>129</v>
      </c>
      <c r="C46" s="41">
        <v>22</v>
      </c>
      <c r="D46" s="41" t="s">
        <v>161</v>
      </c>
      <c r="E46" s="42">
        <v>2201</v>
      </c>
      <c r="F46" s="41" t="s">
        <v>498</v>
      </c>
      <c r="G46" s="43">
        <v>2201068</v>
      </c>
      <c r="H46" s="41" t="s">
        <v>207</v>
      </c>
      <c r="I46" s="44">
        <v>220106800</v>
      </c>
      <c r="J46" s="41" t="s">
        <v>208</v>
      </c>
      <c r="K46" s="41" t="s">
        <v>24</v>
      </c>
      <c r="L46" s="52">
        <v>146</v>
      </c>
      <c r="M46" s="46" t="s">
        <v>594</v>
      </c>
      <c r="N46" s="47">
        <v>146</v>
      </c>
      <c r="O46" s="41">
        <v>146</v>
      </c>
      <c r="P46" s="41">
        <v>146</v>
      </c>
      <c r="Q46" s="48">
        <v>75000000</v>
      </c>
      <c r="R46" s="48">
        <v>0</v>
      </c>
      <c r="S46" s="48">
        <v>0</v>
      </c>
      <c r="T46" s="48">
        <v>0</v>
      </c>
      <c r="U46" s="48">
        <v>0</v>
      </c>
      <c r="V46" s="48">
        <v>0</v>
      </c>
      <c r="W46" s="48">
        <v>0</v>
      </c>
      <c r="X46" s="48">
        <f t="shared" si="0"/>
        <v>75000000</v>
      </c>
      <c r="Y46" s="49">
        <v>75000000</v>
      </c>
      <c r="Z46" s="49">
        <v>0</v>
      </c>
      <c r="AA46" s="49">
        <v>0</v>
      </c>
      <c r="AB46" s="49">
        <v>0</v>
      </c>
      <c r="AC46" s="49">
        <v>0</v>
      </c>
      <c r="AD46" s="49">
        <v>0</v>
      </c>
      <c r="AE46" s="49">
        <v>0</v>
      </c>
      <c r="AF46" s="49">
        <f t="shared" si="1"/>
        <v>75000000</v>
      </c>
      <c r="AG46" s="50">
        <v>75000000</v>
      </c>
      <c r="AH46" s="50">
        <v>0</v>
      </c>
      <c r="AI46" s="50">
        <v>0</v>
      </c>
      <c r="AJ46" s="50">
        <v>0</v>
      </c>
      <c r="AK46" s="50">
        <v>0</v>
      </c>
      <c r="AL46" s="50">
        <v>0</v>
      </c>
      <c r="AM46" s="50">
        <v>0</v>
      </c>
      <c r="AN46" s="50">
        <f t="shared" si="2"/>
        <v>75000000</v>
      </c>
      <c r="AO46" s="53">
        <f t="shared" si="3"/>
        <v>225000000</v>
      </c>
      <c r="AP46" s="18"/>
      <c r="AQ46" s="18"/>
      <c r="AR46" s="18"/>
      <c r="AS46" s="18"/>
      <c r="AT46" s="18"/>
      <c r="AU46" s="18"/>
      <c r="AV46" s="18"/>
    </row>
    <row r="47" spans="1:48" ht="45">
      <c r="A47" s="41">
        <v>1</v>
      </c>
      <c r="B47" s="41" t="s">
        <v>129</v>
      </c>
      <c r="C47" s="41">
        <v>22</v>
      </c>
      <c r="D47" s="41" t="s">
        <v>161</v>
      </c>
      <c r="E47" s="42">
        <v>2201</v>
      </c>
      <c r="F47" s="41" t="s">
        <v>498</v>
      </c>
      <c r="G47" s="43">
        <v>2201071</v>
      </c>
      <c r="H47" s="41" t="s">
        <v>210</v>
      </c>
      <c r="I47" s="44">
        <v>220107100</v>
      </c>
      <c r="J47" s="41" t="s">
        <v>211</v>
      </c>
      <c r="K47" s="41" t="s">
        <v>24</v>
      </c>
      <c r="L47" s="52">
        <v>146</v>
      </c>
      <c r="M47" s="46" t="s">
        <v>594</v>
      </c>
      <c r="N47" s="47">
        <v>146</v>
      </c>
      <c r="O47" s="41">
        <v>146</v>
      </c>
      <c r="P47" s="41">
        <v>146</v>
      </c>
      <c r="Q47" s="48">
        <v>390000000</v>
      </c>
      <c r="R47" s="48">
        <v>13000000000</v>
      </c>
      <c r="S47" s="48">
        <v>0</v>
      </c>
      <c r="T47" s="48">
        <v>0</v>
      </c>
      <c r="U47" s="48">
        <v>0</v>
      </c>
      <c r="V47" s="48">
        <v>0</v>
      </c>
      <c r="W47" s="48">
        <v>0</v>
      </c>
      <c r="X47" s="48">
        <f t="shared" si="0"/>
        <v>13390000000</v>
      </c>
      <c r="Y47" s="49">
        <v>0</v>
      </c>
      <c r="Z47" s="49">
        <v>13910000000</v>
      </c>
      <c r="AA47" s="49">
        <v>0</v>
      </c>
      <c r="AB47" s="49">
        <v>0</v>
      </c>
      <c r="AC47" s="49">
        <v>0</v>
      </c>
      <c r="AD47" s="49">
        <v>0</v>
      </c>
      <c r="AE47" s="49">
        <v>0</v>
      </c>
      <c r="AF47" s="49">
        <f t="shared" si="1"/>
        <v>13910000000</v>
      </c>
      <c r="AG47" s="50">
        <v>0</v>
      </c>
      <c r="AH47" s="50">
        <v>14883000000</v>
      </c>
      <c r="AI47" s="50">
        <v>0</v>
      </c>
      <c r="AJ47" s="50">
        <v>0</v>
      </c>
      <c r="AK47" s="50">
        <v>0</v>
      </c>
      <c r="AL47" s="50">
        <v>0</v>
      </c>
      <c r="AM47" s="50">
        <v>0</v>
      </c>
      <c r="AN47" s="50">
        <f t="shared" si="2"/>
        <v>14883000000</v>
      </c>
      <c r="AO47" s="53">
        <f t="shared" si="3"/>
        <v>42183000000</v>
      </c>
      <c r="AP47" s="18"/>
      <c r="AQ47" s="18"/>
      <c r="AR47" s="18"/>
      <c r="AS47" s="18"/>
      <c r="AT47" s="18"/>
      <c r="AU47" s="18"/>
      <c r="AV47" s="18"/>
    </row>
    <row r="48" spans="1:48" ht="50.45" customHeight="1">
      <c r="A48" s="41">
        <v>1</v>
      </c>
      <c r="B48" s="41" t="s">
        <v>129</v>
      </c>
      <c r="C48" s="41">
        <v>22</v>
      </c>
      <c r="D48" s="41" t="s">
        <v>161</v>
      </c>
      <c r="E48" s="42" t="s">
        <v>605</v>
      </c>
      <c r="F48" s="41" t="s">
        <v>498</v>
      </c>
      <c r="G48" s="43">
        <v>2201001</v>
      </c>
      <c r="H48" s="41" t="s">
        <v>311</v>
      </c>
      <c r="I48" s="44">
        <v>220100101</v>
      </c>
      <c r="J48" s="41" t="s">
        <v>606</v>
      </c>
      <c r="K48" s="41" t="s">
        <v>24</v>
      </c>
      <c r="L48" s="52">
        <v>1</v>
      </c>
      <c r="M48" s="46" t="s">
        <v>594</v>
      </c>
      <c r="N48" s="47">
        <v>0</v>
      </c>
      <c r="O48" s="41">
        <v>1</v>
      </c>
      <c r="P48" s="41">
        <v>0</v>
      </c>
      <c r="Q48" s="48">
        <v>0</v>
      </c>
      <c r="R48" s="48">
        <v>0</v>
      </c>
      <c r="S48" s="48">
        <v>0</v>
      </c>
      <c r="T48" s="48">
        <v>0</v>
      </c>
      <c r="U48" s="48">
        <v>0</v>
      </c>
      <c r="V48" s="48">
        <v>0</v>
      </c>
      <c r="W48" s="48">
        <v>0</v>
      </c>
      <c r="X48" s="48">
        <f>SUM(Q48:W48)</f>
        <v>0</v>
      </c>
      <c r="Y48" s="49">
        <v>0</v>
      </c>
      <c r="Z48" s="49">
        <v>0</v>
      </c>
      <c r="AA48" s="49">
        <v>5000000000</v>
      </c>
      <c r="AB48" s="49">
        <v>0</v>
      </c>
      <c r="AC48" s="49">
        <v>0</v>
      </c>
      <c r="AD48" s="49">
        <v>0</v>
      </c>
      <c r="AE48" s="49">
        <v>0</v>
      </c>
      <c r="AF48" s="49">
        <f>SUM(Y48:AE48)</f>
        <v>5000000000</v>
      </c>
      <c r="AG48" s="50">
        <v>0</v>
      </c>
      <c r="AH48" s="50">
        <v>0</v>
      </c>
      <c r="AI48" s="50">
        <v>0</v>
      </c>
      <c r="AJ48" s="50">
        <v>0</v>
      </c>
      <c r="AK48" s="50">
        <v>0</v>
      </c>
      <c r="AL48" s="50">
        <v>0</v>
      </c>
      <c r="AM48" s="50">
        <v>0</v>
      </c>
      <c r="AN48" s="50">
        <f>SUM(AG48:AM48)</f>
        <v>0</v>
      </c>
      <c r="AO48" s="53">
        <f>+AN48+AF48+X48</f>
        <v>5000000000</v>
      </c>
      <c r="AP48" s="18"/>
      <c r="AQ48" s="18"/>
      <c r="AR48" s="18"/>
      <c r="AS48" s="18"/>
      <c r="AT48" s="18"/>
      <c r="AU48" s="18"/>
      <c r="AV48" s="18"/>
    </row>
    <row r="49" spans="1:48" ht="45">
      <c r="A49" s="41">
        <v>1</v>
      </c>
      <c r="B49" s="41" t="s">
        <v>129</v>
      </c>
      <c r="C49" s="41">
        <v>22</v>
      </c>
      <c r="D49" s="41" t="s">
        <v>161</v>
      </c>
      <c r="E49" s="42">
        <v>2201</v>
      </c>
      <c r="F49" s="41" t="s">
        <v>498</v>
      </c>
      <c r="G49" s="43">
        <v>2201056</v>
      </c>
      <c r="H49" s="41" t="s">
        <v>214</v>
      </c>
      <c r="I49" s="44">
        <v>220105601</v>
      </c>
      <c r="J49" s="41" t="s">
        <v>215</v>
      </c>
      <c r="K49" s="41" t="s">
        <v>24</v>
      </c>
      <c r="L49" s="52">
        <v>9</v>
      </c>
      <c r="M49" s="46" t="s">
        <v>594</v>
      </c>
      <c r="N49" s="47">
        <v>9</v>
      </c>
      <c r="O49" s="41">
        <v>9</v>
      </c>
      <c r="P49" s="41">
        <v>9</v>
      </c>
      <c r="Q49" s="48">
        <v>0</v>
      </c>
      <c r="R49" s="48">
        <v>11607000000</v>
      </c>
      <c r="S49" s="48">
        <v>0</v>
      </c>
      <c r="T49" s="48">
        <v>0</v>
      </c>
      <c r="U49" s="48">
        <v>0</v>
      </c>
      <c r="V49" s="48">
        <v>0</v>
      </c>
      <c r="W49" s="48">
        <v>0</v>
      </c>
      <c r="X49" s="48">
        <f t="shared" si="0"/>
        <v>11607000000</v>
      </c>
      <c r="Y49" s="49">
        <v>0</v>
      </c>
      <c r="Z49" s="49">
        <v>12419000000</v>
      </c>
      <c r="AA49" s="49">
        <v>0</v>
      </c>
      <c r="AB49" s="49">
        <v>0</v>
      </c>
      <c r="AC49" s="49">
        <v>0</v>
      </c>
      <c r="AD49" s="49">
        <v>0</v>
      </c>
      <c r="AE49" s="49">
        <v>0</v>
      </c>
      <c r="AF49" s="49">
        <f t="shared" si="1"/>
        <v>12419000000</v>
      </c>
      <c r="AG49" s="50">
        <v>0</v>
      </c>
      <c r="AH49" s="50">
        <v>9288000000</v>
      </c>
      <c r="AI49" s="50">
        <v>0</v>
      </c>
      <c r="AJ49" s="50">
        <v>0</v>
      </c>
      <c r="AK49" s="50">
        <v>0</v>
      </c>
      <c r="AL49" s="50">
        <v>0</v>
      </c>
      <c r="AM49" s="50">
        <v>0</v>
      </c>
      <c r="AN49" s="50">
        <f t="shared" si="2"/>
        <v>9288000000</v>
      </c>
      <c r="AO49" s="53">
        <f t="shared" si="3"/>
        <v>33314000000</v>
      </c>
      <c r="AP49" s="18"/>
      <c r="AQ49" s="18"/>
      <c r="AR49" s="18"/>
      <c r="AS49" s="18"/>
      <c r="AT49" s="18"/>
      <c r="AU49" s="18"/>
      <c r="AV49" s="18"/>
    </row>
    <row r="50" spans="1:48" ht="60">
      <c r="A50" s="41">
        <v>1</v>
      </c>
      <c r="B50" s="41" t="s">
        <v>129</v>
      </c>
      <c r="C50" s="41">
        <v>22</v>
      </c>
      <c r="D50" s="41" t="s">
        <v>161</v>
      </c>
      <c r="E50" s="42">
        <v>2202</v>
      </c>
      <c r="F50" s="41" t="s">
        <v>228</v>
      </c>
      <c r="G50" s="43">
        <v>2202039</v>
      </c>
      <c r="H50" s="41" t="s">
        <v>607</v>
      </c>
      <c r="I50" s="44">
        <v>220203900</v>
      </c>
      <c r="J50" s="41" t="s">
        <v>608</v>
      </c>
      <c r="K50" s="41" t="s">
        <v>24</v>
      </c>
      <c r="L50" s="45">
        <v>25</v>
      </c>
      <c r="M50" s="46" t="s">
        <v>594</v>
      </c>
      <c r="N50" s="47">
        <v>25</v>
      </c>
      <c r="O50" s="41">
        <v>25</v>
      </c>
      <c r="P50" s="41">
        <v>25</v>
      </c>
      <c r="Q50" s="48">
        <v>0</v>
      </c>
      <c r="R50" s="48">
        <v>0</v>
      </c>
      <c r="S50" s="48">
        <v>0</v>
      </c>
      <c r="T50" s="48">
        <v>0</v>
      </c>
      <c r="U50" s="48">
        <v>0</v>
      </c>
      <c r="V50" s="48">
        <v>0</v>
      </c>
      <c r="W50" s="48">
        <v>40000000</v>
      </c>
      <c r="X50" s="48">
        <f>SUM(Q50:W50)</f>
        <v>40000000</v>
      </c>
      <c r="Y50" s="49">
        <v>0</v>
      </c>
      <c r="Z50" s="49">
        <v>0</v>
      </c>
      <c r="AA50" s="49">
        <v>0</v>
      </c>
      <c r="AB50" s="49">
        <v>0</v>
      </c>
      <c r="AC50" s="49">
        <v>0</v>
      </c>
      <c r="AD50" s="49">
        <v>0</v>
      </c>
      <c r="AE50" s="49">
        <v>50000000</v>
      </c>
      <c r="AF50" s="49">
        <f>SUM(Y50:AE50)</f>
        <v>50000000</v>
      </c>
      <c r="AG50" s="50">
        <v>0</v>
      </c>
      <c r="AH50" s="50">
        <v>0</v>
      </c>
      <c r="AI50" s="50">
        <v>0</v>
      </c>
      <c r="AJ50" s="50">
        <v>0</v>
      </c>
      <c r="AK50" s="50">
        <v>0</v>
      </c>
      <c r="AL50" s="50">
        <v>0</v>
      </c>
      <c r="AM50" s="50">
        <v>50000000</v>
      </c>
      <c r="AN50" s="50">
        <f>SUM(AG50:AM50)</f>
        <v>50000000</v>
      </c>
      <c r="AO50" s="51">
        <f>+AN50+AF50+X50</f>
        <v>140000000</v>
      </c>
      <c r="AP50" s="18"/>
      <c r="AQ50" s="18"/>
      <c r="AR50" s="18"/>
      <c r="AS50" s="18"/>
      <c r="AT50" s="18"/>
      <c r="AU50" s="18"/>
      <c r="AV50" s="18"/>
    </row>
    <row r="51" spans="1:48" ht="45">
      <c r="A51" s="41">
        <v>1</v>
      </c>
      <c r="B51" s="41" t="s">
        <v>129</v>
      </c>
      <c r="C51" s="41">
        <v>22</v>
      </c>
      <c r="D51" s="41" t="s">
        <v>161</v>
      </c>
      <c r="E51" s="42">
        <v>2202</v>
      </c>
      <c r="F51" s="41" t="s">
        <v>228</v>
      </c>
      <c r="G51" s="43">
        <v>2202061</v>
      </c>
      <c r="H51" s="41" t="s">
        <v>225</v>
      </c>
      <c r="I51" s="44">
        <v>220206100</v>
      </c>
      <c r="J51" s="41" t="s">
        <v>226</v>
      </c>
      <c r="K51" s="41" t="s">
        <v>24</v>
      </c>
      <c r="L51" s="52">
        <v>360</v>
      </c>
      <c r="M51" s="46" t="s">
        <v>594</v>
      </c>
      <c r="N51" s="47">
        <v>360</v>
      </c>
      <c r="O51" s="41">
        <v>360</v>
      </c>
      <c r="P51" s="41">
        <v>360</v>
      </c>
      <c r="Q51" s="48">
        <v>100000000</v>
      </c>
      <c r="R51" s="48">
        <v>0</v>
      </c>
      <c r="S51" s="48">
        <v>0</v>
      </c>
      <c r="T51" s="48">
        <v>0</v>
      </c>
      <c r="U51" s="48">
        <v>0</v>
      </c>
      <c r="V51" s="48">
        <v>0</v>
      </c>
      <c r="W51" s="48">
        <v>0</v>
      </c>
      <c r="X51" s="48">
        <f t="shared" si="0"/>
        <v>100000000</v>
      </c>
      <c r="Y51" s="49">
        <v>100000000</v>
      </c>
      <c r="Z51" s="49">
        <v>0</v>
      </c>
      <c r="AA51" s="49">
        <v>0</v>
      </c>
      <c r="AB51" s="49">
        <v>0</v>
      </c>
      <c r="AC51" s="49">
        <v>0</v>
      </c>
      <c r="AD51" s="49">
        <v>0</v>
      </c>
      <c r="AE51" s="49">
        <v>0</v>
      </c>
      <c r="AF51" s="49">
        <f t="shared" si="1"/>
        <v>100000000</v>
      </c>
      <c r="AG51" s="50">
        <v>100000000</v>
      </c>
      <c r="AH51" s="50">
        <v>0</v>
      </c>
      <c r="AI51" s="50">
        <v>0</v>
      </c>
      <c r="AJ51" s="50">
        <v>0</v>
      </c>
      <c r="AK51" s="50">
        <v>0</v>
      </c>
      <c r="AL51" s="50">
        <v>0</v>
      </c>
      <c r="AM51" s="50">
        <v>0</v>
      </c>
      <c r="AN51" s="50">
        <f t="shared" si="2"/>
        <v>100000000</v>
      </c>
      <c r="AO51" s="53">
        <f t="shared" si="3"/>
        <v>300000000</v>
      </c>
      <c r="AP51" s="18"/>
      <c r="AQ51" s="18"/>
      <c r="AR51" s="18"/>
      <c r="AS51" s="18"/>
      <c r="AT51" s="18"/>
      <c r="AU51" s="18"/>
      <c r="AV51" s="18"/>
    </row>
    <row r="52" spans="1:48" ht="30">
      <c r="A52" s="41">
        <v>1</v>
      </c>
      <c r="B52" s="41" t="s">
        <v>129</v>
      </c>
      <c r="C52" s="41">
        <v>22</v>
      </c>
      <c r="D52" s="41" t="s">
        <v>161</v>
      </c>
      <c r="E52" s="42">
        <v>2202</v>
      </c>
      <c r="F52" s="41" t="s">
        <v>228</v>
      </c>
      <c r="G52" s="43">
        <v>2202072</v>
      </c>
      <c r="H52" s="41" t="s">
        <v>609</v>
      </c>
      <c r="I52" s="44">
        <v>220207200</v>
      </c>
      <c r="J52" s="41" t="s">
        <v>610</v>
      </c>
      <c r="K52" s="41" t="s">
        <v>24</v>
      </c>
      <c r="L52" s="52">
        <v>1</v>
      </c>
      <c r="M52" s="46" t="s">
        <v>594</v>
      </c>
      <c r="N52" s="54">
        <v>0</v>
      </c>
      <c r="O52" s="55">
        <v>1</v>
      </c>
      <c r="P52" s="55">
        <v>0</v>
      </c>
      <c r="Q52" s="48">
        <v>0</v>
      </c>
      <c r="R52" s="48">
        <v>0</v>
      </c>
      <c r="S52" s="48">
        <v>0</v>
      </c>
      <c r="T52" s="48">
        <v>0</v>
      </c>
      <c r="U52" s="48">
        <v>0</v>
      </c>
      <c r="V52" s="48">
        <v>0</v>
      </c>
      <c r="W52" s="48">
        <v>0</v>
      </c>
      <c r="X52" s="48">
        <f t="shared" si="0"/>
        <v>0</v>
      </c>
      <c r="Y52" s="49">
        <v>1000000000</v>
      </c>
      <c r="Z52" s="49">
        <v>0</v>
      </c>
      <c r="AA52" s="49">
        <v>0</v>
      </c>
      <c r="AB52" s="49">
        <v>0</v>
      </c>
      <c r="AC52" s="49">
        <v>0</v>
      </c>
      <c r="AD52" s="49">
        <v>0</v>
      </c>
      <c r="AE52" s="49">
        <v>0</v>
      </c>
      <c r="AF52" s="49">
        <f t="shared" si="1"/>
        <v>1000000000</v>
      </c>
      <c r="AG52" s="50">
        <v>0</v>
      </c>
      <c r="AH52" s="50">
        <v>0</v>
      </c>
      <c r="AI52" s="50">
        <v>0</v>
      </c>
      <c r="AJ52" s="50">
        <v>0</v>
      </c>
      <c r="AK52" s="50">
        <v>0</v>
      </c>
      <c r="AL52" s="50">
        <v>0</v>
      </c>
      <c r="AM52" s="50">
        <v>0</v>
      </c>
      <c r="AN52" s="50">
        <f t="shared" si="2"/>
        <v>0</v>
      </c>
      <c r="AO52" s="53">
        <f t="shared" si="3"/>
        <v>1000000000</v>
      </c>
      <c r="AP52" s="18"/>
      <c r="AQ52" s="18"/>
      <c r="AR52" s="18"/>
      <c r="AS52" s="18"/>
      <c r="AT52" s="18"/>
      <c r="AU52" s="18"/>
      <c r="AV52" s="18"/>
    </row>
    <row r="53" spans="1:48" ht="60">
      <c r="A53" s="41">
        <v>2</v>
      </c>
      <c r="B53" s="41" t="s">
        <v>46</v>
      </c>
      <c r="C53" s="41">
        <v>23</v>
      </c>
      <c r="D53" s="41" t="s">
        <v>611</v>
      </c>
      <c r="E53" s="42">
        <v>2301</v>
      </c>
      <c r="F53" s="41" t="s">
        <v>612</v>
      </c>
      <c r="G53" s="43">
        <v>2301027</v>
      </c>
      <c r="H53" s="41" t="s">
        <v>613</v>
      </c>
      <c r="I53" s="44">
        <v>230102705</v>
      </c>
      <c r="J53" s="41" t="s">
        <v>614</v>
      </c>
      <c r="K53" s="41" t="s">
        <v>24</v>
      </c>
      <c r="L53" s="52">
        <v>3</v>
      </c>
      <c r="M53" s="46" t="s">
        <v>96</v>
      </c>
      <c r="N53" s="47">
        <v>1</v>
      </c>
      <c r="O53" s="41">
        <v>1</v>
      </c>
      <c r="P53" s="41">
        <v>1</v>
      </c>
      <c r="Q53" s="48">
        <v>90000000</v>
      </c>
      <c r="R53" s="48">
        <v>0</v>
      </c>
      <c r="S53" s="48">
        <v>0</v>
      </c>
      <c r="T53" s="48">
        <v>0</v>
      </c>
      <c r="U53" s="48">
        <v>0</v>
      </c>
      <c r="V53" s="48">
        <v>0</v>
      </c>
      <c r="W53" s="48">
        <v>0</v>
      </c>
      <c r="X53" s="48">
        <f t="shared" si="0"/>
        <v>90000000</v>
      </c>
      <c r="Y53" s="49">
        <v>95000000</v>
      </c>
      <c r="Z53" s="49">
        <v>0</v>
      </c>
      <c r="AA53" s="49">
        <v>0</v>
      </c>
      <c r="AB53" s="49">
        <v>0</v>
      </c>
      <c r="AC53" s="49">
        <v>0</v>
      </c>
      <c r="AD53" s="49">
        <v>0</v>
      </c>
      <c r="AE53" s="49">
        <v>0</v>
      </c>
      <c r="AF53" s="49">
        <f t="shared" si="1"/>
        <v>95000000</v>
      </c>
      <c r="AG53" s="50">
        <v>100000000</v>
      </c>
      <c r="AH53" s="50">
        <v>0</v>
      </c>
      <c r="AI53" s="50">
        <v>0</v>
      </c>
      <c r="AJ53" s="50">
        <v>0</v>
      </c>
      <c r="AK53" s="50">
        <v>0</v>
      </c>
      <c r="AL53" s="50">
        <v>0</v>
      </c>
      <c r="AM53" s="50">
        <v>0</v>
      </c>
      <c r="AN53" s="50">
        <f t="shared" si="2"/>
        <v>100000000</v>
      </c>
      <c r="AO53" s="53">
        <f t="shared" si="3"/>
        <v>285000000</v>
      </c>
      <c r="AP53" s="18"/>
      <c r="AQ53" s="18"/>
      <c r="AR53" s="18"/>
      <c r="AS53" s="18"/>
      <c r="AT53" s="18"/>
      <c r="AU53" s="18"/>
      <c r="AV53" s="18"/>
    </row>
    <row r="54" spans="1:48" ht="60">
      <c r="A54" s="41">
        <v>2</v>
      </c>
      <c r="B54" s="41" t="s">
        <v>46</v>
      </c>
      <c r="C54" s="41">
        <v>23</v>
      </c>
      <c r="D54" s="41" t="s">
        <v>611</v>
      </c>
      <c r="E54" s="42">
        <v>2301</v>
      </c>
      <c r="F54" s="41" t="s">
        <v>612</v>
      </c>
      <c r="G54" s="43">
        <v>2301031</v>
      </c>
      <c r="H54" s="41" t="s">
        <v>615</v>
      </c>
      <c r="I54" s="44">
        <v>230103100</v>
      </c>
      <c r="J54" s="41" t="s">
        <v>616</v>
      </c>
      <c r="K54" s="41" t="s">
        <v>24</v>
      </c>
      <c r="L54" s="52">
        <v>600</v>
      </c>
      <c r="M54" s="46" t="s">
        <v>96</v>
      </c>
      <c r="N54" s="47">
        <v>200</v>
      </c>
      <c r="O54" s="41">
        <v>200</v>
      </c>
      <c r="P54" s="41">
        <v>200</v>
      </c>
      <c r="Q54" s="48">
        <v>90000000</v>
      </c>
      <c r="R54" s="48">
        <v>0</v>
      </c>
      <c r="S54" s="48">
        <v>0</v>
      </c>
      <c r="T54" s="48">
        <v>0</v>
      </c>
      <c r="U54" s="48">
        <v>0</v>
      </c>
      <c r="V54" s="48">
        <v>0</v>
      </c>
      <c r="W54" s="48">
        <v>0</v>
      </c>
      <c r="X54" s="48">
        <f t="shared" si="0"/>
        <v>90000000</v>
      </c>
      <c r="Y54" s="49">
        <v>95000000</v>
      </c>
      <c r="Z54" s="49">
        <v>0</v>
      </c>
      <c r="AA54" s="49">
        <v>0</v>
      </c>
      <c r="AB54" s="49">
        <v>0</v>
      </c>
      <c r="AC54" s="49">
        <v>0</v>
      </c>
      <c r="AD54" s="49">
        <v>0</v>
      </c>
      <c r="AE54" s="49">
        <v>0</v>
      </c>
      <c r="AF54" s="49">
        <f t="shared" si="1"/>
        <v>95000000</v>
      </c>
      <c r="AG54" s="50">
        <v>120000000</v>
      </c>
      <c r="AH54" s="50">
        <v>0</v>
      </c>
      <c r="AI54" s="50">
        <v>0</v>
      </c>
      <c r="AJ54" s="50">
        <v>0</v>
      </c>
      <c r="AK54" s="50">
        <v>0</v>
      </c>
      <c r="AL54" s="50">
        <v>0</v>
      </c>
      <c r="AM54" s="50">
        <v>0</v>
      </c>
      <c r="AN54" s="50">
        <f t="shared" si="2"/>
        <v>120000000</v>
      </c>
      <c r="AO54" s="53">
        <f t="shared" si="3"/>
        <v>305000000</v>
      </c>
      <c r="AP54" s="18"/>
      <c r="AQ54" s="18"/>
      <c r="AR54" s="18"/>
      <c r="AS54" s="18"/>
      <c r="AT54" s="18"/>
      <c r="AU54" s="18"/>
      <c r="AV54" s="18"/>
    </row>
    <row r="55" spans="1:48" ht="75">
      <c r="A55" s="41">
        <v>2</v>
      </c>
      <c r="B55" s="41" t="s">
        <v>46</v>
      </c>
      <c r="C55" s="41">
        <v>23</v>
      </c>
      <c r="D55" s="41" t="s">
        <v>611</v>
      </c>
      <c r="E55" s="42">
        <v>2302</v>
      </c>
      <c r="F55" s="41" t="s">
        <v>617</v>
      </c>
      <c r="G55" s="43">
        <v>2302015</v>
      </c>
      <c r="H55" s="41" t="s">
        <v>618</v>
      </c>
      <c r="I55" s="44">
        <v>230201500</v>
      </c>
      <c r="J55" s="41" t="s">
        <v>619</v>
      </c>
      <c r="K55" s="41" t="s">
        <v>24</v>
      </c>
      <c r="L55" s="52">
        <v>2</v>
      </c>
      <c r="M55" s="46" t="s">
        <v>96</v>
      </c>
      <c r="N55" s="47">
        <v>0</v>
      </c>
      <c r="O55" s="41">
        <v>1</v>
      </c>
      <c r="P55" s="41">
        <v>1</v>
      </c>
      <c r="Q55" s="48">
        <v>0</v>
      </c>
      <c r="R55" s="48">
        <v>0</v>
      </c>
      <c r="S55" s="48">
        <v>0</v>
      </c>
      <c r="T55" s="48">
        <v>0</v>
      </c>
      <c r="U55" s="48">
        <v>0</v>
      </c>
      <c r="V55" s="48">
        <v>0</v>
      </c>
      <c r="W55" s="48">
        <v>0</v>
      </c>
      <c r="X55" s="48">
        <f t="shared" si="0"/>
        <v>0</v>
      </c>
      <c r="Y55" s="49">
        <v>120000000</v>
      </c>
      <c r="Z55" s="49">
        <v>0</v>
      </c>
      <c r="AA55" s="49">
        <v>0</v>
      </c>
      <c r="AB55" s="49">
        <v>0</v>
      </c>
      <c r="AC55" s="49">
        <v>0</v>
      </c>
      <c r="AD55" s="49">
        <v>0</v>
      </c>
      <c r="AE55" s="49">
        <v>0</v>
      </c>
      <c r="AF55" s="49">
        <f t="shared" si="1"/>
        <v>120000000</v>
      </c>
      <c r="AG55" s="50">
        <v>140000000</v>
      </c>
      <c r="AH55" s="50">
        <v>0</v>
      </c>
      <c r="AI55" s="50">
        <v>0</v>
      </c>
      <c r="AJ55" s="50">
        <v>0</v>
      </c>
      <c r="AK55" s="50">
        <v>0</v>
      </c>
      <c r="AL55" s="50">
        <v>0</v>
      </c>
      <c r="AM55" s="50">
        <v>0</v>
      </c>
      <c r="AN55" s="50">
        <f t="shared" si="2"/>
        <v>140000000</v>
      </c>
      <c r="AO55" s="53">
        <f t="shared" si="3"/>
        <v>260000000</v>
      </c>
      <c r="AP55" s="18"/>
      <c r="AQ55" s="18"/>
      <c r="AR55" s="18"/>
      <c r="AS55" s="18"/>
      <c r="AT55" s="18"/>
      <c r="AU55" s="18"/>
      <c r="AV55" s="18"/>
    </row>
    <row r="56" spans="1:48" ht="75">
      <c r="A56" s="41">
        <v>2</v>
      </c>
      <c r="B56" s="41" t="s">
        <v>46</v>
      </c>
      <c r="C56" s="41">
        <v>23</v>
      </c>
      <c r="D56" s="41" t="s">
        <v>611</v>
      </c>
      <c r="E56" s="42">
        <v>2302</v>
      </c>
      <c r="F56" s="41" t="s">
        <v>617</v>
      </c>
      <c r="G56" s="43">
        <v>2302024</v>
      </c>
      <c r="H56" s="41" t="s">
        <v>620</v>
      </c>
      <c r="I56" s="44">
        <v>230202400</v>
      </c>
      <c r="J56" s="41" t="s">
        <v>551</v>
      </c>
      <c r="K56" s="41" t="s">
        <v>24</v>
      </c>
      <c r="L56" s="52">
        <v>1</v>
      </c>
      <c r="M56" s="46" t="s">
        <v>621</v>
      </c>
      <c r="N56" s="47">
        <v>1</v>
      </c>
      <c r="O56" s="41">
        <v>1</v>
      </c>
      <c r="P56" s="41">
        <v>1</v>
      </c>
      <c r="Q56" s="48">
        <v>0</v>
      </c>
      <c r="R56" s="48">
        <v>0</v>
      </c>
      <c r="S56" s="48">
        <v>0</v>
      </c>
      <c r="T56" s="48">
        <v>0</v>
      </c>
      <c r="U56" s="48">
        <v>0</v>
      </c>
      <c r="V56" s="48">
        <v>0</v>
      </c>
      <c r="W56" s="48">
        <v>0</v>
      </c>
      <c r="X56" s="48">
        <f t="shared" si="0"/>
        <v>0</v>
      </c>
      <c r="Y56" s="49">
        <v>0</v>
      </c>
      <c r="Z56" s="49">
        <v>0</v>
      </c>
      <c r="AA56" s="49">
        <v>0</v>
      </c>
      <c r="AB56" s="49">
        <v>0</v>
      </c>
      <c r="AC56" s="49">
        <v>0</v>
      </c>
      <c r="AD56" s="49">
        <v>0</v>
      </c>
      <c r="AE56" s="49">
        <v>0</v>
      </c>
      <c r="AF56" s="49">
        <f t="shared" si="1"/>
        <v>0</v>
      </c>
      <c r="AG56" s="50">
        <v>0</v>
      </c>
      <c r="AH56" s="50">
        <v>0</v>
      </c>
      <c r="AI56" s="50">
        <v>0</v>
      </c>
      <c r="AJ56" s="50">
        <v>0</v>
      </c>
      <c r="AK56" s="50">
        <v>0</v>
      </c>
      <c r="AL56" s="50">
        <v>0</v>
      </c>
      <c r="AM56" s="50">
        <v>0</v>
      </c>
      <c r="AN56" s="50">
        <f t="shared" si="2"/>
        <v>0</v>
      </c>
      <c r="AO56" s="53">
        <f t="shared" si="3"/>
        <v>0</v>
      </c>
      <c r="AP56" s="18"/>
      <c r="AQ56" s="18"/>
      <c r="AR56" s="18"/>
      <c r="AS56" s="18"/>
      <c r="AT56" s="18"/>
      <c r="AU56" s="18"/>
      <c r="AV56" s="18"/>
    </row>
    <row r="57" spans="1:48" ht="30">
      <c r="A57" s="41">
        <v>2</v>
      </c>
      <c r="B57" s="41" t="s">
        <v>46</v>
      </c>
      <c r="C57" s="41">
        <v>24</v>
      </c>
      <c r="D57" s="41" t="s">
        <v>47</v>
      </c>
      <c r="E57" s="42">
        <v>2401</v>
      </c>
      <c r="F57" s="41" t="s">
        <v>622</v>
      </c>
      <c r="G57" s="43">
        <v>2401023</v>
      </c>
      <c r="H57" s="41" t="s">
        <v>623</v>
      </c>
      <c r="I57" s="44">
        <v>240102300</v>
      </c>
      <c r="J57" s="41" t="s">
        <v>624</v>
      </c>
      <c r="K57" s="41" t="s">
        <v>459</v>
      </c>
      <c r="L57" s="45">
        <v>10</v>
      </c>
      <c r="M57" s="46" t="s">
        <v>586</v>
      </c>
      <c r="N57" s="47">
        <v>0</v>
      </c>
      <c r="O57" s="41">
        <v>2</v>
      </c>
      <c r="P57" s="41">
        <v>8</v>
      </c>
      <c r="Q57" s="48">
        <v>0</v>
      </c>
      <c r="R57" s="48">
        <v>0</v>
      </c>
      <c r="S57" s="48">
        <v>0</v>
      </c>
      <c r="T57" s="48">
        <v>0</v>
      </c>
      <c r="U57" s="48">
        <v>0</v>
      </c>
      <c r="V57" s="48">
        <v>0</v>
      </c>
      <c r="W57" s="48">
        <v>0</v>
      </c>
      <c r="X57" s="48">
        <f t="shared" si="0"/>
        <v>0</v>
      </c>
      <c r="Y57" s="49">
        <v>100000000</v>
      </c>
      <c r="Z57" s="49">
        <v>0</v>
      </c>
      <c r="AA57" s="49">
        <v>0</v>
      </c>
      <c r="AB57" s="49">
        <v>0</v>
      </c>
      <c r="AC57" s="49">
        <v>0</v>
      </c>
      <c r="AD57" s="49">
        <v>0</v>
      </c>
      <c r="AE57" s="49">
        <v>0</v>
      </c>
      <c r="AF57" s="49">
        <f t="shared" si="1"/>
        <v>100000000</v>
      </c>
      <c r="AG57" s="50">
        <v>900000000</v>
      </c>
      <c r="AH57" s="50">
        <v>0</v>
      </c>
      <c r="AI57" s="50">
        <v>0</v>
      </c>
      <c r="AJ57" s="50">
        <v>0</v>
      </c>
      <c r="AK57" s="50">
        <v>0</v>
      </c>
      <c r="AL57" s="50">
        <v>0</v>
      </c>
      <c r="AM57" s="50">
        <v>0</v>
      </c>
      <c r="AN57" s="50">
        <f t="shared" si="2"/>
        <v>900000000</v>
      </c>
      <c r="AO57" s="53">
        <f t="shared" si="3"/>
        <v>1000000000</v>
      </c>
      <c r="AP57" s="18"/>
      <c r="AQ57" s="18"/>
      <c r="AR57" s="18"/>
      <c r="AS57" s="18"/>
      <c r="AT57" s="18"/>
      <c r="AU57" s="18"/>
      <c r="AV57" s="18"/>
    </row>
    <row r="58" spans="1:48" ht="30">
      <c r="A58" s="41">
        <v>2</v>
      </c>
      <c r="B58" s="41" t="s">
        <v>46</v>
      </c>
      <c r="C58" s="41">
        <v>24</v>
      </c>
      <c r="D58" s="41" t="s">
        <v>47</v>
      </c>
      <c r="E58" s="42">
        <v>2401</v>
      </c>
      <c r="F58" s="41" t="s">
        <v>622</v>
      </c>
      <c r="G58" s="43">
        <v>2401008</v>
      </c>
      <c r="H58" s="41" t="s">
        <v>625</v>
      </c>
      <c r="I58" s="44">
        <v>240100800</v>
      </c>
      <c r="J58" s="41" t="s">
        <v>625</v>
      </c>
      <c r="K58" s="41" t="s">
        <v>459</v>
      </c>
      <c r="L58" s="45">
        <v>2</v>
      </c>
      <c r="M58" s="46" t="s">
        <v>586</v>
      </c>
      <c r="N58" s="47">
        <v>0</v>
      </c>
      <c r="O58" s="41">
        <v>0</v>
      </c>
      <c r="P58" s="41">
        <v>2</v>
      </c>
      <c r="Q58" s="48">
        <v>0</v>
      </c>
      <c r="R58" s="48">
        <v>0</v>
      </c>
      <c r="S58" s="48">
        <v>0</v>
      </c>
      <c r="T58" s="48">
        <v>0</v>
      </c>
      <c r="U58" s="48">
        <v>0</v>
      </c>
      <c r="V58" s="48">
        <v>0</v>
      </c>
      <c r="W58" s="48">
        <v>0</v>
      </c>
      <c r="X58" s="48">
        <f t="shared" si="0"/>
        <v>0</v>
      </c>
      <c r="Y58" s="49">
        <v>0</v>
      </c>
      <c r="Z58" s="49">
        <v>0</v>
      </c>
      <c r="AA58" s="49">
        <v>0</v>
      </c>
      <c r="AB58" s="49">
        <v>0</v>
      </c>
      <c r="AC58" s="49">
        <v>0</v>
      </c>
      <c r="AD58" s="49">
        <v>0</v>
      </c>
      <c r="AE58" s="49">
        <v>0</v>
      </c>
      <c r="AF58" s="49">
        <f t="shared" si="1"/>
        <v>0</v>
      </c>
      <c r="AG58" s="50">
        <v>0</v>
      </c>
      <c r="AH58" s="50">
        <v>0</v>
      </c>
      <c r="AI58" s="50">
        <v>0</v>
      </c>
      <c r="AJ58" s="50">
        <v>9000000000</v>
      </c>
      <c r="AK58" s="50">
        <v>0</v>
      </c>
      <c r="AL58" s="50">
        <v>0</v>
      </c>
      <c r="AM58" s="50">
        <v>0</v>
      </c>
      <c r="AN58" s="50">
        <f t="shared" si="2"/>
        <v>9000000000</v>
      </c>
      <c r="AO58" s="53">
        <f t="shared" si="3"/>
        <v>9000000000</v>
      </c>
      <c r="AP58" s="18"/>
      <c r="AQ58" s="18"/>
      <c r="AR58" s="18"/>
      <c r="AS58" s="18"/>
      <c r="AT58" s="18"/>
      <c r="AU58" s="18"/>
      <c r="AV58" s="18"/>
    </row>
    <row r="59" spans="1:48" ht="30">
      <c r="A59" s="41">
        <v>2</v>
      </c>
      <c r="B59" s="41" t="s">
        <v>46</v>
      </c>
      <c r="C59" s="41">
        <v>24</v>
      </c>
      <c r="D59" s="41" t="s">
        <v>47</v>
      </c>
      <c r="E59" s="42">
        <v>2402</v>
      </c>
      <c r="F59" s="41" t="s">
        <v>457</v>
      </c>
      <c r="G59" s="43">
        <v>2402110</v>
      </c>
      <c r="H59" s="41" t="s">
        <v>626</v>
      </c>
      <c r="I59" s="43">
        <v>240211000</v>
      </c>
      <c r="J59" s="41" t="s">
        <v>626</v>
      </c>
      <c r="K59" s="41" t="s">
        <v>24</v>
      </c>
      <c r="L59" s="45">
        <v>1</v>
      </c>
      <c r="M59" s="46" t="s">
        <v>586</v>
      </c>
      <c r="N59" s="47">
        <v>0</v>
      </c>
      <c r="O59" s="41">
        <v>1</v>
      </c>
      <c r="P59" s="41">
        <v>0</v>
      </c>
      <c r="Q59" s="48">
        <v>0</v>
      </c>
      <c r="R59" s="48">
        <v>0</v>
      </c>
      <c r="S59" s="48">
        <v>0</v>
      </c>
      <c r="T59" s="48">
        <v>0</v>
      </c>
      <c r="U59" s="48">
        <v>0</v>
      </c>
      <c r="V59" s="48">
        <v>0</v>
      </c>
      <c r="W59" s="48">
        <v>0</v>
      </c>
      <c r="X59" s="48">
        <f t="shared" si="0"/>
        <v>0</v>
      </c>
      <c r="Y59" s="49">
        <v>0</v>
      </c>
      <c r="Z59" s="49">
        <v>0</v>
      </c>
      <c r="AA59" s="49">
        <v>1500000000</v>
      </c>
      <c r="AB59" s="49">
        <v>0</v>
      </c>
      <c r="AC59" s="49">
        <v>0</v>
      </c>
      <c r="AD59" s="49">
        <v>0</v>
      </c>
      <c r="AE59" s="49">
        <v>0</v>
      </c>
      <c r="AF59" s="49">
        <f t="shared" si="1"/>
        <v>1500000000</v>
      </c>
      <c r="AG59" s="50">
        <v>0</v>
      </c>
      <c r="AH59" s="50">
        <v>0</v>
      </c>
      <c r="AI59" s="50">
        <v>0</v>
      </c>
      <c r="AJ59" s="50">
        <v>0</v>
      </c>
      <c r="AK59" s="50">
        <v>0</v>
      </c>
      <c r="AL59" s="50">
        <v>0</v>
      </c>
      <c r="AM59" s="50">
        <v>0</v>
      </c>
      <c r="AN59" s="50">
        <f t="shared" si="2"/>
        <v>0</v>
      </c>
      <c r="AO59" s="51">
        <f t="shared" si="3"/>
        <v>1500000000</v>
      </c>
      <c r="AP59" s="18"/>
      <c r="AQ59" s="18"/>
      <c r="AR59" s="18"/>
      <c r="AS59" s="18"/>
      <c r="AT59" s="18"/>
      <c r="AU59" s="18"/>
      <c r="AV59" s="18"/>
    </row>
    <row r="60" spans="1:48" ht="30">
      <c r="A60" s="41">
        <v>2</v>
      </c>
      <c r="B60" s="41" t="s">
        <v>46</v>
      </c>
      <c r="C60" s="41">
        <v>24</v>
      </c>
      <c r="D60" s="41" t="s">
        <v>47</v>
      </c>
      <c r="E60" s="42">
        <v>2402</v>
      </c>
      <c r="F60" s="41" t="s">
        <v>457</v>
      </c>
      <c r="G60" s="43">
        <v>2402055</v>
      </c>
      <c r="H60" s="41" t="s">
        <v>458</v>
      </c>
      <c r="I60" s="44">
        <v>240205500</v>
      </c>
      <c r="J60" s="41" t="s">
        <v>458</v>
      </c>
      <c r="K60" s="41" t="s">
        <v>459</v>
      </c>
      <c r="L60" s="45">
        <v>3</v>
      </c>
      <c r="M60" s="46" t="s">
        <v>586</v>
      </c>
      <c r="N60" s="47">
        <v>1</v>
      </c>
      <c r="O60" s="41">
        <v>1</v>
      </c>
      <c r="P60" s="41">
        <v>1</v>
      </c>
      <c r="Q60" s="48">
        <v>250000000</v>
      </c>
      <c r="R60" s="48">
        <v>0</v>
      </c>
      <c r="S60" s="48">
        <v>0</v>
      </c>
      <c r="T60" s="48">
        <v>0</v>
      </c>
      <c r="U60" s="48">
        <v>0</v>
      </c>
      <c r="V60" s="48">
        <v>0</v>
      </c>
      <c r="W60" s="48">
        <v>0</v>
      </c>
      <c r="X60" s="48">
        <f t="shared" si="0"/>
        <v>250000000</v>
      </c>
      <c r="Y60" s="49">
        <v>300000000</v>
      </c>
      <c r="Z60" s="49">
        <v>0</v>
      </c>
      <c r="AA60" s="49">
        <v>0</v>
      </c>
      <c r="AB60" s="49">
        <v>0</v>
      </c>
      <c r="AC60" s="49">
        <v>0</v>
      </c>
      <c r="AD60" s="49">
        <v>0</v>
      </c>
      <c r="AE60" s="49">
        <v>0</v>
      </c>
      <c r="AF60" s="49">
        <f t="shared" si="1"/>
        <v>300000000</v>
      </c>
      <c r="AG60" s="50">
        <v>300000000</v>
      </c>
      <c r="AH60" s="50">
        <v>0</v>
      </c>
      <c r="AI60" s="50">
        <v>0</v>
      </c>
      <c r="AJ60" s="50">
        <v>0</v>
      </c>
      <c r="AK60" s="50">
        <v>0</v>
      </c>
      <c r="AL60" s="50">
        <v>0</v>
      </c>
      <c r="AM60" s="50">
        <v>0</v>
      </c>
      <c r="AN60" s="50">
        <f t="shared" si="2"/>
        <v>300000000</v>
      </c>
      <c r="AO60" s="53">
        <f t="shared" si="3"/>
        <v>850000000</v>
      </c>
      <c r="AP60" s="18"/>
      <c r="AQ60" s="18"/>
      <c r="AR60" s="18"/>
      <c r="AS60" s="18"/>
      <c r="AT60" s="18"/>
      <c r="AU60" s="18"/>
      <c r="AV60" s="18"/>
    </row>
    <row r="61" spans="1:48" ht="30">
      <c r="A61" s="41">
        <v>2</v>
      </c>
      <c r="B61" s="41" t="s">
        <v>46</v>
      </c>
      <c r="C61" s="41">
        <v>24</v>
      </c>
      <c r="D61" s="41" t="s">
        <v>47</v>
      </c>
      <c r="E61" s="42">
        <v>2402</v>
      </c>
      <c r="F61" s="41" t="s">
        <v>457</v>
      </c>
      <c r="G61" s="43">
        <v>2402044</v>
      </c>
      <c r="H61" s="41" t="s">
        <v>627</v>
      </c>
      <c r="I61" s="44">
        <v>240204400</v>
      </c>
      <c r="J61" s="41" t="s">
        <v>628</v>
      </c>
      <c r="K61" s="41" t="s">
        <v>24</v>
      </c>
      <c r="L61" s="45">
        <v>1</v>
      </c>
      <c r="M61" s="46" t="s">
        <v>586</v>
      </c>
      <c r="N61" s="47">
        <v>0</v>
      </c>
      <c r="O61" s="41">
        <v>0</v>
      </c>
      <c r="P61" s="41">
        <v>1</v>
      </c>
      <c r="Q61" s="48">
        <v>0</v>
      </c>
      <c r="R61" s="48">
        <v>0</v>
      </c>
      <c r="S61" s="48">
        <v>0</v>
      </c>
      <c r="T61" s="48">
        <v>0</v>
      </c>
      <c r="U61" s="48">
        <v>0</v>
      </c>
      <c r="V61" s="48">
        <v>0</v>
      </c>
      <c r="W61" s="48">
        <v>0</v>
      </c>
      <c r="X61" s="48">
        <f t="shared" si="0"/>
        <v>0</v>
      </c>
      <c r="Y61" s="49">
        <v>0</v>
      </c>
      <c r="Z61" s="49">
        <v>0</v>
      </c>
      <c r="AA61" s="49">
        <v>0</v>
      </c>
      <c r="AB61" s="49">
        <v>0</v>
      </c>
      <c r="AC61" s="49">
        <v>0</v>
      </c>
      <c r="AD61" s="49">
        <v>0</v>
      </c>
      <c r="AE61" s="49">
        <v>0</v>
      </c>
      <c r="AF61" s="49">
        <f t="shared" si="1"/>
        <v>0</v>
      </c>
      <c r="AG61" s="50">
        <v>0</v>
      </c>
      <c r="AH61" s="50">
        <v>0</v>
      </c>
      <c r="AI61" s="50">
        <v>2000000000</v>
      </c>
      <c r="AJ61" s="50">
        <v>30000000000</v>
      </c>
      <c r="AK61" s="50">
        <v>2000000000</v>
      </c>
      <c r="AL61" s="50">
        <v>0</v>
      </c>
      <c r="AM61" s="50">
        <v>0</v>
      </c>
      <c r="AN61" s="50">
        <f t="shared" si="2"/>
        <v>34000000000</v>
      </c>
      <c r="AO61" s="53">
        <f t="shared" si="3"/>
        <v>34000000000</v>
      </c>
      <c r="AP61" s="18"/>
      <c r="AQ61" s="18"/>
      <c r="AR61" s="18"/>
      <c r="AS61" s="18"/>
      <c r="AT61" s="18"/>
      <c r="AU61" s="18"/>
      <c r="AV61" s="18"/>
    </row>
    <row r="62" spans="1:48" ht="30">
      <c r="A62" s="41">
        <v>2</v>
      </c>
      <c r="B62" s="41" t="s">
        <v>46</v>
      </c>
      <c r="C62" s="41">
        <v>24</v>
      </c>
      <c r="D62" s="41" t="s">
        <v>47</v>
      </c>
      <c r="E62" s="42">
        <v>2402</v>
      </c>
      <c r="F62" s="41" t="s">
        <v>457</v>
      </c>
      <c r="G62" s="43">
        <v>2402021</v>
      </c>
      <c r="H62" s="41" t="s">
        <v>629</v>
      </c>
      <c r="I62" s="44">
        <v>240202100</v>
      </c>
      <c r="J62" s="41" t="s">
        <v>630</v>
      </c>
      <c r="K62" s="41" t="s">
        <v>459</v>
      </c>
      <c r="L62" s="45">
        <v>4</v>
      </c>
      <c r="M62" s="46" t="s">
        <v>586</v>
      </c>
      <c r="N62" s="47">
        <v>0</v>
      </c>
      <c r="O62" s="41">
        <v>4</v>
      </c>
      <c r="P62" s="41">
        <v>0</v>
      </c>
      <c r="Q62" s="48">
        <v>0</v>
      </c>
      <c r="R62" s="48">
        <v>0</v>
      </c>
      <c r="S62" s="48">
        <v>0</v>
      </c>
      <c r="T62" s="48">
        <v>0</v>
      </c>
      <c r="U62" s="48">
        <v>0</v>
      </c>
      <c r="V62" s="48">
        <v>0</v>
      </c>
      <c r="W62" s="48">
        <v>0</v>
      </c>
      <c r="X62" s="48">
        <f t="shared" si="0"/>
        <v>0</v>
      </c>
      <c r="Y62" s="49">
        <v>200000000</v>
      </c>
      <c r="Z62" s="49">
        <v>0</v>
      </c>
      <c r="AA62" s="49">
        <v>0</v>
      </c>
      <c r="AB62" s="49">
        <v>0</v>
      </c>
      <c r="AC62" s="49">
        <v>0</v>
      </c>
      <c r="AD62" s="49">
        <v>0</v>
      </c>
      <c r="AE62" s="49">
        <v>0</v>
      </c>
      <c r="AF62" s="49">
        <f t="shared" si="1"/>
        <v>200000000</v>
      </c>
      <c r="AG62" s="50">
        <v>0</v>
      </c>
      <c r="AH62" s="50">
        <v>0</v>
      </c>
      <c r="AI62" s="50">
        <v>0</v>
      </c>
      <c r="AJ62" s="50">
        <v>0</v>
      </c>
      <c r="AK62" s="50">
        <v>0</v>
      </c>
      <c r="AL62" s="50">
        <v>0</v>
      </c>
      <c r="AM62" s="50">
        <v>0</v>
      </c>
      <c r="AN62" s="50">
        <f t="shared" si="2"/>
        <v>0</v>
      </c>
      <c r="AO62" s="53">
        <f t="shared" si="3"/>
        <v>200000000</v>
      </c>
      <c r="AP62" s="18"/>
      <c r="AQ62" s="18"/>
      <c r="AR62" s="18"/>
      <c r="AS62" s="18"/>
      <c r="AT62" s="18"/>
      <c r="AU62" s="18"/>
      <c r="AV62" s="18"/>
    </row>
    <row r="63" spans="1:48" ht="30">
      <c r="A63" s="41">
        <v>2</v>
      </c>
      <c r="B63" s="41" t="s">
        <v>46</v>
      </c>
      <c r="C63" s="41">
        <v>24</v>
      </c>
      <c r="D63" s="41" t="s">
        <v>47</v>
      </c>
      <c r="E63" s="42">
        <v>2402</v>
      </c>
      <c r="F63" s="41" t="s">
        <v>457</v>
      </c>
      <c r="G63" s="43">
        <v>2402112</v>
      </c>
      <c r="H63" s="41" t="s">
        <v>465</v>
      </c>
      <c r="I63" s="44">
        <v>240211200</v>
      </c>
      <c r="J63" s="41" t="s">
        <v>466</v>
      </c>
      <c r="K63" s="41" t="s">
        <v>459</v>
      </c>
      <c r="L63" s="45">
        <v>40</v>
      </c>
      <c r="M63" s="46" t="s">
        <v>586</v>
      </c>
      <c r="N63" s="47">
        <v>3</v>
      </c>
      <c r="O63" s="41">
        <v>18</v>
      </c>
      <c r="P63" s="41">
        <v>19</v>
      </c>
      <c r="Q63" s="48">
        <v>1100000000</v>
      </c>
      <c r="R63" s="48">
        <v>0</v>
      </c>
      <c r="S63" s="48">
        <v>0</v>
      </c>
      <c r="T63" s="48">
        <v>0</v>
      </c>
      <c r="U63" s="48">
        <v>0</v>
      </c>
      <c r="V63" s="48">
        <v>0</v>
      </c>
      <c r="W63" s="48">
        <v>0</v>
      </c>
      <c r="X63" s="48">
        <f t="shared" si="0"/>
        <v>1100000000</v>
      </c>
      <c r="Y63" s="49">
        <v>1100000000</v>
      </c>
      <c r="Z63" s="49">
        <v>0</v>
      </c>
      <c r="AA63" s="49">
        <v>0</v>
      </c>
      <c r="AB63" s="49">
        <v>0</v>
      </c>
      <c r="AC63" s="49">
        <v>0</v>
      </c>
      <c r="AD63" s="49">
        <v>0</v>
      </c>
      <c r="AE63" s="49">
        <v>0</v>
      </c>
      <c r="AF63" s="49">
        <f t="shared" si="1"/>
        <v>1100000000</v>
      </c>
      <c r="AG63" s="50">
        <v>1100000000</v>
      </c>
      <c r="AH63" s="50">
        <v>0</v>
      </c>
      <c r="AI63" s="50">
        <v>0</v>
      </c>
      <c r="AJ63" s="50">
        <v>0</v>
      </c>
      <c r="AK63" s="50">
        <v>0</v>
      </c>
      <c r="AL63" s="50">
        <v>0</v>
      </c>
      <c r="AM63" s="50">
        <v>0</v>
      </c>
      <c r="AN63" s="50">
        <f t="shared" si="2"/>
        <v>1100000000</v>
      </c>
      <c r="AO63" s="53">
        <f t="shared" si="3"/>
        <v>3300000000</v>
      </c>
      <c r="AP63" s="18"/>
      <c r="AQ63" s="18"/>
      <c r="AR63" s="18"/>
      <c r="AS63" s="18"/>
      <c r="AT63" s="18"/>
      <c r="AU63" s="18"/>
      <c r="AV63" s="18"/>
    </row>
    <row r="64" spans="1:48" ht="30">
      <c r="A64" s="41">
        <v>2</v>
      </c>
      <c r="B64" s="41" t="s">
        <v>46</v>
      </c>
      <c r="C64" s="41">
        <v>24</v>
      </c>
      <c r="D64" s="41" t="s">
        <v>47</v>
      </c>
      <c r="E64" s="42">
        <v>2402</v>
      </c>
      <c r="F64" s="41" t="s">
        <v>457</v>
      </c>
      <c r="G64" s="43">
        <v>2402039</v>
      </c>
      <c r="H64" s="41" t="s">
        <v>631</v>
      </c>
      <c r="I64" s="44">
        <v>240203900</v>
      </c>
      <c r="J64" s="41" t="s">
        <v>631</v>
      </c>
      <c r="K64" s="41" t="s">
        <v>459</v>
      </c>
      <c r="L64" s="45">
        <v>0.01</v>
      </c>
      <c r="M64" s="46" t="s">
        <v>586</v>
      </c>
      <c r="N64" s="47">
        <v>0</v>
      </c>
      <c r="O64" s="41">
        <v>0</v>
      </c>
      <c r="P64" s="41">
        <v>0.01</v>
      </c>
      <c r="Q64" s="48">
        <v>0</v>
      </c>
      <c r="R64" s="48">
        <v>0</v>
      </c>
      <c r="S64" s="48">
        <v>0</v>
      </c>
      <c r="T64" s="48">
        <v>0</v>
      </c>
      <c r="U64" s="48">
        <v>0</v>
      </c>
      <c r="V64" s="48">
        <v>0</v>
      </c>
      <c r="W64" s="48">
        <v>0</v>
      </c>
      <c r="X64" s="48">
        <f t="shared" si="0"/>
        <v>0</v>
      </c>
      <c r="Y64" s="49">
        <v>0</v>
      </c>
      <c r="Z64" s="49">
        <v>0</v>
      </c>
      <c r="AA64" s="49">
        <v>0</v>
      </c>
      <c r="AB64" s="49">
        <v>0</v>
      </c>
      <c r="AC64" s="49">
        <v>0</v>
      </c>
      <c r="AD64" s="49">
        <v>0</v>
      </c>
      <c r="AE64" s="49">
        <v>0</v>
      </c>
      <c r="AF64" s="49">
        <f t="shared" si="1"/>
        <v>0</v>
      </c>
      <c r="AG64" s="50">
        <v>150000000</v>
      </c>
      <c r="AH64" s="50">
        <v>0</v>
      </c>
      <c r="AI64" s="50">
        <v>0</v>
      </c>
      <c r="AJ64" s="50">
        <v>0</v>
      </c>
      <c r="AK64" s="50">
        <v>0</v>
      </c>
      <c r="AL64" s="50">
        <v>0</v>
      </c>
      <c r="AM64" s="50">
        <v>0</v>
      </c>
      <c r="AN64" s="50">
        <f t="shared" si="2"/>
        <v>150000000</v>
      </c>
      <c r="AO64" s="53">
        <f t="shared" si="3"/>
        <v>150000000</v>
      </c>
      <c r="AP64" s="18"/>
      <c r="AQ64" s="18"/>
      <c r="AR64" s="18"/>
      <c r="AS64" s="18"/>
      <c r="AT64" s="18"/>
      <c r="AU64" s="18"/>
      <c r="AV64" s="18"/>
    </row>
    <row r="65" spans="1:48" ht="30">
      <c r="A65" s="41">
        <v>2</v>
      </c>
      <c r="B65" s="41" t="s">
        <v>46</v>
      </c>
      <c r="C65" s="41">
        <v>24</v>
      </c>
      <c r="D65" s="41" t="s">
        <v>47</v>
      </c>
      <c r="E65" s="42">
        <v>2402</v>
      </c>
      <c r="F65" s="41" t="s">
        <v>457</v>
      </c>
      <c r="G65" s="43">
        <v>2402041</v>
      </c>
      <c r="H65" s="41" t="s">
        <v>632</v>
      </c>
      <c r="I65" s="44">
        <v>240204100</v>
      </c>
      <c r="J65" s="41" t="s">
        <v>632</v>
      </c>
      <c r="K65" s="41" t="s">
        <v>459</v>
      </c>
      <c r="L65" s="45">
        <v>15</v>
      </c>
      <c r="M65" s="46" t="s">
        <v>586</v>
      </c>
      <c r="N65" s="47">
        <v>10</v>
      </c>
      <c r="O65" s="41">
        <v>2.5</v>
      </c>
      <c r="P65" s="41">
        <v>2.5</v>
      </c>
      <c r="Q65" s="48">
        <v>0</v>
      </c>
      <c r="R65" s="48">
        <v>0</v>
      </c>
      <c r="S65" s="48">
        <v>20000000000</v>
      </c>
      <c r="T65" s="48">
        <v>0</v>
      </c>
      <c r="U65" s="48">
        <v>0</v>
      </c>
      <c r="V65" s="48">
        <v>0</v>
      </c>
      <c r="W65" s="48">
        <v>0</v>
      </c>
      <c r="X65" s="48">
        <f t="shared" si="0"/>
        <v>20000000000</v>
      </c>
      <c r="Y65" s="49">
        <v>0</v>
      </c>
      <c r="Z65" s="49">
        <v>0</v>
      </c>
      <c r="AA65" s="49">
        <v>8000000000</v>
      </c>
      <c r="AB65" s="49">
        <v>0</v>
      </c>
      <c r="AC65" s="49">
        <v>2000000000</v>
      </c>
      <c r="AD65" s="49">
        <v>0</v>
      </c>
      <c r="AE65" s="49">
        <v>0</v>
      </c>
      <c r="AF65" s="49">
        <f t="shared" si="1"/>
        <v>10000000000</v>
      </c>
      <c r="AG65" s="50">
        <v>0</v>
      </c>
      <c r="AH65" s="50">
        <v>0</v>
      </c>
      <c r="AI65" s="50">
        <v>10000000000</v>
      </c>
      <c r="AJ65" s="50">
        <v>0</v>
      </c>
      <c r="AK65" s="50">
        <v>0</v>
      </c>
      <c r="AL65" s="50">
        <v>0</v>
      </c>
      <c r="AM65" s="50">
        <v>0</v>
      </c>
      <c r="AN65" s="50">
        <f t="shared" si="2"/>
        <v>10000000000</v>
      </c>
      <c r="AO65" s="53">
        <f t="shared" si="3"/>
        <v>40000000000</v>
      </c>
      <c r="AP65" s="18"/>
      <c r="AQ65" s="18"/>
      <c r="AR65" s="18"/>
      <c r="AS65" s="18"/>
      <c r="AT65" s="18"/>
      <c r="AU65" s="18"/>
      <c r="AV65" s="18"/>
    </row>
    <row r="66" spans="1:48" ht="30">
      <c r="A66" s="41">
        <v>2</v>
      </c>
      <c r="B66" s="41" t="s">
        <v>46</v>
      </c>
      <c r="C66" s="41">
        <v>24</v>
      </c>
      <c r="D66" s="41" t="s">
        <v>47</v>
      </c>
      <c r="E66" s="42">
        <v>2402</v>
      </c>
      <c r="F66" s="41" t="s">
        <v>457</v>
      </c>
      <c r="G66" s="43">
        <v>2402114</v>
      </c>
      <c r="H66" s="41" t="s">
        <v>468</v>
      </c>
      <c r="I66" s="44">
        <v>240211403</v>
      </c>
      <c r="J66" s="41" t="s">
        <v>469</v>
      </c>
      <c r="K66" s="41" t="s">
        <v>459</v>
      </c>
      <c r="L66" s="45">
        <v>2</v>
      </c>
      <c r="M66" s="46" t="s">
        <v>586</v>
      </c>
      <c r="N66" s="47">
        <v>0.5</v>
      </c>
      <c r="O66" s="41">
        <v>1</v>
      </c>
      <c r="P66" s="41">
        <v>0.5</v>
      </c>
      <c r="Q66" s="48">
        <v>0</v>
      </c>
      <c r="R66" s="48">
        <v>3280000000</v>
      </c>
      <c r="S66" s="48">
        <v>0</v>
      </c>
      <c r="T66" s="48">
        <v>0</v>
      </c>
      <c r="U66" s="48">
        <v>0</v>
      </c>
      <c r="V66" s="48">
        <v>0</v>
      </c>
      <c r="W66" s="48">
        <v>0</v>
      </c>
      <c r="X66" s="48">
        <f t="shared" si="0"/>
        <v>3280000000</v>
      </c>
      <c r="Y66" s="49">
        <v>0</v>
      </c>
      <c r="Z66" s="49">
        <v>0</v>
      </c>
      <c r="AA66" s="49">
        <v>4500000000</v>
      </c>
      <c r="AB66" s="49">
        <v>0</v>
      </c>
      <c r="AC66" s="49">
        <v>0</v>
      </c>
      <c r="AD66" s="49">
        <v>0</v>
      </c>
      <c r="AE66" s="49">
        <v>0</v>
      </c>
      <c r="AF66" s="49">
        <f t="shared" si="1"/>
        <v>4500000000</v>
      </c>
      <c r="AG66" s="50">
        <v>0</v>
      </c>
      <c r="AH66" s="50">
        <v>0</v>
      </c>
      <c r="AI66" s="50">
        <v>2500000000</v>
      </c>
      <c r="AJ66" s="50">
        <v>0</v>
      </c>
      <c r="AK66" s="50">
        <v>0</v>
      </c>
      <c r="AL66" s="50">
        <v>0</v>
      </c>
      <c r="AM66" s="50">
        <v>0</v>
      </c>
      <c r="AN66" s="50">
        <f t="shared" si="2"/>
        <v>2500000000</v>
      </c>
      <c r="AO66" s="53">
        <f t="shared" si="3"/>
        <v>10280000000</v>
      </c>
      <c r="AP66" s="18"/>
      <c r="AQ66" s="18"/>
      <c r="AR66" s="18"/>
      <c r="AS66" s="18"/>
      <c r="AT66" s="18"/>
      <c r="AU66" s="18"/>
      <c r="AV66" s="18"/>
    </row>
    <row r="67" spans="1:48" ht="30">
      <c r="A67" s="41">
        <v>2</v>
      </c>
      <c r="B67" s="41" t="s">
        <v>46</v>
      </c>
      <c r="C67" s="41">
        <v>24</v>
      </c>
      <c r="D67" s="41" t="s">
        <v>47</v>
      </c>
      <c r="E67" s="42">
        <v>2402</v>
      </c>
      <c r="F67" s="41" t="s">
        <v>457</v>
      </c>
      <c r="G67" s="43">
        <v>2402118</v>
      </c>
      <c r="H67" s="41" t="s">
        <v>633</v>
      </c>
      <c r="I67" s="44">
        <v>240211800</v>
      </c>
      <c r="J67" s="41" t="s">
        <v>634</v>
      </c>
      <c r="K67" s="41" t="s">
        <v>24</v>
      </c>
      <c r="L67" s="45">
        <v>2</v>
      </c>
      <c r="M67" s="46" t="s">
        <v>586</v>
      </c>
      <c r="N67" s="47">
        <v>0</v>
      </c>
      <c r="O67" s="41">
        <v>1</v>
      </c>
      <c r="P67" s="41">
        <v>1</v>
      </c>
      <c r="Q67" s="48">
        <v>0</v>
      </c>
      <c r="R67" s="48">
        <v>0</v>
      </c>
      <c r="S67" s="48">
        <v>0</v>
      </c>
      <c r="T67" s="48">
        <v>0</v>
      </c>
      <c r="U67" s="48">
        <v>0</v>
      </c>
      <c r="V67" s="48">
        <v>0</v>
      </c>
      <c r="W67" s="48">
        <v>0</v>
      </c>
      <c r="X67" s="48">
        <f t="shared" si="0"/>
        <v>0</v>
      </c>
      <c r="Y67" s="49">
        <v>0</v>
      </c>
      <c r="Z67" s="49">
        <v>0</v>
      </c>
      <c r="AA67" s="49">
        <v>1500000000</v>
      </c>
      <c r="AB67" s="49">
        <v>0</v>
      </c>
      <c r="AC67" s="49">
        <v>0</v>
      </c>
      <c r="AD67" s="49">
        <v>0</v>
      </c>
      <c r="AE67" s="49">
        <v>0</v>
      </c>
      <c r="AF67" s="49">
        <f t="shared" si="1"/>
        <v>1500000000</v>
      </c>
      <c r="AG67" s="50">
        <v>0</v>
      </c>
      <c r="AH67" s="50">
        <v>0</v>
      </c>
      <c r="AI67" s="50">
        <v>500000000</v>
      </c>
      <c r="AJ67" s="50">
        <v>0</v>
      </c>
      <c r="AK67" s="50">
        <v>0</v>
      </c>
      <c r="AL67" s="50">
        <v>0</v>
      </c>
      <c r="AM67" s="50">
        <v>0</v>
      </c>
      <c r="AN67" s="50">
        <f t="shared" si="2"/>
        <v>500000000</v>
      </c>
      <c r="AO67" s="51">
        <f t="shared" si="3"/>
        <v>2000000000</v>
      </c>
      <c r="AP67" s="18"/>
      <c r="AQ67" s="18"/>
      <c r="AR67" s="18"/>
      <c r="AS67" s="18"/>
      <c r="AT67" s="18"/>
      <c r="AU67" s="18"/>
      <c r="AV67" s="18"/>
    </row>
    <row r="68" spans="1:48" ht="30">
      <c r="A68" s="41">
        <v>2</v>
      </c>
      <c r="B68" s="41" t="s">
        <v>46</v>
      </c>
      <c r="C68" s="41">
        <v>24</v>
      </c>
      <c r="D68" s="41" t="s">
        <v>47</v>
      </c>
      <c r="E68" s="42">
        <v>2402</v>
      </c>
      <c r="F68" s="41" t="s">
        <v>457</v>
      </c>
      <c r="G68" s="43">
        <v>2402057</v>
      </c>
      <c r="H68" s="41" t="s">
        <v>635</v>
      </c>
      <c r="I68" s="44">
        <v>240205700</v>
      </c>
      <c r="J68" s="41" t="s">
        <v>636</v>
      </c>
      <c r="K68" s="41" t="s">
        <v>24</v>
      </c>
      <c r="L68" s="45">
        <v>2</v>
      </c>
      <c r="M68" s="46" t="s">
        <v>586</v>
      </c>
      <c r="N68" s="47">
        <v>0</v>
      </c>
      <c r="O68" s="41">
        <v>1</v>
      </c>
      <c r="P68" s="41">
        <v>1</v>
      </c>
      <c r="Q68" s="48">
        <v>0</v>
      </c>
      <c r="R68" s="48">
        <v>0</v>
      </c>
      <c r="S68" s="48">
        <v>0</v>
      </c>
      <c r="T68" s="48">
        <v>0</v>
      </c>
      <c r="U68" s="48">
        <v>0</v>
      </c>
      <c r="V68" s="48">
        <v>0</v>
      </c>
      <c r="W68" s="48">
        <v>0</v>
      </c>
      <c r="X68" s="48">
        <f t="shared" si="0"/>
        <v>0</v>
      </c>
      <c r="Y68" s="49">
        <v>0</v>
      </c>
      <c r="Z68" s="49">
        <v>0</v>
      </c>
      <c r="AA68" s="49">
        <v>3000000000</v>
      </c>
      <c r="AB68" s="49">
        <v>0</v>
      </c>
      <c r="AC68" s="49">
        <v>0</v>
      </c>
      <c r="AD68" s="49">
        <v>0</v>
      </c>
      <c r="AE68" s="49">
        <v>0</v>
      </c>
      <c r="AF68" s="49">
        <f t="shared" si="1"/>
        <v>3000000000</v>
      </c>
      <c r="AG68" s="50">
        <v>0</v>
      </c>
      <c r="AH68" s="50">
        <v>0</v>
      </c>
      <c r="AI68" s="50">
        <v>3000000000</v>
      </c>
      <c r="AJ68" s="50">
        <v>0</v>
      </c>
      <c r="AK68" s="50">
        <v>0</v>
      </c>
      <c r="AL68" s="50">
        <v>0</v>
      </c>
      <c r="AM68" s="50">
        <v>0</v>
      </c>
      <c r="AN68" s="50">
        <f t="shared" si="2"/>
        <v>3000000000</v>
      </c>
      <c r="AO68" s="53">
        <f t="shared" si="3"/>
        <v>6000000000</v>
      </c>
      <c r="AP68" s="18"/>
      <c r="AQ68" s="18"/>
      <c r="AR68" s="18"/>
      <c r="AS68" s="18"/>
      <c r="AT68" s="18"/>
      <c r="AU68" s="18"/>
      <c r="AV68" s="18"/>
    </row>
    <row r="69" spans="1:48" ht="30">
      <c r="A69" s="41">
        <v>2</v>
      </c>
      <c r="B69" s="41" t="s">
        <v>46</v>
      </c>
      <c r="C69" s="41">
        <v>24</v>
      </c>
      <c r="D69" s="41" t="s">
        <v>47</v>
      </c>
      <c r="E69" s="42">
        <v>2402</v>
      </c>
      <c r="F69" s="41" t="s">
        <v>457</v>
      </c>
      <c r="G69" s="43">
        <v>2402125</v>
      </c>
      <c r="H69" s="41" t="s">
        <v>637</v>
      </c>
      <c r="I69" s="44">
        <v>240212500</v>
      </c>
      <c r="J69" s="41" t="s">
        <v>638</v>
      </c>
      <c r="K69" s="41" t="s">
        <v>24</v>
      </c>
      <c r="L69" s="45">
        <v>1</v>
      </c>
      <c r="M69" s="46" t="s">
        <v>586</v>
      </c>
      <c r="N69" s="47">
        <v>0</v>
      </c>
      <c r="O69" s="41">
        <v>1</v>
      </c>
      <c r="P69" s="41">
        <v>0</v>
      </c>
      <c r="Q69" s="48">
        <v>0</v>
      </c>
      <c r="R69" s="48">
        <v>0</v>
      </c>
      <c r="S69" s="48">
        <v>0</v>
      </c>
      <c r="T69" s="48">
        <v>0</v>
      </c>
      <c r="U69" s="48">
        <v>0</v>
      </c>
      <c r="V69" s="48">
        <v>0</v>
      </c>
      <c r="W69" s="48">
        <v>0</v>
      </c>
      <c r="X69" s="48">
        <f t="shared" si="0"/>
        <v>0</v>
      </c>
      <c r="Y69" s="49">
        <v>0</v>
      </c>
      <c r="Z69" s="49">
        <v>0</v>
      </c>
      <c r="AA69" s="49">
        <v>2500000000</v>
      </c>
      <c r="AB69" s="49">
        <v>0</v>
      </c>
      <c r="AC69" s="49">
        <v>0</v>
      </c>
      <c r="AD69" s="49">
        <v>0</v>
      </c>
      <c r="AE69" s="49">
        <v>0</v>
      </c>
      <c r="AF69" s="49">
        <f t="shared" si="1"/>
        <v>2500000000</v>
      </c>
      <c r="AG69" s="50">
        <v>0</v>
      </c>
      <c r="AH69" s="50">
        <v>0</v>
      </c>
      <c r="AI69" s="50">
        <v>0</v>
      </c>
      <c r="AJ69" s="50">
        <v>0</v>
      </c>
      <c r="AK69" s="50">
        <v>0</v>
      </c>
      <c r="AL69" s="50">
        <v>0</v>
      </c>
      <c r="AM69" s="50">
        <v>0</v>
      </c>
      <c r="AN69" s="50">
        <f t="shared" si="2"/>
        <v>0</v>
      </c>
      <c r="AO69" s="53">
        <f t="shared" si="3"/>
        <v>2500000000</v>
      </c>
      <c r="AP69" s="18"/>
      <c r="AQ69" s="18"/>
      <c r="AR69" s="18"/>
      <c r="AS69" s="18"/>
      <c r="AT69" s="18"/>
      <c r="AU69" s="18"/>
      <c r="AV69" s="18"/>
    </row>
    <row r="70" spans="1:48" ht="30">
      <c r="A70" s="41">
        <v>2</v>
      </c>
      <c r="B70" s="41" t="s">
        <v>46</v>
      </c>
      <c r="C70" s="41">
        <v>24</v>
      </c>
      <c r="D70" s="41" t="s">
        <v>47</v>
      </c>
      <c r="E70" s="42">
        <v>2402</v>
      </c>
      <c r="F70" s="41" t="s">
        <v>457</v>
      </c>
      <c r="G70" s="43">
        <v>2402141</v>
      </c>
      <c r="H70" s="41" t="s">
        <v>639</v>
      </c>
      <c r="I70" s="44">
        <v>240214100</v>
      </c>
      <c r="J70" s="41" t="s">
        <v>640</v>
      </c>
      <c r="K70" s="41" t="s">
        <v>24</v>
      </c>
      <c r="L70" s="45">
        <v>8</v>
      </c>
      <c r="M70" s="46" t="s">
        <v>586</v>
      </c>
      <c r="N70" s="47">
        <v>8</v>
      </c>
      <c r="O70" s="41">
        <v>0</v>
      </c>
      <c r="P70" s="41">
        <v>0</v>
      </c>
      <c r="Q70" s="48">
        <v>1000000000</v>
      </c>
      <c r="R70" s="48">
        <v>0</v>
      </c>
      <c r="S70" s="48">
        <v>0</v>
      </c>
      <c r="T70" s="48">
        <v>0</v>
      </c>
      <c r="U70" s="48">
        <v>0</v>
      </c>
      <c r="V70" s="48">
        <v>0</v>
      </c>
      <c r="W70" s="48">
        <v>0</v>
      </c>
      <c r="X70" s="48">
        <f t="shared" ref="X70:X135" si="7">SUM(Q70:W70)</f>
        <v>1000000000</v>
      </c>
      <c r="Y70" s="49">
        <v>0</v>
      </c>
      <c r="Z70" s="49">
        <v>0</v>
      </c>
      <c r="AA70" s="49">
        <v>0</v>
      </c>
      <c r="AB70" s="49">
        <v>0</v>
      </c>
      <c r="AC70" s="49">
        <v>0</v>
      </c>
      <c r="AD70" s="49">
        <v>0</v>
      </c>
      <c r="AE70" s="49">
        <v>0</v>
      </c>
      <c r="AF70" s="49">
        <f t="shared" ref="AF70:AF135" si="8">SUM(Y70:AE70)</f>
        <v>0</v>
      </c>
      <c r="AG70" s="50">
        <v>0</v>
      </c>
      <c r="AH70" s="50">
        <v>0</v>
      </c>
      <c r="AI70" s="50">
        <v>0</v>
      </c>
      <c r="AJ70" s="50">
        <v>0</v>
      </c>
      <c r="AK70" s="50">
        <v>0</v>
      </c>
      <c r="AL70" s="50">
        <v>0</v>
      </c>
      <c r="AM70" s="50">
        <v>0</v>
      </c>
      <c r="AN70" s="50">
        <f t="shared" ref="AN70:AN135" si="9">SUM(AG70:AM70)</f>
        <v>0</v>
      </c>
      <c r="AO70" s="53">
        <f t="shared" ref="AO70:AO135" si="10">+AN70+AF70+X70</f>
        <v>1000000000</v>
      </c>
      <c r="AP70" s="18"/>
      <c r="AQ70" s="18"/>
      <c r="AR70" s="18"/>
      <c r="AS70" s="18"/>
      <c r="AT70" s="18"/>
      <c r="AU70" s="18"/>
      <c r="AV70" s="18"/>
    </row>
    <row r="71" spans="1:48" ht="30">
      <c r="A71" s="41">
        <v>2</v>
      </c>
      <c r="B71" s="41" t="s">
        <v>46</v>
      </c>
      <c r="C71" s="41">
        <v>24</v>
      </c>
      <c r="D71" s="41" t="s">
        <v>47</v>
      </c>
      <c r="E71" s="42">
        <v>2403</v>
      </c>
      <c r="F71" s="41" t="s">
        <v>641</v>
      </c>
      <c r="G71" s="43">
        <v>2403002</v>
      </c>
      <c r="H71" s="41" t="s">
        <v>642</v>
      </c>
      <c r="I71" s="44">
        <v>240300200</v>
      </c>
      <c r="J71" s="41" t="s">
        <v>642</v>
      </c>
      <c r="K71" s="41" t="s">
        <v>24</v>
      </c>
      <c r="L71" s="45">
        <v>1</v>
      </c>
      <c r="M71" s="46" t="s">
        <v>586</v>
      </c>
      <c r="N71" s="47">
        <v>0</v>
      </c>
      <c r="O71" s="41">
        <v>1</v>
      </c>
      <c r="P71" s="41">
        <v>0</v>
      </c>
      <c r="Q71" s="48">
        <v>0</v>
      </c>
      <c r="R71" s="48">
        <v>0</v>
      </c>
      <c r="S71" s="48">
        <v>0</v>
      </c>
      <c r="T71" s="48">
        <v>0</v>
      </c>
      <c r="U71" s="48">
        <v>0</v>
      </c>
      <c r="V71" s="48">
        <v>0</v>
      </c>
      <c r="W71" s="48">
        <v>0</v>
      </c>
      <c r="X71" s="48">
        <f t="shared" si="7"/>
        <v>0</v>
      </c>
      <c r="Y71" s="49">
        <v>50000000</v>
      </c>
      <c r="Z71" s="49">
        <v>0</v>
      </c>
      <c r="AA71" s="49">
        <v>500000000</v>
      </c>
      <c r="AB71" s="49">
        <v>0</v>
      </c>
      <c r="AC71" s="49">
        <v>0</v>
      </c>
      <c r="AD71" s="49">
        <v>0</v>
      </c>
      <c r="AE71" s="49">
        <v>0</v>
      </c>
      <c r="AF71" s="49">
        <f t="shared" si="8"/>
        <v>550000000</v>
      </c>
      <c r="AG71" s="50">
        <v>0</v>
      </c>
      <c r="AH71" s="50">
        <v>0</v>
      </c>
      <c r="AI71" s="50">
        <v>0</v>
      </c>
      <c r="AJ71" s="50">
        <v>0</v>
      </c>
      <c r="AK71" s="50">
        <v>0</v>
      </c>
      <c r="AL71" s="50">
        <v>0</v>
      </c>
      <c r="AM71" s="50">
        <v>0</v>
      </c>
      <c r="AN71" s="50">
        <f t="shared" si="9"/>
        <v>0</v>
      </c>
      <c r="AO71" s="53">
        <f t="shared" si="10"/>
        <v>550000000</v>
      </c>
      <c r="AP71" s="18"/>
      <c r="AQ71" s="18"/>
      <c r="AR71" s="18"/>
      <c r="AS71" s="18"/>
      <c r="AT71" s="18"/>
      <c r="AU71" s="18"/>
      <c r="AV71" s="18"/>
    </row>
    <row r="72" spans="1:48" ht="30">
      <c r="A72" s="41">
        <v>2</v>
      </c>
      <c r="B72" s="41" t="s">
        <v>46</v>
      </c>
      <c r="C72" s="41">
        <v>24</v>
      </c>
      <c r="D72" s="41" t="s">
        <v>47</v>
      </c>
      <c r="E72" s="42">
        <v>2406</v>
      </c>
      <c r="F72" s="41" t="s">
        <v>472</v>
      </c>
      <c r="G72" s="43">
        <v>2406027</v>
      </c>
      <c r="H72" s="41" t="s">
        <v>473</v>
      </c>
      <c r="I72" s="44">
        <v>240602700</v>
      </c>
      <c r="J72" s="41" t="s">
        <v>473</v>
      </c>
      <c r="K72" s="41" t="s">
        <v>24</v>
      </c>
      <c r="L72" s="45">
        <v>3</v>
      </c>
      <c r="M72" s="46" t="s">
        <v>586</v>
      </c>
      <c r="N72" s="47">
        <v>0</v>
      </c>
      <c r="O72" s="41">
        <v>1</v>
      </c>
      <c r="P72" s="41">
        <v>2</v>
      </c>
      <c r="Q72" s="48">
        <v>0</v>
      </c>
      <c r="R72" s="48">
        <v>0</v>
      </c>
      <c r="S72" s="48">
        <v>0</v>
      </c>
      <c r="T72" s="48">
        <v>0</v>
      </c>
      <c r="U72" s="48">
        <v>0</v>
      </c>
      <c r="V72" s="48">
        <v>0</v>
      </c>
      <c r="W72" s="48">
        <v>0</v>
      </c>
      <c r="X72" s="48">
        <f t="shared" si="7"/>
        <v>0</v>
      </c>
      <c r="Y72" s="49">
        <v>120000000</v>
      </c>
      <c r="Z72" s="49">
        <v>0</v>
      </c>
      <c r="AA72" s="49">
        <v>0</v>
      </c>
      <c r="AB72" s="49">
        <v>0</v>
      </c>
      <c r="AC72" s="49">
        <v>0</v>
      </c>
      <c r="AD72" s="49">
        <v>0</v>
      </c>
      <c r="AE72" s="49">
        <v>0</v>
      </c>
      <c r="AF72" s="49">
        <f t="shared" si="8"/>
        <v>120000000</v>
      </c>
      <c r="AG72" s="50">
        <v>240000000</v>
      </c>
      <c r="AH72" s="50">
        <v>0</v>
      </c>
      <c r="AI72" s="50">
        <v>0</v>
      </c>
      <c r="AJ72" s="50">
        <v>0</v>
      </c>
      <c r="AK72" s="50">
        <v>0</v>
      </c>
      <c r="AL72" s="50">
        <v>0</v>
      </c>
      <c r="AM72" s="50">
        <v>0</v>
      </c>
      <c r="AN72" s="50">
        <f t="shared" si="9"/>
        <v>240000000</v>
      </c>
      <c r="AO72" s="53">
        <f t="shared" si="10"/>
        <v>360000000</v>
      </c>
      <c r="AP72" s="18"/>
      <c r="AQ72" s="18"/>
      <c r="AR72" s="18"/>
      <c r="AS72" s="18"/>
      <c r="AT72" s="18"/>
      <c r="AU72" s="18"/>
      <c r="AV72" s="18"/>
    </row>
    <row r="73" spans="1:48" ht="30">
      <c r="A73" s="41">
        <v>2</v>
      </c>
      <c r="B73" s="41" t="s">
        <v>46</v>
      </c>
      <c r="C73" s="41">
        <v>24</v>
      </c>
      <c r="D73" s="41" t="s">
        <v>47</v>
      </c>
      <c r="E73" s="42">
        <v>2406</v>
      </c>
      <c r="F73" s="41" t="s">
        <v>472</v>
      </c>
      <c r="G73" s="43">
        <v>2406055</v>
      </c>
      <c r="H73" s="41" t="s">
        <v>643</v>
      </c>
      <c r="I73" s="44">
        <v>240605500</v>
      </c>
      <c r="J73" s="41" t="s">
        <v>643</v>
      </c>
      <c r="K73" s="41" t="s">
        <v>24</v>
      </c>
      <c r="L73" s="45">
        <v>4</v>
      </c>
      <c r="M73" s="46" t="s">
        <v>586</v>
      </c>
      <c r="N73" s="47">
        <v>0</v>
      </c>
      <c r="O73" s="41">
        <v>2</v>
      </c>
      <c r="P73" s="41">
        <v>2</v>
      </c>
      <c r="Q73" s="48">
        <v>0</v>
      </c>
      <c r="R73" s="48">
        <v>0</v>
      </c>
      <c r="S73" s="48">
        <v>0</v>
      </c>
      <c r="T73" s="48">
        <v>0</v>
      </c>
      <c r="U73" s="48">
        <v>0</v>
      </c>
      <c r="V73" s="48">
        <v>0</v>
      </c>
      <c r="W73" s="48">
        <v>0</v>
      </c>
      <c r="X73" s="48">
        <f t="shared" si="7"/>
        <v>0</v>
      </c>
      <c r="Y73" s="49">
        <v>100000000</v>
      </c>
      <c r="Z73" s="49">
        <v>0</v>
      </c>
      <c r="AA73" s="49">
        <v>1000000000</v>
      </c>
      <c r="AB73" s="49">
        <v>0</v>
      </c>
      <c r="AC73" s="49">
        <v>0</v>
      </c>
      <c r="AD73" s="49">
        <v>0</v>
      </c>
      <c r="AE73" s="49">
        <v>0</v>
      </c>
      <c r="AF73" s="49">
        <f t="shared" si="8"/>
        <v>1100000000</v>
      </c>
      <c r="AG73" s="50">
        <v>100000000</v>
      </c>
      <c r="AH73" s="50">
        <v>0</v>
      </c>
      <c r="AI73" s="50">
        <v>1000000000</v>
      </c>
      <c r="AJ73" s="50">
        <v>0</v>
      </c>
      <c r="AK73" s="50">
        <v>0</v>
      </c>
      <c r="AL73" s="50">
        <v>0</v>
      </c>
      <c r="AM73" s="50">
        <v>0</v>
      </c>
      <c r="AN73" s="50">
        <f t="shared" si="9"/>
        <v>1100000000</v>
      </c>
      <c r="AO73" s="53">
        <f t="shared" si="10"/>
        <v>2200000000</v>
      </c>
      <c r="AP73" s="18"/>
      <c r="AQ73" s="18"/>
      <c r="AR73" s="18"/>
      <c r="AS73" s="18"/>
      <c r="AT73" s="18"/>
      <c r="AU73" s="18"/>
      <c r="AV73" s="18"/>
    </row>
    <row r="74" spans="1:48" ht="30">
      <c r="A74" s="41">
        <v>2</v>
      </c>
      <c r="B74" s="41" t="s">
        <v>46</v>
      </c>
      <c r="C74" s="41">
        <v>24</v>
      </c>
      <c r="D74" s="41" t="s">
        <v>47</v>
      </c>
      <c r="E74" s="42">
        <v>2406</v>
      </c>
      <c r="F74" s="41" t="s">
        <v>472</v>
      </c>
      <c r="G74" s="43">
        <v>2406053</v>
      </c>
      <c r="H74" s="41" t="s">
        <v>644</v>
      </c>
      <c r="I74" s="44">
        <v>240605300</v>
      </c>
      <c r="J74" s="41" t="s">
        <v>645</v>
      </c>
      <c r="K74" s="41" t="s">
        <v>24</v>
      </c>
      <c r="L74" s="45">
        <v>1</v>
      </c>
      <c r="M74" s="46" t="s">
        <v>586</v>
      </c>
      <c r="N74" s="47">
        <v>0</v>
      </c>
      <c r="O74" s="41">
        <v>0</v>
      </c>
      <c r="P74" s="41">
        <v>1</v>
      </c>
      <c r="Q74" s="48">
        <v>0</v>
      </c>
      <c r="R74" s="48">
        <v>0</v>
      </c>
      <c r="S74" s="48">
        <v>0</v>
      </c>
      <c r="T74" s="48">
        <v>0</v>
      </c>
      <c r="U74" s="48">
        <v>0</v>
      </c>
      <c r="V74" s="48">
        <v>0</v>
      </c>
      <c r="W74" s="48">
        <v>0</v>
      </c>
      <c r="X74" s="48">
        <f t="shared" si="7"/>
        <v>0</v>
      </c>
      <c r="Y74" s="49">
        <v>0</v>
      </c>
      <c r="Z74" s="49">
        <v>0</v>
      </c>
      <c r="AA74" s="49">
        <v>0</v>
      </c>
      <c r="AB74" s="49">
        <v>0</v>
      </c>
      <c r="AC74" s="49">
        <v>0</v>
      </c>
      <c r="AD74" s="49">
        <v>0</v>
      </c>
      <c r="AE74" s="49">
        <v>0</v>
      </c>
      <c r="AF74" s="49">
        <f t="shared" si="8"/>
        <v>0</v>
      </c>
      <c r="AG74" s="50">
        <v>100000000</v>
      </c>
      <c r="AH74" s="50">
        <v>0</v>
      </c>
      <c r="AI74" s="50">
        <v>0</v>
      </c>
      <c r="AJ74" s="50">
        <v>0</v>
      </c>
      <c r="AK74" s="50">
        <v>0</v>
      </c>
      <c r="AL74" s="50">
        <v>0</v>
      </c>
      <c r="AM74" s="50">
        <v>100000000</v>
      </c>
      <c r="AN74" s="50">
        <f t="shared" si="9"/>
        <v>200000000</v>
      </c>
      <c r="AO74" s="53">
        <f t="shared" si="10"/>
        <v>200000000</v>
      </c>
      <c r="AP74" s="18"/>
      <c r="AQ74" s="18"/>
      <c r="AR74" s="18"/>
      <c r="AS74" s="18"/>
      <c r="AT74" s="18"/>
      <c r="AU74" s="18"/>
      <c r="AV74" s="18"/>
    </row>
    <row r="75" spans="1:48" ht="30">
      <c r="A75" s="41">
        <v>2</v>
      </c>
      <c r="B75" s="41" t="s">
        <v>46</v>
      </c>
      <c r="C75" s="41">
        <v>24</v>
      </c>
      <c r="D75" s="41" t="s">
        <v>47</v>
      </c>
      <c r="E75" s="42">
        <v>2409</v>
      </c>
      <c r="F75" s="41" t="s">
        <v>48</v>
      </c>
      <c r="G75" s="43">
        <v>2409039</v>
      </c>
      <c r="H75" s="41" t="s">
        <v>646</v>
      </c>
      <c r="I75" s="44">
        <v>240903900</v>
      </c>
      <c r="J75" s="41" t="s">
        <v>647</v>
      </c>
      <c r="K75" s="41" t="s">
        <v>459</v>
      </c>
      <c r="L75" s="45">
        <v>60</v>
      </c>
      <c r="M75" s="46" t="s">
        <v>648</v>
      </c>
      <c r="N75" s="47">
        <v>20</v>
      </c>
      <c r="O75" s="41">
        <v>20</v>
      </c>
      <c r="P75" s="41">
        <v>20</v>
      </c>
      <c r="Q75" s="48">
        <v>122000000</v>
      </c>
      <c r="R75" s="48">
        <v>0</v>
      </c>
      <c r="S75" s="48">
        <v>240000000</v>
      </c>
      <c r="T75" s="48">
        <v>0</v>
      </c>
      <c r="U75" s="48">
        <v>0</v>
      </c>
      <c r="V75" s="48">
        <v>0</v>
      </c>
      <c r="W75" s="48">
        <v>0</v>
      </c>
      <c r="X75" s="48">
        <f t="shared" si="7"/>
        <v>362000000</v>
      </c>
      <c r="Y75" s="49">
        <v>200000000</v>
      </c>
      <c r="Z75" s="49">
        <v>0</v>
      </c>
      <c r="AA75" s="49">
        <v>0</v>
      </c>
      <c r="AB75" s="49">
        <v>0</v>
      </c>
      <c r="AC75" s="49">
        <v>0</v>
      </c>
      <c r="AD75" s="49">
        <v>0</v>
      </c>
      <c r="AE75" s="49">
        <v>0</v>
      </c>
      <c r="AF75" s="49">
        <f t="shared" si="8"/>
        <v>200000000</v>
      </c>
      <c r="AG75" s="50">
        <v>200000000</v>
      </c>
      <c r="AH75" s="50">
        <v>0</v>
      </c>
      <c r="AI75" s="50">
        <v>0</v>
      </c>
      <c r="AJ75" s="50">
        <v>0</v>
      </c>
      <c r="AK75" s="50">
        <v>0</v>
      </c>
      <c r="AL75" s="50">
        <v>0</v>
      </c>
      <c r="AM75" s="50">
        <v>0</v>
      </c>
      <c r="AN75" s="50">
        <f t="shared" si="9"/>
        <v>200000000</v>
      </c>
      <c r="AO75" s="51">
        <f t="shared" si="10"/>
        <v>762000000</v>
      </c>
      <c r="AP75" s="18"/>
      <c r="AQ75" s="18"/>
      <c r="AR75" s="18"/>
      <c r="AS75" s="18"/>
      <c r="AT75" s="18"/>
      <c r="AU75" s="18"/>
      <c r="AV75" s="18"/>
    </row>
    <row r="76" spans="1:48" ht="30">
      <c r="A76" s="41">
        <v>2</v>
      </c>
      <c r="B76" s="41" t="s">
        <v>46</v>
      </c>
      <c r="C76" s="41">
        <v>24</v>
      </c>
      <c r="D76" s="41" t="s">
        <v>47</v>
      </c>
      <c r="E76" s="42">
        <v>2409</v>
      </c>
      <c r="F76" s="41" t="s">
        <v>48</v>
      </c>
      <c r="G76" s="43">
        <v>2409022</v>
      </c>
      <c r="H76" s="41" t="s">
        <v>49</v>
      </c>
      <c r="I76" s="44">
        <v>240902200</v>
      </c>
      <c r="J76" s="41" t="s">
        <v>50</v>
      </c>
      <c r="K76" s="41" t="s">
        <v>24</v>
      </c>
      <c r="L76" s="45">
        <v>20000</v>
      </c>
      <c r="M76" s="46" t="s">
        <v>648</v>
      </c>
      <c r="N76" s="47">
        <v>5000</v>
      </c>
      <c r="O76" s="41">
        <v>7500</v>
      </c>
      <c r="P76" s="41">
        <v>7500</v>
      </c>
      <c r="Q76" s="48">
        <v>100000000</v>
      </c>
      <c r="R76" s="48">
        <v>0</v>
      </c>
      <c r="S76" s="48">
        <v>0</v>
      </c>
      <c r="T76" s="48">
        <v>0</v>
      </c>
      <c r="U76" s="48">
        <v>0</v>
      </c>
      <c r="V76" s="48">
        <v>0</v>
      </c>
      <c r="W76" s="48">
        <v>0</v>
      </c>
      <c r="X76" s="48">
        <f t="shared" si="7"/>
        <v>100000000</v>
      </c>
      <c r="Y76" s="49">
        <v>100000000</v>
      </c>
      <c r="Z76" s="49">
        <v>0</v>
      </c>
      <c r="AA76" s="49">
        <v>0</v>
      </c>
      <c r="AB76" s="49">
        <v>0</v>
      </c>
      <c r="AC76" s="49">
        <v>0</v>
      </c>
      <c r="AD76" s="49">
        <v>0</v>
      </c>
      <c r="AE76" s="49">
        <v>0</v>
      </c>
      <c r="AF76" s="49">
        <f t="shared" si="8"/>
        <v>100000000</v>
      </c>
      <c r="AG76" s="50">
        <v>100000000</v>
      </c>
      <c r="AH76" s="50">
        <v>0</v>
      </c>
      <c r="AI76" s="50">
        <v>0</v>
      </c>
      <c r="AJ76" s="50">
        <v>0</v>
      </c>
      <c r="AK76" s="50">
        <v>0</v>
      </c>
      <c r="AL76" s="50">
        <v>0</v>
      </c>
      <c r="AM76" s="50">
        <v>0</v>
      </c>
      <c r="AN76" s="50">
        <f t="shared" si="9"/>
        <v>100000000</v>
      </c>
      <c r="AO76" s="51">
        <f t="shared" si="10"/>
        <v>300000000</v>
      </c>
      <c r="AP76" s="18"/>
      <c r="AQ76" s="18"/>
      <c r="AR76" s="18"/>
      <c r="AS76" s="18"/>
      <c r="AT76" s="18"/>
      <c r="AU76" s="18"/>
      <c r="AV76" s="18"/>
    </row>
    <row r="77" spans="1:48" ht="30">
      <c r="A77" s="41">
        <v>2</v>
      </c>
      <c r="B77" s="41" t="s">
        <v>46</v>
      </c>
      <c r="C77" s="41">
        <v>24</v>
      </c>
      <c r="D77" s="41" t="s">
        <v>47</v>
      </c>
      <c r="E77" s="42">
        <v>2409</v>
      </c>
      <c r="F77" s="41" t="s">
        <v>48</v>
      </c>
      <c r="G77" s="43">
        <v>2409010</v>
      </c>
      <c r="H77" s="41" t="s">
        <v>649</v>
      </c>
      <c r="I77" s="44">
        <v>240901004</v>
      </c>
      <c r="J77" s="41" t="s">
        <v>650</v>
      </c>
      <c r="K77" s="41" t="s">
        <v>24</v>
      </c>
      <c r="L77" s="45">
        <v>1</v>
      </c>
      <c r="M77" s="46" t="s">
        <v>648</v>
      </c>
      <c r="N77" s="47">
        <v>1</v>
      </c>
      <c r="O77" s="41">
        <v>1</v>
      </c>
      <c r="P77" s="41">
        <v>1</v>
      </c>
      <c r="Q77" s="48">
        <v>50000000</v>
      </c>
      <c r="R77" s="48">
        <v>0</v>
      </c>
      <c r="S77" s="48">
        <v>0</v>
      </c>
      <c r="T77" s="48">
        <v>0</v>
      </c>
      <c r="U77" s="48">
        <v>0</v>
      </c>
      <c r="V77" s="48">
        <v>0</v>
      </c>
      <c r="W77" s="48">
        <v>0</v>
      </c>
      <c r="X77" s="48">
        <f t="shared" si="7"/>
        <v>50000000</v>
      </c>
      <c r="Y77" s="49">
        <v>50000000</v>
      </c>
      <c r="Z77" s="49">
        <v>0</v>
      </c>
      <c r="AA77" s="49">
        <v>0</v>
      </c>
      <c r="AB77" s="49">
        <v>0</v>
      </c>
      <c r="AC77" s="49">
        <v>0</v>
      </c>
      <c r="AD77" s="49">
        <v>0</v>
      </c>
      <c r="AE77" s="49">
        <v>0</v>
      </c>
      <c r="AF77" s="49">
        <f t="shared" si="8"/>
        <v>50000000</v>
      </c>
      <c r="AG77" s="50">
        <v>50000000</v>
      </c>
      <c r="AH77" s="50">
        <v>0</v>
      </c>
      <c r="AI77" s="50">
        <v>0</v>
      </c>
      <c r="AJ77" s="50">
        <v>0</v>
      </c>
      <c r="AK77" s="50">
        <v>0</v>
      </c>
      <c r="AL77" s="50">
        <v>0</v>
      </c>
      <c r="AM77" s="50">
        <v>0</v>
      </c>
      <c r="AN77" s="50">
        <f t="shared" si="9"/>
        <v>50000000</v>
      </c>
      <c r="AO77" s="51">
        <f t="shared" si="10"/>
        <v>150000000</v>
      </c>
      <c r="AP77" s="18"/>
      <c r="AQ77" s="18"/>
      <c r="AR77" s="18"/>
      <c r="AS77" s="18"/>
      <c r="AT77" s="18"/>
      <c r="AU77" s="18"/>
      <c r="AV77" s="18"/>
    </row>
    <row r="78" spans="1:48" ht="60">
      <c r="A78" s="41">
        <v>3</v>
      </c>
      <c r="B78" s="41" t="s">
        <v>78</v>
      </c>
      <c r="C78" s="41">
        <v>32</v>
      </c>
      <c r="D78" s="41" t="s">
        <v>79</v>
      </c>
      <c r="E78" s="42">
        <v>3201</v>
      </c>
      <c r="F78" s="41" t="s">
        <v>651</v>
      </c>
      <c r="G78" s="43">
        <v>3201003</v>
      </c>
      <c r="H78" s="41" t="s">
        <v>652</v>
      </c>
      <c r="I78" s="44">
        <v>320100300</v>
      </c>
      <c r="J78" s="41" t="s">
        <v>653</v>
      </c>
      <c r="K78" s="41" t="s">
        <v>24</v>
      </c>
      <c r="L78" s="52">
        <v>10</v>
      </c>
      <c r="M78" s="46" t="s">
        <v>548</v>
      </c>
      <c r="N78" s="47">
        <v>0</v>
      </c>
      <c r="O78" s="41">
        <v>5</v>
      </c>
      <c r="P78" s="41">
        <v>5</v>
      </c>
      <c r="Q78" s="48">
        <v>0</v>
      </c>
      <c r="R78" s="48">
        <v>0</v>
      </c>
      <c r="S78" s="48">
        <v>0</v>
      </c>
      <c r="T78" s="48">
        <v>0</v>
      </c>
      <c r="U78" s="48">
        <v>0</v>
      </c>
      <c r="V78" s="48">
        <v>0</v>
      </c>
      <c r="W78" s="48">
        <v>0</v>
      </c>
      <c r="X78" s="48">
        <f t="shared" si="7"/>
        <v>0</v>
      </c>
      <c r="Y78" s="49">
        <v>150000000</v>
      </c>
      <c r="Z78" s="49">
        <v>0</v>
      </c>
      <c r="AA78" s="49">
        <v>0</v>
      </c>
      <c r="AB78" s="49">
        <v>0</v>
      </c>
      <c r="AC78" s="49">
        <v>0</v>
      </c>
      <c r="AD78" s="49">
        <v>0</v>
      </c>
      <c r="AE78" s="49">
        <v>0</v>
      </c>
      <c r="AF78" s="49">
        <f t="shared" si="8"/>
        <v>150000000</v>
      </c>
      <c r="AG78" s="50">
        <v>200000000</v>
      </c>
      <c r="AH78" s="50">
        <v>0</v>
      </c>
      <c r="AI78" s="50">
        <v>0</v>
      </c>
      <c r="AJ78" s="50">
        <v>0</v>
      </c>
      <c r="AK78" s="50">
        <v>0</v>
      </c>
      <c r="AL78" s="50">
        <v>0</v>
      </c>
      <c r="AM78" s="50">
        <v>0</v>
      </c>
      <c r="AN78" s="50">
        <f t="shared" si="9"/>
        <v>200000000</v>
      </c>
      <c r="AO78" s="53">
        <f t="shared" si="10"/>
        <v>350000000</v>
      </c>
      <c r="AP78" s="18"/>
      <c r="AQ78" s="18"/>
      <c r="AR78" s="18"/>
      <c r="AS78" s="18"/>
      <c r="AT78" s="18"/>
      <c r="AU78" s="18"/>
      <c r="AV78" s="18"/>
    </row>
    <row r="79" spans="1:48" ht="60">
      <c r="A79" s="41">
        <v>3</v>
      </c>
      <c r="B79" s="41" t="s">
        <v>78</v>
      </c>
      <c r="C79" s="41">
        <v>32</v>
      </c>
      <c r="D79" s="41" t="s">
        <v>79</v>
      </c>
      <c r="E79" s="42">
        <v>3202</v>
      </c>
      <c r="F79" s="41" t="s">
        <v>506</v>
      </c>
      <c r="G79" s="43">
        <v>3202005</v>
      </c>
      <c r="H79" s="41" t="s">
        <v>507</v>
      </c>
      <c r="I79" s="44">
        <v>320200500</v>
      </c>
      <c r="J79" s="41" t="s">
        <v>508</v>
      </c>
      <c r="K79" s="41" t="s">
        <v>88</v>
      </c>
      <c r="L79" s="52">
        <v>200</v>
      </c>
      <c r="M79" s="46" t="s">
        <v>548</v>
      </c>
      <c r="N79" s="47">
        <v>50</v>
      </c>
      <c r="O79" s="41">
        <v>75</v>
      </c>
      <c r="P79" s="41">
        <v>75</v>
      </c>
      <c r="Q79" s="48">
        <v>737953000</v>
      </c>
      <c r="R79" s="48">
        <v>0</v>
      </c>
      <c r="S79" s="48">
        <v>0</v>
      </c>
      <c r="T79" s="48">
        <v>0</v>
      </c>
      <c r="U79" s="48">
        <v>0</v>
      </c>
      <c r="V79" s="48">
        <v>0</v>
      </c>
      <c r="W79" s="48">
        <v>0</v>
      </c>
      <c r="X79" s="48">
        <f t="shared" si="7"/>
        <v>737953000</v>
      </c>
      <c r="Y79" s="49">
        <v>1100000000</v>
      </c>
      <c r="Z79" s="49">
        <v>0</v>
      </c>
      <c r="AA79" s="49">
        <v>0</v>
      </c>
      <c r="AB79" s="49">
        <v>0</v>
      </c>
      <c r="AC79" s="49">
        <v>0</v>
      </c>
      <c r="AD79" s="49">
        <v>0</v>
      </c>
      <c r="AE79" s="49">
        <v>0</v>
      </c>
      <c r="AF79" s="49">
        <f t="shared" si="8"/>
        <v>1100000000</v>
      </c>
      <c r="AG79" s="50">
        <v>1100000000</v>
      </c>
      <c r="AH79" s="50">
        <v>0</v>
      </c>
      <c r="AI79" s="50">
        <v>0</v>
      </c>
      <c r="AJ79" s="50">
        <v>0</v>
      </c>
      <c r="AK79" s="50">
        <v>0</v>
      </c>
      <c r="AL79" s="50">
        <v>0</v>
      </c>
      <c r="AM79" s="50">
        <v>0</v>
      </c>
      <c r="AN79" s="50">
        <f t="shared" si="9"/>
        <v>1100000000</v>
      </c>
      <c r="AO79" s="53">
        <f t="shared" si="10"/>
        <v>2937953000</v>
      </c>
      <c r="AP79" s="18"/>
      <c r="AQ79" s="18"/>
      <c r="AR79" s="18"/>
      <c r="AS79" s="18"/>
      <c r="AT79" s="18"/>
      <c r="AU79" s="18"/>
      <c r="AV79" s="18"/>
    </row>
    <row r="80" spans="1:48" ht="60">
      <c r="A80" s="41">
        <v>3</v>
      </c>
      <c r="B80" s="41" t="s">
        <v>78</v>
      </c>
      <c r="C80" s="41">
        <v>32</v>
      </c>
      <c r="D80" s="41" t="s">
        <v>79</v>
      </c>
      <c r="E80" s="42">
        <v>3202</v>
      </c>
      <c r="F80" s="41" t="s">
        <v>506</v>
      </c>
      <c r="G80" s="43">
        <v>3202068</v>
      </c>
      <c r="H80" s="41" t="s">
        <v>29</v>
      </c>
      <c r="I80" s="44">
        <v>320206800</v>
      </c>
      <c r="J80" s="41" t="s">
        <v>137</v>
      </c>
      <c r="K80" s="41" t="s">
        <v>24</v>
      </c>
      <c r="L80" s="52">
        <v>20</v>
      </c>
      <c r="M80" s="46" t="s">
        <v>548</v>
      </c>
      <c r="N80" s="47">
        <v>0</v>
      </c>
      <c r="O80" s="41">
        <v>10</v>
      </c>
      <c r="P80" s="41">
        <v>10</v>
      </c>
      <c r="Q80" s="48">
        <v>0</v>
      </c>
      <c r="R80" s="48">
        <v>0</v>
      </c>
      <c r="S80" s="48">
        <v>0</v>
      </c>
      <c r="T80" s="48">
        <v>0</v>
      </c>
      <c r="U80" s="48">
        <v>0</v>
      </c>
      <c r="V80" s="48">
        <v>0</v>
      </c>
      <c r="W80" s="48">
        <v>0</v>
      </c>
      <c r="X80" s="48">
        <f t="shared" si="7"/>
        <v>0</v>
      </c>
      <c r="Y80" s="49">
        <v>200000000</v>
      </c>
      <c r="Z80" s="49">
        <v>0</v>
      </c>
      <c r="AA80" s="49">
        <v>0</v>
      </c>
      <c r="AB80" s="49">
        <v>0</v>
      </c>
      <c r="AC80" s="49">
        <v>0</v>
      </c>
      <c r="AD80" s="49">
        <v>0</v>
      </c>
      <c r="AE80" s="49">
        <v>0</v>
      </c>
      <c r="AF80" s="49">
        <f t="shared" si="8"/>
        <v>200000000</v>
      </c>
      <c r="AG80" s="50">
        <v>200000000</v>
      </c>
      <c r="AH80" s="50">
        <v>0</v>
      </c>
      <c r="AI80" s="50">
        <v>0</v>
      </c>
      <c r="AJ80" s="50">
        <v>0</v>
      </c>
      <c r="AK80" s="50">
        <v>0</v>
      </c>
      <c r="AL80" s="50">
        <v>0</v>
      </c>
      <c r="AM80" s="50">
        <v>0</v>
      </c>
      <c r="AN80" s="50">
        <f t="shared" si="9"/>
        <v>200000000</v>
      </c>
      <c r="AO80" s="53">
        <f t="shared" si="10"/>
        <v>400000000</v>
      </c>
      <c r="AP80" s="18"/>
      <c r="AQ80" s="18"/>
      <c r="AR80" s="18"/>
      <c r="AS80" s="18"/>
      <c r="AT80" s="18"/>
      <c r="AU80" s="18"/>
      <c r="AV80" s="18"/>
    </row>
    <row r="81" spans="1:48" ht="45">
      <c r="A81" s="41">
        <v>3</v>
      </c>
      <c r="B81" s="41" t="s">
        <v>78</v>
      </c>
      <c r="C81" s="41">
        <v>32</v>
      </c>
      <c r="D81" s="41" t="s">
        <v>79</v>
      </c>
      <c r="E81" s="42">
        <v>3203</v>
      </c>
      <c r="F81" s="41" t="s">
        <v>654</v>
      </c>
      <c r="G81" s="43">
        <v>3203033</v>
      </c>
      <c r="H81" s="41" t="s">
        <v>655</v>
      </c>
      <c r="I81" s="44">
        <v>320303300</v>
      </c>
      <c r="J81" s="41" t="s">
        <v>656</v>
      </c>
      <c r="K81" s="41" t="s">
        <v>24</v>
      </c>
      <c r="L81" s="52">
        <v>2</v>
      </c>
      <c r="M81" s="46" t="s">
        <v>657</v>
      </c>
      <c r="N81" s="47">
        <v>0</v>
      </c>
      <c r="O81" s="41">
        <v>1</v>
      </c>
      <c r="P81" s="41">
        <v>1</v>
      </c>
      <c r="Q81" s="48">
        <v>0</v>
      </c>
      <c r="R81" s="48">
        <v>0</v>
      </c>
      <c r="S81" s="48">
        <v>0</v>
      </c>
      <c r="T81" s="48">
        <v>0</v>
      </c>
      <c r="U81" s="48">
        <v>0</v>
      </c>
      <c r="V81" s="48">
        <v>0</v>
      </c>
      <c r="W81" s="48">
        <v>0</v>
      </c>
      <c r="X81" s="48">
        <f t="shared" si="7"/>
        <v>0</v>
      </c>
      <c r="Y81" s="49">
        <v>50000000</v>
      </c>
      <c r="Z81" s="49">
        <v>0</v>
      </c>
      <c r="AA81" s="49">
        <v>0</v>
      </c>
      <c r="AB81" s="49">
        <v>0</v>
      </c>
      <c r="AC81" s="49">
        <v>0</v>
      </c>
      <c r="AD81" s="49">
        <v>0</v>
      </c>
      <c r="AE81" s="49">
        <v>0</v>
      </c>
      <c r="AF81" s="49">
        <f t="shared" si="8"/>
        <v>50000000</v>
      </c>
      <c r="AG81" s="50">
        <v>50000000</v>
      </c>
      <c r="AH81" s="50">
        <v>0</v>
      </c>
      <c r="AI81" s="50">
        <v>0</v>
      </c>
      <c r="AJ81" s="50">
        <v>0</v>
      </c>
      <c r="AK81" s="50">
        <v>0</v>
      </c>
      <c r="AL81" s="50">
        <v>0</v>
      </c>
      <c r="AM81" s="50">
        <v>0</v>
      </c>
      <c r="AN81" s="50">
        <f t="shared" si="9"/>
        <v>50000000</v>
      </c>
      <c r="AO81" s="53">
        <f t="shared" si="10"/>
        <v>100000000</v>
      </c>
      <c r="AP81" s="18"/>
      <c r="AQ81" s="18"/>
      <c r="AR81" s="18"/>
      <c r="AS81" s="18"/>
      <c r="AT81" s="18"/>
      <c r="AU81" s="18"/>
      <c r="AV81" s="18"/>
    </row>
    <row r="82" spans="1:48" ht="45">
      <c r="A82" s="41">
        <v>3</v>
      </c>
      <c r="B82" s="41" t="s">
        <v>78</v>
      </c>
      <c r="C82" s="41">
        <v>32</v>
      </c>
      <c r="D82" s="41" t="s">
        <v>79</v>
      </c>
      <c r="E82" s="42">
        <v>3205</v>
      </c>
      <c r="F82" s="41" t="s">
        <v>658</v>
      </c>
      <c r="G82" s="43">
        <v>3205014</v>
      </c>
      <c r="H82" s="41" t="s">
        <v>659</v>
      </c>
      <c r="I82" s="44">
        <v>320501400</v>
      </c>
      <c r="J82" s="41" t="s">
        <v>660</v>
      </c>
      <c r="K82" s="41" t="s">
        <v>661</v>
      </c>
      <c r="L82" s="52">
        <v>40</v>
      </c>
      <c r="M82" s="46" t="s">
        <v>657</v>
      </c>
      <c r="N82" s="47">
        <v>0</v>
      </c>
      <c r="O82" s="41">
        <v>20</v>
      </c>
      <c r="P82" s="41">
        <v>20</v>
      </c>
      <c r="Q82" s="48">
        <v>0</v>
      </c>
      <c r="R82" s="48">
        <v>0</v>
      </c>
      <c r="S82" s="48">
        <v>0</v>
      </c>
      <c r="T82" s="48">
        <v>0</v>
      </c>
      <c r="U82" s="48">
        <v>0</v>
      </c>
      <c r="V82" s="48">
        <v>0</v>
      </c>
      <c r="W82" s="48">
        <v>0</v>
      </c>
      <c r="X82" s="48">
        <f t="shared" si="7"/>
        <v>0</v>
      </c>
      <c r="Y82" s="49">
        <v>300000000</v>
      </c>
      <c r="Z82" s="49">
        <v>0</v>
      </c>
      <c r="AA82" s="49">
        <v>200000000</v>
      </c>
      <c r="AB82" s="49">
        <v>0</v>
      </c>
      <c r="AC82" s="49">
        <v>0</v>
      </c>
      <c r="AD82" s="49">
        <v>0</v>
      </c>
      <c r="AE82" s="49">
        <v>0</v>
      </c>
      <c r="AF82" s="49">
        <f t="shared" si="8"/>
        <v>500000000</v>
      </c>
      <c r="AG82" s="50">
        <v>300000000</v>
      </c>
      <c r="AH82" s="50">
        <v>0</v>
      </c>
      <c r="AI82" s="50">
        <v>200000000</v>
      </c>
      <c r="AJ82" s="50">
        <v>0</v>
      </c>
      <c r="AK82" s="50">
        <v>0</v>
      </c>
      <c r="AL82" s="50">
        <v>0</v>
      </c>
      <c r="AM82" s="50">
        <v>0</v>
      </c>
      <c r="AN82" s="50">
        <f t="shared" si="9"/>
        <v>500000000</v>
      </c>
      <c r="AO82" s="53">
        <f t="shared" si="10"/>
        <v>1000000000</v>
      </c>
      <c r="AP82" s="18"/>
      <c r="AQ82" s="18"/>
      <c r="AR82" s="18"/>
      <c r="AS82" s="18"/>
      <c r="AT82" s="18"/>
      <c r="AU82" s="18"/>
      <c r="AV82" s="18"/>
    </row>
    <row r="83" spans="1:48" ht="45">
      <c r="A83" s="41">
        <v>3</v>
      </c>
      <c r="B83" s="41" t="s">
        <v>78</v>
      </c>
      <c r="C83" s="41">
        <v>32</v>
      </c>
      <c r="D83" s="41" t="s">
        <v>79</v>
      </c>
      <c r="E83" s="42">
        <v>3206</v>
      </c>
      <c r="F83" s="41" t="s">
        <v>662</v>
      </c>
      <c r="G83" s="43">
        <v>3206003</v>
      </c>
      <c r="H83" s="41" t="s">
        <v>663</v>
      </c>
      <c r="I83" s="44">
        <v>320600300</v>
      </c>
      <c r="J83" s="41" t="s">
        <v>664</v>
      </c>
      <c r="K83" s="41" t="s">
        <v>24</v>
      </c>
      <c r="L83" s="52">
        <v>2</v>
      </c>
      <c r="M83" s="46" t="s">
        <v>657</v>
      </c>
      <c r="N83" s="47">
        <v>0</v>
      </c>
      <c r="O83" s="41">
        <v>1</v>
      </c>
      <c r="P83" s="41">
        <v>1</v>
      </c>
      <c r="Q83" s="48">
        <v>0</v>
      </c>
      <c r="R83" s="48">
        <v>0</v>
      </c>
      <c r="S83" s="48">
        <v>0</v>
      </c>
      <c r="T83" s="48">
        <v>0</v>
      </c>
      <c r="U83" s="48">
        <v>0</v>
      </c>
      <c r="V83" s="48">
        <v>0</v>
      </c>
      <c r="W83" s="48">
        <v>0</v>
      </c>
      <c r="X83" s="48">
        <f t="shared" si="7"/>
        <v>0</v>
      </c>
      <c r="Y83" s="49">
        <v>300000000</v>
      </c>
      <c r="Z83" s="49">
        <v>0</v>
      </c>
      <c r="AA83" s="49">
        <v>0</v>
      </c>
      <c r="AB83" s="49">
        <v>0</v>
      </c>
      <c r="AC83" s="49">
        <v>0</v>
      </c>
      <c r="AD83" s="49">
        <v>0</v>
      </c>
      <c r="AE83" s="49">
        <v>0</v>
      </c>
      <c r="AF83" s="49">
        <f t="shared" si="8"/>
        <v>300000000</v>
      </c>
      <c r="AG83" s="50">
        <v>300000000</v>
      </c>
      <c r="AH83" s="50">
        <v>0</v>
      </c>
      <c r="AI83" s="50">
        <v>0</v>
      </c>
      <c r="AJ83" s="50">
        <v>0</v>
      </c>
      <c r="AK83" s="50">
        <v>0</v>
      </c>
      <c r="AL83" s="50">
        <v>0</v>
      </c>
      <c r="AM83" s="50">
        <v>0</v>
      </c>
      <c r="AN83" s="50">
        <f t="shared" si="9"/>
        <v>300000000</v>
      </c>
      <c r="AO83" s="53">
        <f t="shared" si="10"/>
        <v>600000000</v>
      </c>
      <c r="AP83" s="18"/>
      <c r="AQ83" s="18"/>
      <c r="AR83" s="18"/>
      <c r="AS83" s="18"/>
      <c r="AT83" s="18"/>
      <c r="AU83" s="18"/>
      <c r="AV83" s="18"/>
    </row>
    <row r="84" spans="1:48" ht="45">
      <c r="A84" s="41">
        <v>3</v>
      </c>
      <c r="B84" s="41" t="s">
        <v>78</v>
      </c>
      <c r="C84" s="41">
        <v>32</v>
      </c>
      <c r="D84" s="41" t="s">
        <v>79</v>
      </c>
      <c r="E84" s="42">
        <v>3206</v>
      </c>
      <c r="F84" s="41" t="s">
        <v>662</v>
      </c>
      <c r="G84" s="43">
        <v>3206005</v>
      </c>
      <c r="H84" s="41" t="s">
        <v>665</v>
      </c>
      <c r="I84" s="44">
        <v>320600500</v>
      </c>
      <c r="J84" s="41" t="s">
        <v>666</v>
      </c>
      <c r="K84" s="41" t="s">
        <v>24</v>
      </c>
      <c r="L84" s="52">
        <v>20</v>
      </c>
      <c r="M84" s="46" t="s">
        <v>657</v>
      </c>
      <c r="N84" s="47">
        <v>0</v>
      </c>
      <c r="O84" s="41">
        <v>10</v>
      </c>
      <c r="P84" s="41">
        <v>10</v>
      </c>
      <c r="Q84" s="48">
        <v>0</v>
      </c>
      <c r="R84" s="48">
        <v>0</v>
      </c>
      <c r="S84" s="48">
        <v>0</v>
      </c>
      <c r="T84" s="48">
        <v>0</v>
      </c>
      <c r="U84" s="48">
        <v>0</v>
      </c>
      <c r="V84" s="48">
        <v>0</v>
      </c>
      <c r="W84" s="48">
        <v>0</v>
      </c>
      <c r="X84" s="48">
        <f t="shared" si="7"/>
        <v>0</v>
      </c>
      <c r="Y84" s="49">
        <v>100000000</v>
      </c>
      <c r="Z84" s="49">
        <v>0</v>
      </c>
      <c r="AA84" s="49">
        <v>0</v>
      </c>
      <c r="AB84" s="49">
        <v>0</v>
      </c>
      <c r="AC84" s="49">
        <v>0</v>
      </c>
      <c r="AD84" s="49">
        <v>0</v>
      </c>
      <c r="AE84" s="49">
        <v>0</v>
      </c>
      <c r="AF84" s="49">
        <f t="shared" si="8"/>
        <v>100000000</v>
      </c>
      <c r="AG84" s="50">
        <v>100000000</v>
      </c>
      <c r="AH84" s="50">
        <v>0</v>
      </c>
      <c r="AI84" s="50">
        <v>0</v>
      </c>
      <c r="AJ84" s="50">
        <v>0</v>
      </c>
      <c r="AK84" s="50">
        <v>0</v>
      </c>
      <c r="AL84" s="50">
        <v>0</v>
      </c>
      <c r="AM84" s="50">
        <v>0</v>
      </c>
      <c r="AN84" s="50">
        <f t="shared" si="9"/>
        <v>100000000</v>
      </c>
      <c r="AO84" s="53">
        <f t="shared" si="10"/>
        <v>200000000</v>
      </c>
      <c r="AP84" s="18"/>
      <c r="AQ84" s="18"/>
      <c r="AR84" s="18"/>
      <c r="AS84" s="18"/>
      <c r="AT84" s="18"/>
      <c r="AU84" s="18"/>
      <c r="AV84" s="18"/>
    </row>
    <row r="85" spans="1:48" ht="45">
      <c r="A85" s="41">
        <v>3</v>
      </c>
      <c r="B85" s="41" t="s">
        <v>78</v>
      </c>
      <c r="C85" s="41">
        <v>32</v>
      </c>
      <c r="D85" s="41" t="s">
        <v>79</v>
      </c>
      <c r="E85" s="42">
        <v>3206</v>
      </c>
      <c r="F85" s="41" t="s">
        <v>662</v>
      </c>
      <c r="G85" s="43">
        <v>3206004</v>
      </c>
      <c r="H85" s="41" t="s">
        <v>667</v>
      </c>
      <c r="I85" s="44">
        <v>320600400</v>
      </c>
      <c r="J85" s="41" t="s">
        <v>668</v>
      </c>
      <c r="K85" s="41" t="s">
        <v>24</v>
      </c>
      <c r="L85" s="52">
        <v>2000</v>
      </c>
      <c r="M85" s="46" t="s">
        <v>657</v>
      </c>
      <c r="N85" s="47">
        <v>0</v>
      </c>
      <c r="O85" s="41">
        <v>1000</v>
      </c>
      <c r="P85" s="41">
        <v>1000</v>
      </c>
      <c r="Q85" s="48">
        <v>0</v>
      </c>
      <c r="R85" s="48">
        <v>0</v>
      </c>
      <c r="S85" s="48">
        <v>0</v>
      </c>
      <c r="T85" s="48">
        <v>0</v>
      </c>
      <c r="U85" s="48">
        <v>0</v>
      </c>
      <c r="V85" s="48">
        <v>0</v>
      </c>
      <c r="W85" s="48">
        <v>0</v>
      </c>
      <c r="X85" s="48">
        <f t="shared" si="7"/>
        <v>0</v>
      </c>
      <c r="Y85" s="49">
        <v>400000000</v>
      </c>
      <c r="Z85" s="49">
        <v>0</v>
      </c>
      <c r="AA85" s="49">
        <v>0</v>
      </c>
      <c r="AB85" s="49">
        <v>0</v>
      </c>
      <c r="AC85" s="49">
        <v>0</v>
      </c>
      <c r="AD85" s="49">
        <v>0</v>
      </c>
      <c r="AE85" s="49">
        <v>0</v>
      </c>
      <c r="AF85" s="49">
        <f t="shared" si="8"/>
        <v>400000000</v>
      </c>
      <c r="AG85" s="50">
        <v>400000000</v>
      </c>
      <c r="AH85" s="50">
        <v>0</v>
      </c>
      <c r="AI85" s="50">
        <v>0</v>
      </c>
      <c r="AJ85" s="50">
        <v>0</v>
      </c>
      <c r="AK85" s="50">
        <v>0</v>
      </c>
      <c r="AL85" s="50">
        <v>0</v>
      </c>
      <c r="AM85" s="50">
        <v>0</v>
      </c>
      <c r="AN85" s="50">
        <f t="shared" si="9"/>
        <v>400000000</v>
      </c>
      <c r="AO85" s="53">
        <f t="shared" si="10"/>
        <v>800000000</v>
      </c>
      <c r="AP85" s="18"/>
      <c r="AQ85" s="18"/>
      <c r="AR85" s="18"/>
      <c r="AS85" s="18"/>
      <c r="AT85" s="18"/>
      <c r="AU85" s="18"/>
      <c r="AV85" s="18"/>
    </row>
    <row r="86" spans="1:48" ht="45">
      <c r="A86" s="41">
        <v>3</v>
      </c>
      <c r="B86" s="41" t="s">
        <v>78</v>
      </c>
      <c r="C86" s="41">
        <v>32</v>
      </c>
      <c r="D86" s="41" t="s">
        <v>79</v>
      </c>
      <c r="E86" s="42">
        <v>3206</v>
      </c>
      <c r="F86" s="41" t="s">
        <v>662</v>
      </c>
      <c r="G86" s="43">
        <v>3206013</v>
      </c>
      <c r="H86" s="41" t="s">
        <v>669</v>
      </c>
      <c r="I86" s="44">
        <v>320601300</v>
      </c>
      <c r="J86" s="41" t="s">
        <v>670</v>
      </c>
      <c r="K86" s="41" t="s">
        <v>88</v>
      </c>
      <c r="L86" s="52">
        <v>10</v>
      </c>
      <c r="M86" s="46" t="s">
        <v>657</v>
      </c>
      <c r="N86" s="47">
        <v>0</v>
      </c>
      <c r="O86" s="41">
        <v>5</v>
      </c>
      <c r="P86" s="41">
        <v>5</v>
      </c>
      <c r="Q86" s="48">
        <v>0</v>
      </c>
      <c r="R86" s="48">
        <v>0</v>
      </c>
      <c r="S86" s="48">
        <v>0</v>
      </c>
      <c r="T86" s="48">
        <v>0</v>
      </c>
      <c r="U86" s="48">
        <v>0</v>
      </c>
      <c r="V86" s="48">
        <v>0</v>
      </c>
      <c r="W86" s="48">
        <v>0</v>
      </c>
      <c r="X86" s="48">
        <f t="shared" si="7"/>
        <v>0</v>
      </c>
      <c r="Y86" s="49">
        <v>75000000</v>
      </c>
      <c r="Z86" s="49">
        <v>0</v>
      </c>
      <c r="AA86" s="49">
        <v>0</v>
      </c>
      <c r="AB86" s="49">
        <v>0</v>
      </c>
      <c r="AC86" s="49">
        <v>0</v>
      </c>
      <c r="AD86" s="49">
        <v>0</v>
      </c>
      <c r="AE86" s="49">
        <v>0</v>
      </c>
      <c r="AF86" s="49">
        <f t="shared" si="8"/>
        <v>75000000</v>
      </c>
      <c r="AG86" s="50">
        <v>75000000</v>
      </c>
      <c r="AH86" s="50">
        <v>0</v>
      </c>
      <c r="AI86" s="50">
        <v>0</v>
      </c>
      <c r="AJ86" s="50">
        <v>0</v>
      </c>
      <c r="AK86" s="50">
        <v>0</v>
      </c>
      <c r="AL86" s="50">
        <v>0</v>
      </c>
      <c r="AM86" s="50">
        <v>0</v>
      </c>
      <c r="AN86" s="50">
        <f t="shared" si="9"/>
        <v>75000000</v>
      </c>
      <c r="AO86" s="53">
        <f t="shared" si="10"/>
        <v>150000000</v>
      </c>
      <c r="AP86" s="18"/>
      <c r="AQ86" s="18"/>
      <c r="AR86" s="18"/>
      <c r="AS86" s="18"/>
      <c r="AT86" s="18"/>
      <c r="AU86" s="18"/>
      <c r="AV86" s="18"/>
    </row>
    <row r="87" spans="1:48" ht="45">
      <c r="A87" s="41">
        <v>3</v>
      </c>
      <c r="B87" s="41" t="s">
        <v>78</v>
      </c>
      <c r="C87" s="41">
        <v>32</v>
      </c>
      <c r="D87" s="41" t="s">
        <v>79</v>
      </c>
      <c r="E87" s="42">
        <v>3208</v>
      </c>
      <c r="F87" s="41" t="s">
        <v>80</v>
      </c>
      <c r="G87" s="43">
        <v>3208006</v>
      </c>
      <c r="H87" s="41" t="s">
        <v>81</v>
      </c>
      <c r="I87" s="44">
        <v>320800600</v>
      </c>
      <c r="J87" s="41" t="s">
        <v>82</v>
      </c>
      <c r="K87" s="41" t="s">
        <v>24</v>
      </c>
      <c r="L87" s="52">
        <v>13</v>
      </c>
      <c r="M87" s="46" t="s">
        <v>657</v>
      </c>
      <c r="N87" s="47">
        <v>3</v>
      </c>
      <c r="O87" s="41">
        <v>5</v>
      </c>
      <c r="P87" s="41">
        <v>5</v>
      </c>
      <c r="Q87" s="48">
        <v>300000000</v>
      </c>
      <c r="R87" s="48">
        <v>0</v>
      </c>
      <c r="S87" s="48">
        <v>0</v>
      </c>
      <c r="T87" s="48">
        <v>0</v>
      </c>
      <c r="U87" s="48">
        <v>0</v>
      </c>
      <c r="V87" s="48">
        <v>0</v>
      </c>
      <c r="W87" s="48">
        <v>0</v>
      </c>
      <c r="X87" s="48">
        <f t="shared" si="7"/>
        <v>300000000</v>
      </c>
      <c r="Y87" s="49">
        <v>400000000</v>
      </c>
      <c r="Z87" s="49">
        <v>0</v>
      </c>
      <c r="AA87" s="49">
        <v>0</v>
      </c>
      <c r="AB87" s="49">
        <v>0</v>
      </c>
      <c r="AC87" s="49">
        <v>0</v>
      </c>
      <c r="AD87" s="49">
        <v>0</v>
      </c>
      <c r="AE87" s="49">
        <v>0</v>
      </c>
      <c r="AF87" s="49">
        <f t="shared" si="8"/>
        <v>400000000</v>
      </c>
      <c r="AG87" s="50">
        <v>400000000</v>
      </c>
      <c r="AH87" s="50">
        <v>0</v>
      </c>
      <c r="AI87" s="50">
        <v>0</v>
      </c>
      <c r="AJ87" s="50">
        <v>0</v>
      </c>
      <c r="AK87" s="50">
        <v>0</v>
      </c>
      <c r="AL87" s="50">
        <v>0</v>
      </c>
      <c r="AM87" s="50">
        <v>0</v>
      </c>
      <c r="AN87" s="50">
        <f t="shared" si="9"/>
        <v>400000000</v>
      </c>
      <c r="AO87" s="53">
        <f t="shared" si="10"/>
        <v>1100000000</v>
      </c>
      <c r="AP87" s="18"/>
      <c r="AQ87" s="18"/>
      <c r="AR87" s="18"/>
      <c r="AS87" s="18"/>
      <c r="AT87" s="18"/>
      <c r="AU87" s="18"/>
      <c r="AV87" s="18"/>
    </row>
    <row r="88" spans="1:48" ht="30">
      <c r="A88" s="41">
        <v>1</v>
      </c>
      <c r="B88" s="41" t="s">
        <v>129</v>
      </c>
      <c r="C88" s="41">
        <v>33</v>
      </c>
      <c r="D88" s="41" t="s">
        <v>295</v>
      </c>
      <c r="E88" s="42">
        <v>3301</v>
      </c>
      <c r="F88" s="41" t="s">
        <v>671</v>
      </c>
      <c r="G88" s="43">
        <v>3301001</v>
      </c>
      <c r="H88" s="41" t="s">
        <v>672</v>
      </c>
      <c r="I88" s="44">
        <v>330100100</v>
      </c>
      <c r="J88" s="41" t="s">
        <v>672</v>
      </c>
      <c r="K88" s="41" t="s">
        <v>24</v>
      </c>
      <c r="L88" s="52">
        <v>1</v>
      </c>
      <c r="M88" s="46" t="s">
        <v>300</v>
      </c>
      <c r="N88" s="47">
        <v>0</v>
      </c>
      <c r="O88" s="41">
        <v>0</v>
      </c>
      <c r="P88" s="41">
        <v>1</v>
      </c>
      <c r="Q88" s="48">
        <v>0</v>
      </c>
      <c r="R88" s="48">
        <v>0</v>
      </c>
      <c r="S88" s="48">
        <v>0</v>
      </c>
      <c r="T88" s="48">
        <v>0</v>
      </c>
      <c r="U88" s="48">
        <v>0</v>
      </c>
      <c r="V88" s="48">
        <v>0</v>
      </c>
      <c r="W88" s="48">
        <v>0</v>
      </c>
      <c r="X88" s="48">
        <f t="shared" si="7"/>
        <v>0</v>
      </c>
      <c r="Y88" s="49">
        <v>0</v>
      </c>
      <c r="Z88" s="49">
        <v>0</v>
      </c>
      <c r="AA88" s="49">
        <v>0</v>
      </c>
      <c r="AB88" s="49">
        <v>0</v>
      </c>
      <c r="AC88" s="49">
        <v>0</v>
      </c>
      <c r="AD88" s="49">
        <v>0</v>
      </c>
      <c r="AE88" s="49">
        <v>0</v>
      </c>
      <c r="AF88" s="49">
        <f t="shared" si="8"/>
        <v>0</v>
      </c>
      <c r="AG88" s="50">
        <v>0</v>
      </c>
      <c r="AH88" s="50">
        <v>0</v>
      </c>
      <c r="AI88" s="50">
        <v>1834000000</v>
      </c>
      <c r="AJ88" s="50">
        <v>0</v>
      </c>
      <c r="AK88" s="50">
        <v>0</v>
      </c>
      <c r="AL88" s="50">
        <v>0</v>
      </c>
      <c r="AM88" s="50">
        <v>0</v>
      </c>
      <c r="AN88" s="50">
        <f t="shared" si="9"/>
        <v>1834000000</v>
      </c>
      <c r="AO88" s="53">
        <f t="shared" si="10"/>
        <v>1834000000</v>
      </c>
      <c r="AP88" s="18"/>
      <c r="AQ88" s="18"/>
      <c r="AR88" s="18"/>
      <c r="AS88" s="18"/>
      <c r="AT88" s="18"/>
      <c r="AU88" s="18"/>
      <c r="AV88" s="18"/>
    </row>
    <row r="89" spans="1:48" ht="30">
      <c r="A89" s="41">
        <v>1</v>
      </c>
      <c r="B89" s="41" t="s">
        <v>129</v>
      </c>
      <c r="C89" s="41">
        <v>33</v>
      </c>
      <c r="D89" s="41" t="s">
        <v>295</v>
      </c>
      <c r="E89" s="42">
        <v>3301</v>
      </c>
      <c r="F89" s="41" t="s">
        <v>671</v>
      </c>
      <c r="G89" s="43">
        <v>3301003</v>
      </c>
      <c r="H89" s="41" t="s">
        <v>673</v>
      </c>
      <c r="I89" s="44">
        <v>330100300</v>
      </c>
      <c r="J89" s="41" t="s">
        <v>673</v>
      </c>
      <c r="K89" s="41" t="s">
        <v>24</v>
      </c>
      <c r="L89" s="52">
        <v>3</v>
      </c>
      <c r="M89" s="46" t="s">
        <v>300</v>
      </c>
      <c r="N89" s="54">
        <v>0</v>
      </c>
      <c r="O89" s="55">
        <v>0</v>
      </c>
      <c r="P89" s="55">
        <v>3</v>
      </c>
      <c r="Q89" s="48">
        <v>0</v>
      </c>
      <c r="R89" s="48">
        <v>0</v>
      </c>
      <c r="S89" s="48">
        <v>0</v>
      </c>
      <c r="T89" s="48">
        <v>0</v>
      </c>
      <c r="U89" s="48">
        <v>0</v>
      </c>
      <c r="V89" s="48">
        <v>0</v>
      </c>
      <c r="W89" s="48">
        <v>0</v>
      </c>
      <c r="X89" s="48">
        <f t="shared" si="7"/>
        <v>0</v>
      </c>
      <c r="Y89" s="49">
        <v>0</v>
      </c>
      <c r="Z89" s="49">
        <v>0</v>
      </c>
      <c r="AA89" s="49">
        <v>0</v>
      </c>
      <c r="AB89" s="49">
        <v>0</v>
      </c>
      <c r="AC89" s="49">
        <v>0</v>
      </c>
      <c r="AD89" s="49">
        <v>0</v>
      </c>
      <c r="AE89" s="49">
        <v>0</v>
      </c>
      <c r="AF89" s="49">
        <f t="shared" si="8"/>
        <v>0</v>
      </c>
      <c r="AG89" s="50">
        <v>0</v>
      </c>
      <c r="AH89" s="50">
        <v>0</v>
      </c>
      <c r="AI89" s="50">
        <v>0</v>
      </c>
      <c r="AJ89" s="50">
        <v>500000000</v>
      </c>
      <c r="AK89" s="50">
        <v>0</v>
      </c>
      <c r="AL89" s="50">
        <v>0</v>
      </c>
      <c r="AM89" s="50">
        <v>0</v>
      </c>
      <c r="AN89" s="50">
        <f t="shared" si="9"/>
        <v>500000000</v>
      </c>
      <c r="AO89" s="53">
        <f t="shared" si="10"/>
        <v>500000000</v>
      </c>
      <c r="AP89" s="18"/>
      <c r="AQ89" s="18"/>
      <c r="AR89" s="18"/>
      <c r="AS89" s="18"/>
      <c r="AT89" s="18"/>
      <c r="AU89" s="18"/>
      <c r="AV89" s="18"/>
    </row>
    <row r="90" spans="1:48" ht="30">
      <c r="A90" s="41">
        <v>1</v>
      </c>
      <c r="B90" s="41" t="s">
        <v>129</v>
      </c>
      <c r="C90" s="41">
        <v>33</v>
      </c>
      <c r="D90" s="41" t="s">
        <v>295</v>
      </c>
      <c r="E90" s="42">
        <v>3301</v>
      </c>
      <c r="F90" s="41" t="s">
        <v>671</v>
      </c>
      <c r="G90" s="43">
        <v>3301018</v>
      </c>
      <c r="H90" s="41" t="s">
        <v>674</v>
      </c>
      <c r="I90" s="44">
        <v>330101800</v>
      </c>
      <c r="J90" s="41" t="s">
        <v>674</v>
      </c>
      <c r="K90" s="41" t="s">
        <v>24</v>
      </c>
      <c r="L90" s="52">
        <v>3</v>
      </c>
      <c r="M90" s="46" t="s">
        <v>300</v>
      </c>
      <c r="N90" s="54">
        <v>0</v>
      </c>
      <c r="O90" s="55">
        <v>0</v>
      </c>
      <c r="P90" s="55">
        <v>3</v>
      </c>
      <c r="Q90" s="48">
        <v>0</v>
      </c>
      <c r="R90" s="48">
        <v>0</v>
      </c>
      <c r="S90" s="48">
        <v>0</v>
      </c>
      <c r="T90" s="48">
        <v>0</v>
      </c>
      <c r="U90" s="48">
        <v>0</v>
      </c>
      <c r="V90" s="48">
        <v>0</v>
      </c>
      <c r="W90" s="48">
        <v>0</v>
      </c>
      <c r="X90" s="48">
        <f t="shared" si="7"/>
        <v>0</v>
      </c>
      <c r="Y90" s="49">
        <v>0</v>
      </c>
      <c r="Z90" s="49">
        <v>0</v>
      </c>
      <c r="AA90" s="49">
        <v>0</v>
      </c>
      <c r="AB90" s="49">
        <v>0</v>
      </c>
      <c r="AC90" s="49">
        <v>0</v>
      </c>
      <c r="AD90" s="49">
        <v>0</v>
      </c>
      <c r="AE90" s="49">
        <v>0</v>
      </c>
      <c r="AF90" s="49">
        <f t="shared" si="8"/>
        <v>0</v>
      </c>
      <c r="AG90" s="50">
        <v>0</v>
      </c>
      <c r="AH90" s="50">
        <v>0</v>
      </c>
      <c r="AI90" s="50">
        <v>0</v>
      </c>
      <c r="AJ90" s="50">
        <v>500000000</v>
      </c>
      <c r="AK90" s="50">
        <v>0</v>
      </c>
      <c r="AL90" s="50">
        <v>0</v>
      </c>
      <c r="AM90" s="50">
        <v>0</v>
      </c>
      <c r="AN90" s="50">
        <f t="shared" si="9"/>
        <v>500000000</v>
      </c>
      <c r="AO90" s="53">
        <f t="shared" si="10"/>
        <v>500000000</v>
      </c>
      <c r="AP90" s="18"/>
      <c r="AQ90" s="18"/>
      <c r="AR90" s="18"/>
      <c r="AS90" s="18"/>
      <c r="AT90" s="18"/>
      <c r="AU90" s="18"/>
      <c r="AV90" s="18"/>
    </row>
    <row r="91" spans="1:48" ht="30">
      <c r="A91" s="41">
        <v>1</v>
      </c>
      <c r="B91" s="41" t="s">
        <v>129</v>
      </c>
      <c r="C91" s="41">
        <v>33</v>
      </c>
      <c r="D91" s="41" t="s">
        <v>295</v>
      </c>
      <c r="E91" s="42">
        <v>3301</v>
      </c>
      <c r="F91" s="41" t="s">
        <v>671</v>
      </c>
      <c r="G91" s="43">
        <v>3301021</v>
      </c>
      <c r="H91" s="41" t="s">
        <v>675</v>
      </c>
      <c r="I91" s="44">
        <v>330102100</v>
      </c>
      <c r="J91" s="41" t="s">
        <v>675</v>
      </c>
      <c r="K91" s="41" t="s">
        <v>24</v>
      </c>
      <c r="L91" s="52">
        <v>4</v>
      </c>
      <c r="M91" s="46" t="s">
        <v>300</v>
      </c>
      <c r="N91" s="47">
        <v>1</v>
      </c>
      <c r="O91" s="41">
        <v>1</v>
      </c>
      <c r="P91" s="41">
        <v>2</v>
      </c>
      <c r="Q91" s="48">
        <v>0</v>
      </c>
      <c r="R91" s="48">
        <v>0</v>
      </c>
      <c r="S91" s="48">
        <v>700000000</v>
      </c>
      <c r="T91" s="48">
        <v>0</v>
      </c>
      <c r="U91" s="48">
        <v>0</v>
      </c>
      <c r="V91" s="48">
        <v>0</v>
      </c>
      <c r="W91" s="48">
        <v>0</v>
      </c>
      <c r="X91" s="48">
        <f t="shared" si="7"/>
        <v>700000000</v>
      </c>
      <c r="Y91" s="49">
        <v>0</v>
      </c>
      <c r="Z91" s="49">
        <v>0</v>
      </c>
      <c r="AA91" s="49">
        <v>650000000</v>
      </c>
      <c r="AB91" s="49">
        <v>0</v>
      </c>
      <c r="AC91" s="49">
        <v>0</v>
      </c>
      <c r="AD91" s="49">
        <v>0</v>
      </c>
      <c r="AE91" s="49">
        <v>0</v>
      </c>
      <c r="AF91" s="49">
        <f t="shared" si="8"/>
        <v>650000000</v>
      </c>
      <c r="AG91" s="50">
        <v>0</v>
      </c>
      <c r="AH91" s="50">
        <v>0</v>
      </c>
      <c r="AI91" s="50">
        <v>650000000</v>
      </c>
      <c r="AJ91" s="50">
        <v>0</v>
      </c>
      <c r="AK91" s="50">
        <v>0</v>
      </c>
      <c r="AL91" s="50">
        <v>0</v>
      </c>
      <c r="AM91" s="50">
        <v>0</v>
      </c>
      <c r="AN91" s="50">
        <f t="shared" si="9"/>
        <v>650000000</v>
      </c>
      <c r="AO91" s="53">
        <f t="shared" si="10"/>
        <v>2000000000</v>
      </c>
      <c r="AP91" s="18"/>
      <c r="AQ91" s="18"/>
      <c r="AR91" s="18"/>
      <c r="AS91" s="18"/>
      <c r="AT91" s="18"/>
      <c r="AU91" s="18"/>
      <c r="AV91" s="18"/>
    </row>
    <row r="92" spans="1:48" ht="30">
      <c r="A92" s="41">
        <v>1</v>
      </c>
      <c r="B92" s="41" t="s">
        <v>129</v>
      </c>
      <c r="C92" s="41">
        <v>33</v>
      </c>
      <c r="D92" s="41" t="s">
        <v>295</v>
      </c>
      <c r="E92" s="42">
        <v>3301</v>
      </c>
      <c r="F92" s="41" t="s">
        <v>671</v>
      </c>
      <c r="G92" s="43">
        <v>3301126</v>
      </c>
      <c r="H92" s="41" t="s">
        <v>296</v>
      </c>
      <c r="I92" s="44">
        <v>330112600</v>
      </c>
      <c r="J92" s="41" t="s">
        <v>297</v>
      </c>
      <c r="K92" s="41" t="s">
        <v>24</v>
      </c>
      <c r="L92" s="52">
        <v>8</v>
      </c>
      <c r="M92" s="46" t="s">
        <v>300</v>
      </c>
      <c r="N92" s="47">
        <v>2</v>
      </c>
      <c r="O92" s="41">
        <v>3</v>
      </c>
      <c r="P92" s="41">
        <v>3</v>
      </c>
      <c r="Q92" s="48">
        <v>70000000</v>
      </c>
      <c r="R92" s="48">
        <v>0</v>
      </c>
      <c r="S92" s="48">
        <v>0</v>
      </c>
      <c r="T92" s="48">
        <v>0</v>
      </c>
      <c r="U92" s="48">
        <v>0</v>
      </c>
      <c r="V92" s="48">
        <v>0</v>
      </c>
      <c r="W92" s="48">
        <v>0</v>
      </c>
      <c r="X92" s="48">
        <f t="shared" si="7"/>
        <v>70000000</v>
      </c>
      <c r="Y92" s="49">
        <v>100000000</v>
      </c>
      <c r="Z92" s="49">
        <v>0</v>
      </c>
      <c r="AA92" s="49">
        <v>0</v>
      </c>
      <c r="AB92" s="49">
        <v>0</v>
      </c>
      <c r="AC92" s="49">
        <v>0</v>
      </c>
      <c r="AD92" s="49">
        <v>0</v>
      </c>
      <c r="AE92" s="49">
        <v>0</v>
      </c>
      <c r="AF92" s="49">
        <f t="shared" si="8"/>
        <v>100000000</v>
      </c>
      <c r="AG92" s="50">
        <v>100000000</v>
      </c>
      <c r="AH92" s="50">
        <v>0</v>
      </c>
      <c r="AI92" s="50">
        <v>0</v>
      </c>
      <c r="AJ92" s="50">
        <v>0</v>
      </c>
      <c r="AK92" s="50">
        <v>0</v>
      </c>
      <c r="AL92" s="50">
        <v>0</v>
      </c>
      <c r="AM92" s="50">
        <v>0</v>
      </c>
      <c r="AN92" s="50">
        <f t="shared" si="9"/>
        <v>100000000</v>
      </c>
      <c r="AO92" s="53">
        <f t="shared" si="10"/>
        <v>270000000</v>
      </c>
      <c r="AP92" s="18"/>
      <c r="AQ92" s="18"/>
      <c r="AR92" s="18"/>
      <c r="AS92" s="18"/>
      <c r="AT92" s="18"/>
      <c r="AU92" s="18"/>
      <c r="AV92" s="18"/>
    </row>
    <row r="93" spans="1:48" ht="30">
      <c r="A93" s="41">
        <v>1</v>
      </c>
      <c r="B93" s="41" t="s">
        <v>129</v>
      </c>
      <c r="C93" s="41">
        <v>33</v>
      </c>
      <c r="D93" s="41" t="s">
        <v>295</v>
      </c>
      <c r="E93" s="42">
        <v>3301</v>
      </c>
      <c r="F93" s="41" t="s">
        <v>671</v>
      </c>
      <c r="G93" s="43">
        <v>3301054</v>
      </c>
      <c r="H93" s="41" t="s">
        <v>301</v>
      </c>
      <c r="I93" s="44">
        <v>330105400</v>
      </c>
      <c r="J93" s="41" t="s">
        <v>302</v>
      </c>
      <c r="K93" s="41" t="s">
        <v>24</v>
      </c>
      <c r="L93" s="52">
        <v>75</v>
      </c>
      <c r="M93" s="46" t="s">
        <v>300</v>
      </c>
      <c r="N93" s="47">
        <v>25</v>
      </c>
      <c r="O93" s="41">
        <v>25</v>
      </c>
      <c r="P93" s="41">
        <v>25</v>
      </c>
      <c r="Q93" s="48">
        <v>65000000</v>
      </c>
      <c r="R93" s="48">
        <v>0</v>
      </c>
      <c r="S93" s="48">
        <v>0</v>
      </c>
      <c r="T93" s="48">
        <v>0</v>
      </c>
      <c r="U93" s="48">
        <v>0</v>
      </c>
      <c r="V93" s="48">
        <v>0</v>
      </c>
      <c r="W93" s="48">
        <v>0</v>
      </c>
      <c r="X93" s="48">
        <f t="shared" si="7"/>
        <v>65000000</v>
      </c>
      <c r="Y93" s="49">
        <v>65000000</v>
      </c>
      <c r="Z93" s="49">
        <v>0</v>
      </c>
      <c r="AA93" s="49">
        <v>0</v>
      </c>
      <c r="AB93" s="49">
        <v>0</v>
      </c>
      <c r="AC93" s="49">
        <v>0</v>
      </c>
      <c r="AD93" s="49">
        <v>0</v>
      </c>
      <c r="AE93" s="49">
        <v>0</v>
      </c>
      <c r="AF93" s="49">
        <f t="shared" si="8"/>
        <v>65000000</v>
      </c>
      <c r="AG93" s="50">
        <v>65000000</v>
      </c>
      <c r="AH93" s="50">
        <v>0</v>
      </c>
      <c r="AI93" s="50">
        <v>0</v>
      </c>
      <c r="AJ93" s="50">
        <v>0</v>
      </c>
      <c r="AK93" s="50">
        <v>0</v>
      </c>
      <c r="AL93" s="50">
        <v>0</v>
      </c>
      <c r="AM93" s="50">
        <v>0</v>
      </c>
      <c r="AN93" s="50">
        <f t="shared" si="9"/>
        <v>65000000</v>
      </c>
      <c r="AO93" s="53">
        <f t="shared" si="10"/>
        <v>195000000</v>
      </c>
      <c r="AP93" s="18"/>
      <c r="AQ93" s="18"/>
      <c r="AR93" s="18"/>
      <c r="AS93" s="18"/>
      <c r="AT93" s="18"/>
      <c r="AU93" s="18"/>
      <c r="AV93" s="18"/>
    </row>
    <row r="94" spans="1:48" ht="30">
      <c r="A94" s="41">
        <v>1</v>
      </c>
      <c r="B94" s="41" t="s">
        <v>129</v>
      </c>
      <c r="C94" s="41">
        <v>33</v>
      </c>
      <c r="D94" s="41" t="s">
        <v>295</v>
      </c>
      <c r="E94" s="42">
        <v>3301</v>
      </c>
      <c r="F94" s="41" t="s">
        <v>671</v>
      </c>
      <c r="G94" s="43">
        <v>3301085</v>
      </c>
      <c r="H94" s="41" t="s">
        <v>303</v>
      </c>
      <c r="I94" s="44">
        <v>330108500</v>
      </c>
      <c r="J94" s="41" t="s">
        <v>304</v>
      </c>
      <c r="K94" s="41" t="s">
        <v>24</v>
      </c>
      <c r="L94" s="52">
        <v>4900</v>
      </c>
      <c r="M94" s="46" t="s">
        <v>300</v>
      </c>
      <c r="N94" s="47">
        <v>900</v>
      </c>
      <c r="O94" s="41">
        <v>2000</v>
      </c>
      <c r="P94" s="41">
        <v>2000</v>
      </c>
      <c r="Q94" s="48">
        <v>120000000</v>
      </c>
      <c r="R94" s="48">
        <v>0</v>
      </c>
      <c r="S94" s="48">
        <v>0</v>
      </c>
      <c r="T94" s="48">
        <v>0</v>
      </c>
      <c r="U94" s="48">
        <v>0</v>
      </c>
      <c r="V94" s="48">
        <v>0</v>
      </c>
      <c r="W94" s="48">
        <v>0</v>
      </c>
      <c r="X94" s="48">
        <f t="shared" si="7"/>
        <v>120000000</v>
      </c>
      <c r="Y94" s="49">
        <v>180000000</v>
      </c>
      <c r="Z94" s="49">
        <v>0</v>
      </c>
      <c r="AA94" s="49">
        <v>0</v>
      </c>
      <c r="AB94" s="49">
        <v>0</v>
      </c>
      <c r="AC94" s="49">
        <v>0</v>
      </c>
      <c r="AD94" s="49">
        <v>0</v>
      </c>
      <c r="AE94" s="49">
        <v>0</v>
      </c>
      <c r="AF94" s="49">
        <f t="shared" si="8"/>
        <v>180000000</v>
      </c>
      <c r="AG94" s="50">
        <v>200000000</v>
      </c>
      <c r="AH94" s="50">
        <v>0</v>
      </c>
      <c r="AI94" s="50">
        <v>0</v>
      </c>
      <c r="AJ94" s="50">
        <v>0</v>
      </c>
      <c r="AK94" s="50">
        <v>0</v>
      </c>
      <c r="AL94" s="50">
        <v>0</v>
      </c>
      <c r="AM94" s="50">
        <v>0</v>
      </c>
      <c r="AN94" s="50">
        <f t="shared" si="9"/>
        <v>200000000</v>
      </c>
      <c r="AO94" s="53">
        <f t="shared" si="10"/>
        <v>500000000</v>
      </c>
      <c r="AP94" s="18"/>
      <c r="AQ94" s="18"/>
      <c r="AR94" s="18"/>
      <c r="AS94" s="18"/>
      <c r="AT94" s="18"/>
      <c r="AU94" s="18"/>
      <c r="AV94" s="18"/>
    </row>
    <row r="95" spans="1:48" ht="30">
      <c r="A95" s="41">
        <v>1</v>
      </c>
      <c r="B95" s="41" t="s">
        <v>129</v>
      </c>
      <c r="C95" s="41">
        <v>33</v>
      </c>
      <c r="D95" s="41" t="s">
        <v>295</v>
      </c>
      <c r="E95" s="42">
        <v>3301</v>
      </c>
      <c r="F95" s="41" t="s">
        <v>671</v>
      </c>
      <c r="G95" s="43">
        <v>3301051</v>
      </c>
      <c r="H95" s="41" t="s">
        <v>305</v>
      </c>
      <c r="I95" s="44">
        <v>330105100</v>
      </c>
      <c r="J95" s="41" t="s">
        <v>157</v>
      </c>
      <c r="K95" s="41" t="s">
        <v>24</v>
      </c>
      <c r="L95" s="52">
        <v>180</v>
      </c>
      <c r="M95" s="46" t="s">
        <v>300</v>
      </c>
      <c r="N95" s="47">
        <v>180</v>
      </c>
      <c r="O95" s="41">
        <v>180</v>
      </c>
      <c r="P95" s="41">
        <v>180</v>
      </c>
      <c r="Q95" s="48">
        <v>45000000</v>
      </c>
      <c r="R95" s="48">
        <v>0</v>
      </c>
      <c r="S95" s="48">
        <v>0</v>
      </c>
      <c r="T95" s="48">
        <v>0</v>
      </c>
      <c r="U95" s="48">
        <v>0</v>
      </c>
      <c r="V95" s="48">
        <v>0</v>
      </c>
      <c r="W95" s="48">
        <v>0</v>
      </c>
      <c r="X95" s="48">
        <f t="shared" si="7"/>
        <v>45000000</v>
      </c>
      <c r="Y95" s="49">
        <v>100000000</v>
      </c>
      <c r="Z95" s="49">
        <v>0</v>
      </c>
      <c r="AA95" s="49">
        <v>0</v>
      </c>
      <c r="AB95" s="49">
        <v>0</v>
      </c>
      <c r="AC95" s="49">
        <v>0</v>
      </c>
      <c r="AD95" s="49">
        <v>0</v>
      </c>
      <c r="AE95" s="49">
        <v>0</v>
      </c>
      <c r="AF95" s="49">
        <f t="shared" si="8"/>
        <v>100000000</v>
      </c>
      <c r="AG95" s="50">
        <v>100000000</v>
      </c>
      <c r="AH95" s="50">
        <v>0</v>
      </c>
      <c r="AI95" s="50">
        <v>0</v>
      </c>
      <c r="AJ95" s="50">
        <v>0</v>
      </c>
      <c r="AK95" s="50">
        <v>0</v>
      </c>
      <c r="AL95" s="50">
        <v>0</v>
      </c>
      <c r="AM95" s="50">
        <v>0</v>
      </c>
      <c r="AN95" s="50">
        <f t="shared" si="9"/>
        <v>100000000</v>
      </c>
      <c r="AO95" s="53">
        <f t="shared" si="10"/>
        <v>245000000</v>
      </c>
      <c r="AP95" s="18"/>
      <c r="AQ95" s="18"/>
      <c r="AR95" s="18"/>
      <c r="AS95" s="18"/>
      <c r="AT95" s="18"/>
      <c r="AU95" s="18"/>
      <c r="AV95" s="18"/>
    </row>
    <row r="96" spans="1:48" ht="30">
      <c r="A96" s="41">
        <v>1</v>
      </c>
      <c r="B96" s="41" t="s">
        <v>129</v>
      </c>
      <c r="C96" s="41">
        <v>33</v>
      </c>
      <c r="D96" s="41" t="s">
        <v>295</v>
      </c>
      <c r="E96" s="42">
        <v>3301</v>
      </c>
      <c r="F96" s="41" t="s">
        <v>671</v>
      </c>
      <c r="G96" s="43">
        <v>3301095</v>
      </c>
      <c r="H96" s="41" t="s">
        <v>306</v>
      </c>
      <c r="I96" s="44">
        <v>330109500</v>
      </c>
      <c r="J96" s="41" t="s">
        <v>94</v>
      </c>
      <c r="K96" s="41" t="s">
        <v>24</v>
      </c>
      <c r="L96" s="52">
        <v>150</v>
      </c>
      <c r="M96" s="46" t="s">
        <v>300</v>
      </c>
      <c r="N96" s="47">
        <v>50</v>
      </c>
      <c r="O96" s="41">
        <v>50</v>
      </c>
      <c r="P96" s="41">
        <v>50</v>
      </c>
      <c r="Q96" s="48">
        <v>260000000</v>
      </c>
      <c r="R96" s="48">
        <v>0</v>
      </c>
      <c r="S96" s="48">
        <v>0</v>
      </c>
      <c r="T96" s="48">
        <v>0</v>
      </c>
      <c r="U96" s="48">
        <v>0</v>
      </c>
      <c r="V96" s="48">
        <v>0</v>
      </c>
      <c r="W96" s="48">
        <v>0</v>
      </c>
      <c r="X96" s="48">
        <f t="shared" si="7"/>
        <v>260000000</v>
      </c>
      <c r="Y96" s="49">
        <v>280000000</v>
      </c>
      <c r="Z96" s="49">
        <v>0</v>
      </c>
      <c r="AA96" s="49">
        <v>0</v>
      </c>
      <c r="AB96" s="49">
        <v>0</v>
      </c>
      <c r="AC96" s="49">
        <v>0</v>
      </c>
      <c r="AD96" s="49">
        <v>0</v>
      </c>
      <c r="AE96" s="49">
        <v>0</v>
      </c>
      <c r="AF96" s="49">
        <f t="shared" si="8"/>
        <v>280000000</v>
      </c>
      <c r="AG96" s="50">
        <v>290000000</v>
      </c>
      <c r="AH96" s="50">
        <v>0</v>
      </c>
      <c r="AI96" s="50">
        <v>0</v>
      </c>
      <c r="AJ96" s="50">
        <v>0</v>
      </c>
      <c r="AK96" s="50">
        <v>0</v>
      </c>
      <c r="AL96" s="50">
        <v>0</v>
      </c>
      <c r="AM96" s="50">
        <v>0</v>
      </c>
      <c r="AN96" s="50">
        <f t="shared" si="9"/>
        <v>290000000</v>
      </c>
      <c r="AO96" s="53">
        <f t="shared" si="10"/>
        <v>830000000</v>
      </c>
      <c r="AP96" s="18"/>
      <c r="AQ96" s="18"/>
      <c r="AR96" s="18"/>
      <c r="AS96" s="18"/>
      <c r="AT96" s="18"/>
      <c r="AU96" s="18"/>
      <c r="AV96" s="18"/>
    </row>
    <row r="97" spans="1:48" ht="30">
      <c r="A97" s="41">
        <v>1</v>
      </c>
      <c r="B97" s="41" t="s">
        <v>129</v>
      </c>
      <c r="C97" s="41">
        <v>33</v>
      </c>
      <c r="D97" s="41" t="s">
        <v>295</v>
      </c>
      <c r="E97" s="42">
        <v>3301</v>
      </c>
      <c r="F97" s="41" t="s">
        <v>671</v>
      </c>
      <c r="G97" s="43">
        <v>3301053</v>
      </c>
      <c r="H97" s="41" t="s">
        <v>307</v>
      </c>
      <c r="I97" s="44">
        <v>330105300</v>
      </c>
      <c r="J97" s="41" t="s">
        <v>308</v>
      </c>
      <c r="K97" s="41" t="s">
        <v>24</v>
      </c>
      <c r="L97" s="52">
        <v>39</v>
      </c>
      <c r="M97" s="46" t="s">
        <v>300</v>
      </c>
      <c r="N97" s="47">
        <v>13</v>
      </c>
      <c r="O97" s="41">
        <v>13</v>
      </c>
      <c r="P97" s="41">
        <v>13</v>
      </c>
      <c r="Q97" s="48">
        <v>300000000</v>
      </c>
      <c r="R97" s="48">
        <v>0</v>
      </c>
      <c r="S97" s="48">
        <v>0</v>
      </c>
      <c r="T97" s="48">
        <v>0</v>
      </c>
      <c r="U97" s="48">
        <v>0</v>
      </c>
      <c r="V97" s="48">
        <v>0</v>
      </c>
      <c r="W97" s="48">
        <v>0</v>
      </c>
      <c r="X97" s="48">
        <f t="shared" si="7"/>
        <v>300000000</v>
      </c>
      <c r="Y97" s="49">
        <v>300000000</v>
      </c>
      <c r="Z97" s="49">
        <v>0</v>
      </c>
      <c r="AA97" s="49">
        <v>0</v>
      </c>
      <c r="AB97" s="49">
        <v>0</v>
      </c>
      <c r="AC97" s="49">
        <v>0</v>
      </c>
      <c r="AD97" s="49">
        <v>0</v>
      </c>
      <c r="AE97" s="49">
        <v>0</v>
      </c>
      <c r="AF97" s="49">
        <f t="shared" si="8"/>
        <v>300000000</v>
      </c>
      <c r="AG97" s="50">
        <v>300000000</v>
      </c>
      <c r="AH97" s="50">
        <v>0</v>
      </c>
      <c r="AI97" s="50">
        <v>0</v>
      </c>
      <c r="AJ97" s="50">
        <v>0</v>
      </c>
      <c r="AK97" s="50">
        <v>0</v>
      </c>
      <c r="AL97" s="50">
        <v>0</v>
      </c>
      <c r="AM97" s="50">
        <v>0</v>
      </c>
      <c r="AN97" s="50">
        <f t="shared" si="9"/>
        <v>300000000</v>
      </c>
      <c r="AO97" s="53">
        <f t="shared" si="10"/>
        <v>900000000</v>
      </c>
      <c r="AP97" s="18"/>
      <c r="AQ97" s="18"/>
      <c r="AR97" s="18"/>
      <c r="AS97" s="18"/>
      <c r="AT97" s="18"/>
      <c r="AU97" s="18"/>
      <c r="AV97" s="18"/>
    </row>
    <row r="98" spans="1:48" ht="30">
      <c r="A98" s="41">
        <v>1</v>
      </c>
      <c r="B98" s="41" t="s">
        <v>129</v>
      </c>
      <c r="C98" s="41">
        <v>33</v>
      </c>
      <c r="D98" s="41" t="s">
        <v>295</v>
      </c>
      <c r="E98" s="42">
        <v>3301</v>
      </c>
      <c r="F98" s="41" t="s">
        <v>671</v>
      </c>
      <c r="G98" s="43">
        <v>3301094</v>
      </c>
      <c r="H98" s="41" t="s">
        <v>676</v>
      </c>
      <c r="I98" s="44">
        <v>330109400</v>
      </c>
      <c r="J98" s="41" t="s">
        <v>677</v>
      </c>
      <c r="K98" s="41" t="s">
        <v>24</v>
      </c>
      <c r="L98" s="52">
        <v>1</v>
      </c>
      <c r="M98" s="46" t="s">
        <v>300</v>
      </c>
      <c r="N98" s="47">
        <v>0</v>
      </c>
      <c r="O98" s="41">
        <v>1</v>
      </c>
      <c r="P98" s="41">
        <v>0</v>
      </c>
      <c r="Q98" s="48">
        <v>0</v>
      </c>
      <c r="R98" s="48">
        <v>0</v>
      </c>
      <c r="S98" s="48">
        <v>0</v>
      </c>
      <c r="T98" s="48">
        <v>0</v>
      </c>
      <c r="U98" s="48">
        <v>0</v>
      </c>
      <c r="V98" s="48">
        <v>0</v>
      </c>
      <c r="W98" s="48">
        <v>0</v>
      </c>
      <c r="X98" s="48">
        <f t="shared" si="7"/>
        <v>0</v>
      </c>
      <c r="Y98" s="49">
        <v>80000000</v>
      </c>
      <c r="Z98" s="49">
        <v>0</v>
      </c>
      <c r="AA98" s="49">
        <v>0</v>
      </c>
      <c r="AB98" s="49">
        <v>0</v>
      </c>
      <c r="AC98" s="49">
        <v>0</v>
      </c>
      <c r="AD98" s="49">
        <v>0</v>
      </c>
      <c r="AE98" s="49">
        <v>0</v>
      </c>
      <c r="AF98" s="49">
        <f t="shared" si="8"/>
        <v>80000000</v>
      </c>
      <c r="AG98" s="50">
        <v>0</v>
      </c>
      <c r="AH98" s="50">
        <v>0</v>
      </c>
      <c r="AI98" s="50">
        <v>0</v>
      </c>
      <c r="AJ98" s="50">
        <v>0</v>
      </c>
      <c r="AK98" s="50">
        <v>0</v>
      </c>
      <c r="AL98" s="50">
        <v>0</v>
      </c>
      <c r="AM98" s="50">
        <v>0</v>
      </c>
      <c r="AN98" s="50">
        <f t="shared" si="9"/>
        <v>0</v>
      </c>
      <c r="AO98" s="53">
        <f t="shared" si="10"/>
        <v>80000000</v>
      </c>
      <c r="AP98" s="18"/>
      <c r="AQ98" s="18"/>
      <c r="AR98" s="18"/>
      <c r="AS98" s="18"/>
      <c r="AT98" s="18"/>
      <c r="AU98" s="18"/>
      <c r="AV98" s="18"/>
    </row>
    <row r="99" spans="1:48" ht="30">
      <c r="A99" s="41">
        <v>1</v>
      </c>
      <c r="B99" s="41" t="s">
        <v>129</v>
      </c>
      <c r="C99" s="41">
        <v>33</v>
      </c>
      <c r="D99" s="41" t="s">
        <v>295</v>
      </c>
      <c r="E99" s="42">
        <v>3301</v>
      </c>
      <c r="F99" s="41" t="s">
        <v>671</v>
      </c>
      <c r="G99" s="43">
        <v>3301129</v>
      </c>
      <c r="H99" s="41" t="s">
        <v>311</v>
      </c>
      <c r="I99" s="44">
        <v>330112900</v>
      </c>
      <c r="J99" s="41" t="s">
        <v>312</v>
      </c>
      <c r="K99" s="41" t="s">
        <v>24</v>
      </c>
      <c r="L99" s="52">
        <v>2</v>
      </c>
      <c r="M99" s="46" t="s">
        <v>300</v>
      </c>
      <c r="N99" s="47">
        <v>0</v>
      </c>
      <c r="O99" s="41">
        <v>2</v>
      </c>
      <c r="P99" s="41">
        <v>0</v>
      </c>
      <c r="Q99" s="48">
        <v>0</v>
      </c>
      <c r="R99" s="48">
        <v>0</v>
      </c>
      <c r="S99" s="48">
        <v>0</v>
      </c>
      <c r="T99" s="48">
        <v>0</v>
      </c>
      <c r="U99" s="48">
        <v>0</v>
      </c>
      <c r="V99" s="48">
        <v>0</v>
      </c>
      <c r="W99" s="48">
        <v>0</v>
      </c>
      <c r="X99" s="48">
        <f t="shared" si="7"/>
        <v>0</v>
      </c>
      <c r="Y99" s="49">
        <v>60000000</v>
      </c>
      <c r="Z99" s="49">
        <v>0</v>
      </c>
      <c r="AA99" s="49">
        <v>0</v>
      </c>
      <c r="AB99" s="49">
        <v>50000000</v>
      </c>
      <c r="AC99" s="49">
        <v>0</v>
      </c>
      <c r="AD99" s="49">
        <v>0</v>
      </c>
      <c r="AE99" s="49">
        <v>0</v>
      </c>
      <c r="AF99" s="49">
        <f t="shared" si="8"/>
        <v>110000000</v>
      </c>
      <c r="AG99" s="50">
        <v>0</v>
      </c>
      <c r="AH99" s="50">
        <v>0</v>
      </c>
      <c r="AI99" s="50">
        <v>0</v>
      </c>
      <c r="AJ99" s="50">
        <v>0</v>
      </c>
      <c r="AK99" s="50">
        <v>0</v>
      </c>
      <c r="AL99" s="50">
        <v>0</v>
      </c>
      <c r="AM99" s="50">
        <v>0</v>
      </c>
      <c r="AN99" s="50">
        <f t="shared" si="9"/>
        <v>0</v>
      </c>
      <c r="AO99" s="53">
        <f t="shared" si="10"/>
        <v>110000000</v>
      </c>
      <c r="AP99" s="18"/>
      <c r="AQ99" s="18"/>
      <c r="AR99" s="18"/>
      <c r="AS99" s="18"/>
      <c r="AT99" s="18"/>
      <c r="AU99" s="18"/>
      <c r="AV99" s="18"/>
    </row>
    <row r="100" spans="1:48" ht="30">
      <c r="A100" s="41">
        <v>1</v>
      </c>
      <c r="B100" s="41" t="s">
        <v>129</v>
      </c>
      <c r="C100" s="41">
        <v>33</v>
      </c>
      <c r="D100" s="41" t="s">
        <v>295</v>
      </c>
      <c r="E100" s="42">
        <v>3302</v>
      </c>
      <c r="F100" s="41" t="s">
        <v>678</v>
      </c>
      <c r="G100" s="43">
        <v>3302049</v>
      </c>
      <c r="H100" s="41" t="s">
        <v>313</v>
      </c>
      <c r="I100" s="44">
        <v>330204900</v>
      </c>
      <c r="J100" s="41" t="s">
        <v>314</v>
      </c>
      <c r="K100" s="41" t="s">
        <v>24</v>
      </c>
      <c r="L100" s="52">
        <v>9</v>
      </c>
      <c r="M100" s="46" t="s">
        <v>300</v>
      </c>
      <c r="N100" s="47">
        <v>3</v>
      </c>
      <c r="O100" s="41">
        <v>3</v>
      </c>
      <c r="P100" s="41">
        <v>3</v>
      </c>
      <c r="Q100" s="48">
        <v>467000000</v>
      </c>
      <c r="R100" s="48">
        <v>0</v>
      </c>
      <c r="S100" s="48">
        <v>0</v>
      </c>
      <c r="T100" s="48">
        <v>0</v>
      </c>
      <c r="U100" s="48">
        <v>0</v>
      </c>
      <c r="V100" s="48">
        <v>0</v>
      </c>
      <c r="W100" s="48">
        <v>0</v>
      </c>
      <c r="X100" s="48">
        <f t="shared" si="7"/>
        <v>467000000</v>
      </c>
      <c r="Y100" s="49">
        <v>470000000</v>
      </c>
      <c r="Z100" s="49">
        <v>0</v>
      </c>
      <c r="AA100" s="49">
        <v>0</v>
      </c>
      <c r="AB100" s="49">
        <v>0</v>
      </c>
      <c r="AC100" s="49">
        <v>0</v>
      </c>
      <c r="AD100" s="49">
        <v>0</v>
      </c>
      <c r="AE100" s="49">
        <v>0</v>
      </c>
      <c r="AF100" s="49">
        <f t="shared" si="8"/>
        <v>470000000</v>
      </c>
      <c r="AG100" s="50">
        <v>470000000</v>
      </c>
      <c r="AH100" s="50">
        <v>0</v>
      </c>
      <c r="AI100" s="50">
        <v>0</v>
      </c>
      <c r="AJ100" s="50">
        <v>0</v>
      </c>
      <c r="AK100" s="50">
        <v>0</v>
      </c>
      <c r="AL100" s="50">
        <v>0</v>
      </c>
      <c r="AM100" s="50">
        <v>0</v>
      </c>
      <c r="AN100" s="50">
        <f t="shared" si="9"/>
        <v>470000000</v>
      </c>
      <c r="AO100" s="53">
        <f t="shared" si="10"/>
        <v>1407000000</v>
      </c>
      <c r="AP100" s="18"/>
      <c r="AQ100" s="18"/>
      <c r="AR100" s="18"/>
      <c r="AS100" s="18"/>
      <c r="AT100" s="18"/>
      <c r="AU100" s="18"/>
      <c r="AV100" s="18"/>
    </row>
    <row r="101" spans="1:48" ht="45">
      <c r="A101" s="41">
        <v>2</v>
      </c>
      <c r="B101" s="41" t="s">
        <v>46</v>
      </c>
      <c r="C101" s="41">
        <v>35</v>
      </c>
      <c r="D101" s="41" t="s">
        <v>97</v>
      </c>
      <c r="E101" s="42">
        <v>3502</v>
      </c>
      <c r="F101" s="41" t="s">
        <v>98</v>
      </c>
      <c r="G101" s="43">
        <v>3502010</v>
      </c>
      <c r="H101" s="41" t="s">
        <v>679</v>
      </c>
      <c r="I101" s="44">
        <v>350201000</v>
      </c>
      <c r="J101" s="41" t="s">
        <v>680</v>
      </c>
      <c r="K101" s="41" t="s">
        <v>24</v>
      </c>
      <c r="L101" s="52">
        <v>3</v>
      </c>
      <c r="M101" s="46" t="s">
        <v>96</v>
      </c>
      <c r="N101" s="47">
        <v>1</v>
      </c>
      <c r="O101" s="41">
        <v>1</v>
      </c>
      <c r="P101" s="41">
        <v>1</v>
      </c>
      <c r="Q101" s="48">
        <v>100000000</v>
      </c>
      <c r="R101" s="48">
        <v>0</v>
      </c>
      <c r="S101" s="48">
        <v>0</v>
      </c>
      <c r="T101" s="48">
        <v>0</v>
      </c>
      <c r="U101" s="48">
        <v>0</v>
      </c>
      <c r="V101" s="48">
        <v>0</v>
      </c>
      <c r="W101" s="48">
        <v>0</v>
      </c>
      <c r="X101" s="48">
        <f t="shared" si="7"/>
        <v>100000000</v>
      </c>
      <c r="Y101" s="49">
        <v>110000000</v>
      </c>
      <c r="Z101" s="49">
        <v>0</v>
      </c>
      <c r="AA101" s="49">
        <v>0</v>
      </c>
      <c r="AB101" s="49">
        <v>0</v>
      </c>
      <c r="AC101" s="49">
        <v>0</v>
      </c>
      <c r="AD101" s="49">
        <v>0</v>
      </c>
      <c r="AE101" s="49">
        <v>0</v>
      </c>
      <c r="AF101" s="49">
        <f t="shared" si="8"/>
        <v>110000000</v>
      </c>
      <c r="AG101" s="50">
        <v>120000000</v>
      </c>
      <c r="AH101" s="50">
        <v>0</v>
      </c>
      <c r="AI101" s="50">
        <v>0</v>
      </c>
      <c r="AJ101" s="50">
        <v>0</v>
      </c>
      <c r="AK101" s="50">
        <v>0</v>
      </c>
      <c r="AL101" s="50">
        <v>0</v>
      </c>
      <c r="AM101" s="50">
        <v>0</v>
      </c>
      <c r="AN101" s="50">
        <f t="shared" si="9"/>
        <v>120000000</v>
      </c>
      <c r="AO101" s="53">
        <f t="shared" si="10"/>
        <v>330000000</v>
      </c>
      <c r="AP101" s="18"/>
      <c r="AQ101" s="18"/>
      <c r="AR101" s="18"/>
      <c r="AS101" s="18"/>
      <c r="AT101" s="18"/>
      <c r="AU101" s="18"/>
      <c r="AV101" s="18"/>
    </row>
    <row r="102" spans="1:48" ht="45">
      <c r="A102" s="41">
        <v>2</v>
      </c>
      <c r="B102" s="41" t="s">
        <v>46</v>
      </c>
      <c r="C102" s="41">
        <v>35</v>
      </c>
      <c r="D102" s="41" t="s">
        <v>97</v>
      </c>
      <c r="E102" s="42">
        <v>3502</v>
      </c>
      <c r="F102" s="41" t="s">
        <v>98</v>
      </c>
      <c r="G102" s="43">
        <v>3502003</v>
      </c>
      <c r="H102" s="41" t="s">
        <v>681</v>
      </c>
      <c r="I102" s="44">
        <v>350200300</v>
      </c>
      <c r="J102" s="41" t="s">
        <v>682</v>
      </c>
      <c r="K102" s="41" t="s">
        <v>24</v>
      </c>
      <c r="L102" s="45">
        <v>2</v>
      </c>
      <c r="M102" s="46" t="s">
        <v>96</v>
      </c>
      <c r="N102" s="47">
        <v>0</v>
      </c>
      <c r="O102" s="41">
        <v>1</v>
      </c>
      <c r="P102" s="41">
        <v>1</v>
      </c>
      <c r="Q102" s="48">
        <v>0</v>
      </c>
      <c r="R102" s="48">
        <v>0</v>
      </c>
      <c r="S102" s="48">
        <v>0</v>
      </c>
      <c r="T102" s="48">
        <v>0</v>
      </c>
      <c r="U102" s="48">
        <v>0</v>
      </c>
      <c r="V102" s="48">
        <v>0</v>
      </c>
      <c r="W102" s="48">
        <v>0</v>
      </c>
      <c r="X102" s="48">
        <f t="shared" si="7"/>
        <v>0</v>
      </c>
      <c r="Y102" s="49">
        <v>100000000</v>
      </c>
      <c r="Z102" s="49">
        <v>0</v>
      </c>
      <c r="AA102" s="49">
        <v>0</v>
      </c>
      <c r="AB102" s="49">
        <v>0</v>
      </c>
      <c r="AC102" s="49">
        <v>0</v>
      </c>
      <c r="AD102" s="49">
        <v>0</v>
      </c>
      <c r="AE102" s="49">
        <v>0</v>
      </c>
      <c r="AF102" s="49">
        <f t="shared" si="8"/>
        <v>100000000</v>
      </c>
      <c r="AG102" s="50">
        <v>100000000</v>
      </c>
      <c r="AH102" s="50">
        <v>0</v>
      </c>
      <c r="AI102" s="50">
        <v>0</v>
      </c>
      <c r="AJ102" s="50">
        <v>0</v>
      </c>
      <c r="AK102" s="50">
        <v>0</v>
      </c>
      <c r="AL102" s="50">
        <v>0</v>
      </c>
      <c r="AM102" s="50">
        <v>0</v>
      </c>
      <c r="AN102" s="50">
        <f t="shared" si="9"/>
        <v>100000000</v>
      </c>
      <c r="AO102" s="53">
        <f t="shared" si="10"/>
        <v>200000000</v>
      </c>
      <c r="AP102" s="18"/>
      <c r="AQ102" s="18"/>
      <c r="AR102" s="18"/>
      <c r="AS102" s="18"/>
      <c r="AT102" s="18"/>
      <c r="AU102" s="18"/>
      <c r="AV102" s="18"/>
    </row>
    <row r="103" spans="1:48" ht="45">
      <c r="A103" s="41">
        <v>2</v>
      </c>
      <c r="B103" s="41" t="s">
        <v>46</v>
      </c>
      <c r="C103" s="41">
        <v>35</v>
      </c>
      <c r="D103" s="41" t="s">
        <v>97</v>
      </c>
      <c r="E103" s="42">
        <v>3502</v>
      </c>
      <c r="F103" s="41" t="s">
        <v>98</v>
      </c>
      <c r="G103" s="43">
        <v>3502004</v>
      </c>
      <c r="H103" s="41" t="s">
        <v>99</v>
      </c>
      <c r="I103" s="44">
        <v>350200400</v>
      </c>
      <c r="J103" s="41" t="s">
        <v>100</v>
      </c>
      <c r="K103" s="41" t="s">
        <v>24</v>
      </c>
      <c r="L103" s="52">
        <v>15</v>
      </c>
      <c r="M103" s="46" t="s">
        <v>96</v>
      </c>
      <c r="N103" s="47">
        <v>5</v>
      </c>
      <c r="O103" s="41">
        <v>5</v>
      </c>
      <c r="P103" s="41">
        <v>5</v>
      </c>
      <c r="Q103" s="48">
        <v>200000000</v>
      </c>
      <c r="R103" s="48">
        <v>0</v>
      </c>
      <c r="S103" s="48">
        <v>0</v>
      </c>
      <c r="T103" s="48">
        <v>300000000</v>
      </c>
      <c r="U103" s="48">
        <v>0</v>
      </c>
      <c r="V103" s="48">
        <v>0</v>
      </c>
      <c r="W103" s="48">
        <v>0</v>
      </c>
      <c r="X103" s="48">
        <f t="shared" si="7"/>
        <v>500000000</v>
      </c>
      <c r="Y103" s="49">
        <v>120000000</v>
      </c>
      <c r="Z103" s="49">
        <v>0</v>
      </c>
      <c r="AA103" s="49">
        <v>0</v>
      </c>
      <c r="AB103" s="49">
        <v>0</v>
      </c>
      <c r="AC103" s="49">
        <v>0</v>
      </c>
      <c r="AD103" s="49">
        <v>0</v>
      </c>
      <c r="AE103" s="49">
        <v>0</v>
      </c>
      <c r="AF103" s="49">
        <f t="shared" si="8"/>
        <v>120000000</v>
      </c>
      <c r="AG103" s="50">
        <v>140000000</v>
      </c>
      <c r="AH103" s="50">
        <v>0</v>
      </c>
      <c r="AI103" s="50">
        <v>0</v>
      </c>
      <c r="AJ103" s="50">
        <v>0</v>
      </c>
      <c r="AK103" s="50">
        <v>0</v>
      </c>
      <c r="AL103" s="50">
        <v>0</v>
      </c>
      <c r="AM103" s="50">
        <v>0</v>
      </c>
      <c r="AN103" s="50">
        <f t="shared" si="9"/>
        <v>140000000</v>
      </c>
      <c r="AO103" s="53">
        <f t="shared" si="10"/>
        <v>760000000</v>
      </c>
      <c r="AP103" s="18"/>
      <c r="AQ103" s="18"/>
      <c r="AR103" s="18"/>
      <c r="AS103" s="18"/>
      <c r="AT103" s="18"/>
      <c r="AU103" s="18"/>
      <c r="AV103" s="18"/>
    </row>
    <row r="104" spans="1:48" ht="45">
      <c r="A104" s="41">
        <v>2</v>
      </c>
      <c r="B104" s="41" t="s">
        <v>46</v>
      </c>
      <c r="C104" s="41">
        <v>35</v>
      </c>
      <c r="D104" s="41" t="s">
        <v>97</v>
      </c>
      <c r="E104" s="42">
        <v>3502</v>
      </c>
      <c r="F104" s="41" t="s">
        <v>98</v>
      </c>
      <c r="G104" s="43">
        <v>3502113</v>
      </c>
      <c r="H104" s="41" t="s">
        <v>683</v>
      </c>
      <c r="I104" s="44">
        <v>350211300</v>
      </c>
      <c r="J104" s="41" t="s">
        <v>684</v>
      </c>
      <c r="K104" s="41" t="s">
        <v>24</v>
      </c>
      <c r="L104" s="52">
        <v>1</v>
      </c>
      <c r="M104" s="46" t="s">
        <v>96</v>
      </c>
      <c r="N104" s="47">
        <v>0</v>
      </c>
      <c r="O104" s="41">
        <v>0</v>
      </c>
      <c r="P104" s="41">
        <v>1</v>
      </c>
      <c r="Q104" s="48">
        <v>0</v>
      </c>
      <c r="R104" s="48">
        <v>0</v>
      </c>
      <c r="S104" s="48">
        <v>0</v>
      </c>
      <c r="T104" s="48">
        <v>0</v>
      </c>
      <c r="U104" s="48">
        <v>0</v>
      </c>
      <c r="V104" s="48">
        <v>0</v>
      </c>
      <c r="W104" s="48">
        <v>0</v>
      </c>
      <c r="X104" s="48">
        <f t="shared" si="7"/>
        <v>0</v>
      </c>
      <c r="Y104" s="49">
        <v>0</v>
      </c>
      <c r="Z104" s="49">
        <v>0</v>
      </c>
      <c r="AA104" s="49">
        <v>0</v>
      </c>
      <c r="AB104" s="49">
        <v>0</v>
      </c>
      <c r="AC104" s="49">
        <v>0</v>
      </c>
      <c r="AD104" s="49">
        <v>0</v>
      </c>
      <c r="AE104" s="49">
        <v>0</v>
      </c>
      <c r="AF104" s="49">
        <f t="shared" si="8"/>
        <v>0</v>
      </c>
      <c r="AG104" s="50">
        <v>0</v>
      </c>
      <c r="AH104" s="50">
        <v>0</v>
      </c>
      <c r="AI104" s="50">
        <v>600000000</v>
      </c>
      <c r="AJ104" s="50">
        <v>0</v>
      </c>
      <c r="AK104" s="50">
        <v>0</v>
      </c>
      <c r="AL104" s="50">
        <v>0</v>
      </c>
      <c r="AM104" s="50">
        <v>0</v>
      </c>
      <c r="AN104" s="50">
        <f t="shared" si="9"/>
        <v>600000000</v>
      </c>
      <c r="AO104" s="53">
        <f t="shared" si="10"/>
        <v>600000000</v>
      </c>
      <c r="AP104" s="18"/>
      <c r="AQ104" s="18"/>
      <c r="AR104" s="18"/>
      <c r="AS104" s="18"/>
      <c r="AT104" s="18"/>
      <c r="AU104" s="18"/>
      <c r="AV104" s="18"/>
    </row>
    <row r="105" spans="1:48" ht="45">
      <c r="A105" s="41">
        <v>2</v>
      </c>
      <c r="B105" s="41" t="s">
        <v>46</v>
      </c>
      <c r="C105" s="41">
        <v>35</v>
      </c>
      <c r="D105" s="41" t="s">
        <v>97</v>
      </c>
      <c r="E105" s="42">
        <v>3502</v>
      </c>
      <c r="F105" s="41" t="s">
        <v>98</v>
      </c>
      <c r="G105" s="43">
        <v>3502036</v>
      </c>
      <c r="H105" s="41" t="s">
        <v>685</v>
      </c>
      <c r="I105" s="44">
        <v>350203600</v>
      </c>
      <c r="J105" s="41" t="s">
        <v>686</v>
      </c>
      <c r="K105" s="41" t="s">
        <v>24</v>
      </c>
      <c r="L105" s="52">
        <v>2</v>
      </c>
      <c r="M105" s="46" t="s">
        <v>96</v>
      </c>
      <c r="N105" s="47">
        <v>0</v>
      </c>
      <c r="O105" s="41">
        <v>1</v>
      </c>
      <c r="P105" s="41">
        <v>1</v>
      </c>
      <c r="Q105" s="48">
        <v>0</v>
      </c>
      <c r="R105" s="48">
        <v>0</v>
      </c>
      <c r="S105" s="48">
        <v>0</v>
      </c>
      <c r="T105" s="48">
        <v>0</v>
      </c>
      <c r="U105" s="48">
        <v>0</v>
      </c>
      <c r="V105" s="48">
        <v>0</v>
      </c>
      <c r="W105" s="48">
        <v>0</v>
      </c>
      <c r="X105" s="48">
        <f t="shared" si="7"/>
        <v>0</v>
      </c>
      <c r="Y105" s="49">
        <v>200000000</v>
      </c>
      <c r="Z105" s="49">
        <v>0</v>
      </c>
      <c r="AA105" s="49">
        <v>100000000</v>
      </c>
      <c r="AB105" s="49">
        <v>0</v>
      </c>
      <c r="AC105" s="49">
        <v>0</v>
      </c>
      <c r="AD105" s="49">
        <v>0</v>
      </c>
      <c r="AE105" s="49">
        <v>0</v>
      </c>
      <c r="AF105" s="49">
        <f t="shared" si="8"/>
        <v>300000000</v>
      </c>
      <c r="AG105" s="50">
        <v>100000000</v>
      </c>
      <c r="AH105" s="50">
        <v>0</v>
      </c>
      <c r="AI105" s="50">
        <v>400000000</v>
      </c>
      <c r="AJ105" s="50">
        <v>0</v>
      </c>
      <c r="AK105" s="50">
        <v>0</v>
      </c>
      <c r="AL105" s="50">
        <v>0</v>
      </c>
      <c r="AM105" s="50">
        <v>0</v>
      </c>
      <c r="AN105" s="50">
        <f t="shared" si="9"/>
        <v>500000000</v>
      </c>
      <c r="AO105" s="53">
        <f t="shared" si="10"/>
        <v>800000000</v>
      </c>
      <c r="AP105" s="18"/>
      <c r="AQ105" s="18"/>
      <c r="AR105" s="18"/>
      <c r="AS105" s="18"/>
      <c r="AT105" s="18"/>
      <c r="AU105" s="18"/>
      <c r="AV105" s="18"/>
    </row>
    <row r="106" spans="1:48" ht="45">
      <c r="A106" s="41">
        <v>2</v>
      </c>
      <c r="B106" s="41" t="s">
        <v>46</v>
      </c>
      <c r="C106" s="41">
        <v>35</v>
      </c>
      <c r="D106" s="41" t="s">
        <v>97</v>
      </c>
      <c r="E106" s="42">
        <v>3502</v>
      </c>
      <c r="F106" s="41" t="s">
        <v>98</v>
      </c>
      <c r="G106" s="43">
        <v>3502059</v>
      </c>
      <c r="H106" s="41" t="s">
        <v>687</v>
      </c>
      <c r="I106" s="44">
        <v>350205900</v>
      </c>
      <c r="J106" s="41" t="s">
        <v>688</v>
      </c>
      <c r="K106" s="41" t="s">
        <v>24</v>
      </c>
      <c r="L106" s="52">
        <v>30</v>
      </c>
      <c r="M106" s="46" t="s">
        <v>96</v>
      </c>
      <c r="N106" s="47">
        <v>10</v>
      </c>
      <c r="O106" s="41">
        <v>10</v>
      </c>
      <c r="P106" s="41">
        <v>10</v>
      </c>
      <c r="Q106" s="48">
        <v>100000000</v>
      </c>
      <c r="R106" s="48">
        <v>0</v>
      </c>
      <c r="S106" s="48">
        <v>0</v>
      </c>
      <c r="T106" s="48">
        <v>0</v>
      </c>
      <c r="U106" s="48">
        <v>0</v>
      </c>
      <c r="V106" s="48">
        <v>0</v>
      </c>
      <c r="W106" s="48">
        <v>0</v>
      </c>
      <c r="X106" s="48">
        <f t="shared" si="7"/>
        <v>100000000</v>
      </c>
      <c r="Y106" s="49">
        <v>100000000</v>
      </c>
      <c r="Z106" s="49">
        <v>0</v>
      </c>
      <c r="AA106" s="49">
        <v>0</v>
      </c>
      <c r="AB106" s="49">
        <v>0</v>
      </c>
      <c r="AC106" s="49">
        <v>0</v>
      </c>
      <c r="AD106" s="49">
        <v>0</v>
      </c>
      <c r="AE106" s="49">
        <v>0</v>
      </c>
      <c r="AF106" s="49">
        <f t="shared" si="8"/>
        <v>100000000</v>
      </c>
      <c r="AG106" s="50">
        <v>100000000</v>
      </c>
      <c r="AH106" s="50">
        <v>0</v>
      </c>
      <c r="AI106" s="50">
        <v>0</v>
      </c>
      <c r="AJ106" s="50">
        <v>0</v>
      </c>
      <c r="AK106" s="50">
        <v>0</v>
      </c>
      <c r="AL106" s="50">
        <v>0</v>
      </c>
      <c r="AM106" s="50">
        <v>0</v>
      </c>
      <c r="AN106" s="50">
        <f t="shared" si="9"/>
        <v>100000000</v>
      </c>
      <c r="AO106" s="53">
        <f t="shared" si="10"/>
        <v>300000000</v>
      </c>
      <c r="AP106" s="18"/>
      <c r="AQ106" s="18"/>
      <c r="AR106" s="18"/>
      <c r="AS106" s="18"/>
      <c r="AT106" s="18"/>
      <c r="AU106" s="18"/>
      <c r="AV106" s="18"/>
    </row>
    <row r="107" spans="1:48" ht="45">
      <c r="A107" s="41">
        <v>2</v>
      </c>
      <c r="B107" s="41" t="s">
        <v>46</v>
      </c>
      <c r="C107" s="41">
        <v>35</v>
      </c>
      <c r="D107" s="41" t="s">
        <v>97</v>
      </c>
      <c r="E107" s="42">
        <v>3502</v>
      </c>
      <c r="F107" s="41" t="s">
        <v>98</v>
      </c>
      <c r="G107" s="43">
        <v>3502046</v>
      </c>
      <c r="H107" s="41" t="s">
        <v>102</v>
      </c>
      <c r="I107" s="44">
        <v>350204600</v>
      </c>
      <c r="J107" s="41" t="s">
        <v>103</v>
      </c>
      <c r="K107" s="41" t="s">
        <v>24</v>
      </c>
      <c r="L107" s="52">
        <v>20</v>
      </c>
      <c r="M107" s="46" t="s">
        <v>96</v>
      </c>
      <c r="N107" s="47">
        <v>6</v>
      </c>
      <c r="O107" s="41">
        <v>7</v>
      </c>
      <c r="P107" s="41">
        <v>7</v>
      </c>
      <c r="Q107" s="48">
        <v>600000000</v>
      </c>
      <c r="R107" s="48">
        <v>0</v>
      </c>
      <c r="S107" s="48">
        <v>0</v>
      </c>
      <c r="T107" s="48">
        <v>4000000000</v>
      </c>
      <c r="U107" s="48">
        <v>0</v>
      </c>
      <c r="V107" s="48">
        <v>0</v>
      </c>
      <c r="W107" s="48">
        <v>0</v>
      </c>
      <c r="X107" s="48">
        <f t="shared" si="7"/>
        <v>4600000000</v>
      </c>
      <c r="Y107" s="49">
        <v>600000000</v>
      </c>
      <c r="Z107" s="49">
        <v>0</v>
      </c>
      <c r="AA107" s="49">
        <v>0</v>
      </c>
      <c r="AB107" s="49">
        <v>0</v>
      </c>
      <c r="AC107" s="49">
        <v>0</v>
      </c>
      <c r="AD107" s="49">
        <v>0</v>
      </c>
      <c r="AE107" s="49">
        <v>0</v>
      </c>
      <c r="AF107" s="49">
        <f t="shared" si="8"/>
        <v>600000000</v>
      </c>
      <c r="AG107" s="50">
        <v>600000000</v>
      </c>
      <c r="AH107" s="50">
        <v>0</v>
      </c>
      <c r="AI107" s="50">
        <v>0</v>
      </c>
      <c r="AJ107" s="50">
        <v>0</v>
      </c>
      <c r="AK107" s="50">
        <v>0</v>
      </c>
      <c r="AL107" s="50">
        <v>0</v>
      </c>
      <c r="AM107" s="50">
        <v>0</v>
      </c>
      <c r="AN107" s="50">
        <f t="shared" si="9"/>
        <v>600000000</v>
      </c>
      <c r="AO107" s="53">
        <f t="shared" si="10"/>
        <v>5800000000</v>
      </c>
      <c r="AP107" s="18"/>
      <c r="AQ107" s="18"/>
      <c r="AR107" s="18"/>
      <c r="AS107" s="18"/>
      <c r="AT107" s="18"/>
      <c r="AU107" s="18"/>
      <c r="AV107" s="18"/>
    </row>
    <row r="108" spans="1:48" ht="45">
      <c r="A108" s="41">
        <v>2</v>
      </c>
      <c r="B108" s="41" t="s">
        <v>46</v>
      </c>
      <c r="C108" s="41">
        <v>35</v>
      </c>
      <c r="D108" s="41" t="s">
        <v>97</v>
      </c>
      <c r="E108" s="42">
        <v>3502</v>
      </c>
      <c r="F108" s="41" t="s">
        <v>98</v>
      </c>
      <c r="G108" s="43">
        <v>3502045</v>
      </c>
      <c r="H108" s="41" t="s">
        <v>689</v>
      </c>
      <c r="I108" s="44">
        <v>350204500</v>
      </c>
      <c r="J108" s="41" t="s">
        <v>157</v>
      </c>
      <c r="K108" s="41" t="s">
        <v>24</v>
      </c>
      <c r="L108" s="52">
        <v>300</v>
      </c>
      <c r="M108" s="46" t="s">
        <v>96</v>
      </c>
      <c r="N108" s="47">
        <v>100</v>
      </c>
      <c r="O108" s="41">
        <v>100</v>
      </c>
      <c r="P108" s="41">
        <v>100</v>
      </c>
      <c r="Q108" s="48">
        <v>100000000</v>
      </c>
      <c r="R108" s="48">
        <v>0</v>
      </c>
      <c r="S108" s="48">
        <v>0</v>
      </c>
      <c r="T108" s="48">
        <v>0</v>
      </c>
      <c r="U108" s="48">
        <v>0</v>
      </c>
      <c r="V108" s="48">
        <v>0</v>
      </c>
      <c r="W108" s="48">
        <v>0</v>
      </c>
      <c r="X108" s="48">
        <f t="shared" si="7"/>
        <v>100000000</v>
      </c>
      <c r="Y108" s="49">
        <v>100000000</v>
      </c>
      <c r="Z108" s="49">
        <v>0</v>
      </c>
      <c r="AA108" s="49">
        <v>0</v>
      </c>
      <c r="AB108" s="49">
        <v>0</v>
      </c>
      <c r="AC108" s="49">
        <v>0</v>
      </c>
      <c r="AD108" s="49">
        <v>0</v>
      </c>
      <c r="AE108" s="49">
        <v>0</v>
      </c>
      <c r="AF108" s="49">
        <f t="shared" si="8"/>
        <v>100000000</v>
      </c>
      <c r="AG108" s="50">
        <v>100000000</v>
      </c>
      <c r="AH108" s="50">
        <v>0</v>
      </c>
      <c r="AI108" s="50">
        <v>0</v>
      </c>
      <c r="AJ108" s="50">
        <v>0</v>
      </c>
      <c r="AK108" s="50">
        <v>0</v>
      </c>
      <c r="AL108" s="50">
        <v>0</v>
      </c>
      <c r="AM108" s="50">
        <v>0</v>
      </c>
      <c r="AN108" s="50">
        <f t="shared" si="9"/>
        <v>100000000</v>
      </c>
      <c r="AO108" s="53">
        <f t="shared" si="10"/>
        <v>300000000</v>
      </c>
      <c r="AP108" s="18"/>
      <c r="AQ108" s="18"/>
      <c r="AR108" s="18"/>
      <c r="AS108" s="18"/>
      <c r="AT108" s="18"/>
      <c r="AU108" s="18"/>
      <c r="AV108" s="18"/>
    </row>
    <row r="109" spans="1:48" ht="45">
      <c r="A109" s="41">
        <v>2</v>
      </c>
      <c r="B109" s="41" t="s">
        <v>46</v>
      </c>
      <c r="C109" s="41">
        <v>35</v>
      </c>
      <c r="D109" s="41" t="s">
        <v>97</v>
      </c>
      <c r="E109" s="42">
        <v>3502</v>
      </c>
      <c r="F109" s="41" t="s">
        <v>98</v>
      </c>
      <c r="G109" s="43">
        <v>3502006</v>
      </c>
      <c r="H109" s="41" t="s">
        <v>113</v>
      </c>
      <c r="I109" s="44">
        <v>350200600</v>
      </c>
      <c r="J109" s="41" t="s">
        <v>114</v>
      </c>
      <c r="K109" s="41" t="s">
        <v>24</v>
      </c>
      <c r="L109" s="52">
        <v>6</v>
      </c>
      <c r="M109" s="46" t="s">
        <v>96</v>
      </c>
      <c r="N109" s="47">
        <v>2</v>
      </c>
      <c r="O109" s="41">
        <v>2</v>
      </c>
      <c r="P109" s="41">
        <v>2</v>
      </c>
      <c r="Q109" s="48">
        <v>25000000</v>
      </c>
      <c r="R109" s="48">
        <v>0</v>
      </c>
      <c r="S109" s="48">
        <v>0</v>
      </c>
      <c r="T109" s="48">
        <v>0</v>
      </c>
      <c r="U109" s="48">
        <v>0</v>
      </c>
      <c r="V109" s="48">
        <v>0</v>
      </c>
      <c r="W109" s="48">
        <v>0</v>
      </c>
      <c r="X109" s="48">
        <f t="shared" si="7"/>
        <v>25000000</v>
      </c>
      <c r="Y109" s="49">
        <v>25000000</v>
      </c>
      <c r="Z109" s="49">
        <v>0</v>
      </c>
      <c r="AA109" s="49">
        <v>0</v>
      </c>
      <c r="AB109" s="49">
        <v>0</v>
      </c>
      <c r="AC109" s="49">
        <v>0</v>
      </c>
      <c r="AD109" s="49">
        <v>0</v>
      </c>
      <c r="AE109" s="49">
        <v>0</v>
      </c>
      <c r="AF109" s="49">
        <f t="shared" si="8"/>
        <v>25000000</v>
      </c>
      <c r="AG109" s="50">
        <v>300000000</v>
      </c>
      <c r="AH109" s="50">
        <v>0</v>
      </c>
      <c r="AI109" s="50">
        <v>0</v>
      </c>
      <c r="AJ109" s="50">
        <v>0</v>
      </c>
      <c r="AK109" s="50">
        <v>0</v>
      </c>
      <c r="AL109" s="50">
        <v>0</v>
      </c>
      <c r="AM109" s="50">
        <v>0</v>
      </c>
      <c r="AN109" s="50">
        <f t="shared" si="9"/>
        <v>300000000</v>
      </c>
      <c r="AO109" s="53">
        <f t="shared" si="10"/>
        <v>350000000</v>
      </c>
      <c r="AP109" s="18"/>
      <c r="AQ109" s="18"/>
      <c r="AR109" s="18"/>
      <c r="AS109" s="18"/>
      <c r="AT109" s="18"/>
      <c r="AU109" s="18"/>
      <c r="AV109" s="18"/>
    </row>
    <row r="110" spans="1:48" ht="45">
      <c r="A110" s="41">
        <v>2</v>
      </c>
      <c r="B110" s="41" t="s">
        <v>46</v>
      </c>
      <c r="C110" s="41">
        <v>35</v>
      </c>
      <c r="D110" s="41" t="s">
        <v>97</v>
      </c>
      <c r="E110" s="42">
        <v>3502</v>
      </c>
      <c r="F110" s="41" t="s">
        <v>98</v>
      </c>
      <c r="G110" s="43">
        <v>3502008</v>
      </c>
      <c r="H110" s="41" t="s">
        <v>116</v>
      </c>
      <c r="I110" s="44">
        <v>350200800</v>
      </c>
      <c r="J110" s="41" t="s">
        <v>117</v>
      </c>
      <c r="K110" s="41" t="s">
        <v>24</v>
      </c>
      <c r="L110" s="52">
        <v>9</v>
      </c>
      <c r="M110" s="46" t="s">
        <v>96</v>
      </c>
      <c r="N110" s="47">
        <v>3</v>
      </c>
      <c r="O110" s="41">
        <v>3</v>
      </c>
      <c r="P110" s="41">
        <v>3</v>
      </c>
      <c r="Q110" s="48">
        <v>600000000</v>
      </c>
      <c r="R110" s="48">
        <v>0</v>
      </c>
      <c r="S110" s="48">
        <v>0</v>
      </c>
      <c r="T110" s="48">
        <v>0</v>
      </c>
      <c r="U110" s="48">
        <v>0</v>
      </c>
      <c r="V110" s="48">
        <v>0</v>
      </c>
      <c r="W110" s="48">
        <v>0</v>
      </c>
      <c r="X110" s="48">
        <f t="shared" si="7"/>
        <v>600000000</v>
      </c>
      <c r="Y110" s="49">
        <v>600000000</v>
      </c>
      <c r="Z110" s="49">
        <v>0</v>
      </c>
      <c r="AA110" s="49">
        <v>0</v>
      </c>
      <c r="AB110" s="49">
        <v>0</v>
      </c>
      <c r="AC110" s="49">
        <v>0</v>
      </c>
      <c r="AD110" s="49">
        <v>0</v>
      </c>
      <c r="AE110" s="49">
        <v>0</v>
      </c>
      <c r="AF110" s="49">
        <f t="shared" si="8"/>
        <v>600000000</v>
      </c>
      <c r="AG110" s="50">
        <v>600000000</v>
      </c>
      <c r="AH110" s="50">
        <v>0</v>
      </c>
      <c r="AI110" s="50">
        <v>0</v>
      </c>
      <c r="AJ110" s="50">
        <v>0</v>
      </c>
      <c r="AK110" s="50">
        <v>0</v>
      </c>
      <c r="AL110" s="50">
        <v>0</v>
      </c>
      <c r="AM110" s="50">
        <v>0</v>
      </c>
      <c r="AN110" s="50">
        <f t="shared" si="9"/>
        <v>600000000</v>
      </c>
      <c r="AO110" s="53">
        <f t="shared" si="10"/>
        <v>1800000000</v>
      </c>
      <c r="AP110" s="18"/>
      <c r="AQ110" s="18"/>
      <c r="AR110" s="18"/>
      <c r="AS110" s="18"/>
      <c r="AT110" s="18"/>
      <c r="AU110" s="18"/>
      <c r="AV110" s="18"/>
    </row>
    <row r="111" spans="1:48" ht="45">
      <c r="A111" s="41">
        <v>2</v>
      </c>
      <c r="B111" s="41" t="s">
        <v>46</v>
      </c>
      <c r="C111" s="41">
        <v>35</v>
      </c>
      <c r="D111" s="41" t="s">
        <v>97</v>
      </c>
      <c r="E111" s="42">
        <v>3502</v>
      </c>
      <c r="F111" s="41" t="s">
        <v>98</v>
      </c>
      <c r="G111" s="43">
        <v>3502019</v>
      </c>
      <c r="H111" s="41" t="s">
        <v>690</v>
      </c>
      <c r="I111" s="44">
        <v>350201900</v>
      </c>
      <c r="J111" s="41" t="s">
        <v>691</v>
      </c>
      <c r="K111" s="41" t="s">
        <v>24</v>
      </c>
      <c r="L111" s="52">
        <v>300</v>
      </c>
      <c r="M111" s="46" t="s">
        <v>96</v>
      </c>
      <c r="N111" s="47">
        <v>100</v>
      </c>
      <c r="O111" s="41">
        <v>100</v>
      </c>
      <c r="P111" s="41">
        <v>100</v>
      </c>
      <c r="Q111" s="48">
        <v>200000000</v>
      </c>
      <c r="R111" s="48">
        <v>0</v>
      </c>
      <c r="S111" s="48">
        <v>0</v>
      </c>
      <c r="T111" s="48">
        <v>0</v>
      </c>
      <c r="U111" s="48">
        <v>0</v>
      </c>
      <c r="V111" s="48">
        <v>0</v>
      </c>
      <c r="W111" s="48">
        <v>0</v>
      </c>
      <c r="X111" s="48">
        <f t="shared" si="7"/>
        <v>200000000</v>
      </c>
      <c r="Y111" s="49">
        <v>200000000</v>
      </c>
      <c r="Z111" s="49">
        <v>0</v>
      </c>
      <c r="AA111" s="49">
        <v>0</v>
      </c>
      <c r="AB111" s="49">
        <v>0</v>
      </c>
      <c r="AC111" s="49">
        <v>0</v>
      </c>
      <c r="AD111" s="49">
        <v>0</v>
      </c>
      <c r="AE111" s="49">
        <v>0</v>
      </c>
      <c r="AF111" s="49">
        <f t="shared" si="8"/>
        <v>200000000</v>
      </c>
      <c r="AG111" s="50">
        <v>200000000</v>
      </c>
      <c r="AH111" s="50">
        <v>0</v>
      </c>
      <c r="AI111" s="50">
        <v>0</v>
      </c>
      <c r="AJ111" s="50">
        <v>0</v>
      </c>
      <c r="AK111" s="50">
        <v>0</v>
      </c>
      <c r="AL111" s="50">
        <v>0</v>
      </c>
      <c r="AM111" s="50">
        <v>0</v>
      </c>
      <c r="AN111" s="50">
        <f t="shared" si="9"/>
        <v>200000000</v>
      </c>
      <c r="AO111" s="53">
        <f t="shared" si="10"/>
        <v>600000000</v>
      </c>
      <c r="AP111" s="18"/>
      <c r="AQ111" s="18"/>
      <c r="AR111" s="18"/>
      <c r="AS111" s="18"/>
      <c r="AT111" s="18"/>
      <c r="AU111" s="18"/>
      <c r="AV111" s="18"/>
    </row>
    <row r="112" spans="1:48" ht="45">
      <c r="A112" s="41">
        <v>2</v>
      </c>
      <c r="B112" s="41" t="s">
        <v>46</v>
      </c>
      <c r="C112" s="41">
        <v>35</v>
      </c>
      <c r="D112" s="41" t="s">
        <v>97</v>
      </c>
      <c r="E112" s="42">
        <v>3502</v>
      </c>
      <c r="F112" s="41" t="s">
        <v>98</v>
      </c>
      <c r="G112" s="43">
        <v>3502047</v>
      </c>
      <c r="H112" s="41" t="s">
        <v>311</v>
      </c>
      <c r="I112" s="44">
        <v>350204700</v>
      </c>
      <c r="J112" s="41" t="s">
        <v>692</v>
      </c>
      <c r="K112" s="41" t="s">
        <v>24</v>
      </c>
      <c r="L112" s="52">
        <v>2</v>
      </c>
      <c r="M112" s="46" t="s">
        <v>96</v>
      </c>
      <c r="N112" s="47">
        <v>2</v>
      </c>
      <c r="O112" s="41">
        <v>0</v>
      </c>
      <c r="P112" s="41">
        <v>0</v>
      </c>
      <c r="Q112" s="48">
        <v>700000000</v>
      </c>
      <c r="R112" s="48">
        <v>0</v>
      </c>
      <c r="S112" s="48">
        <v>100000000</v>
      </c>
      <c r="T112" s="48">
        <v>800000000</v>
      </c>
      <c r="U112" s="48">
        <v>0</v>
      </c>
      <c r="V112" s="48">
        <v>0</v>
      </c>
      <c r="W112" s="48">
        <v>0</v>
      </c>
      <c r="X112" s="48">
        <f t="shared" si="7"/>
        <v>1600000000</v>
      </c>
      <c r="Y112" s="49">
        <v>0</v>
      </c>
      <c r="Z112" s="49">
        <v>0</v>
      </c>
      <c r="AA112" s="49">
        <v>0</v>
      </c>
      <c r="AB112" s="49">
        <v>0</v>
      </c>
      <c r="AC112" s="49">
        <v>0</v>
      </c>
      <c r="AD112" s="49">
        <v>0</v>
      </c>
      <c r="AE112" s="49">
        <v>0</v>
      </c>
      <c r="AF112" s="49">
        <f t="shared" si="8"/>
        <v>0</v>
      </c>
      <c r="AG112" s="50">
        <v>0</v>
      </c>
      <c r="AH112" s="50">
        <v>0</v>
      </c>
      <c r="AI112" s="50">
        <v>0</v>
      </c>
      <c r="AJ112" s="50">
        <v>0</v>
      </c>
      <c r="AK112" s="50">
        <v>0</v>
      </c>
      <c r="AL112" s="50">
        <v>0</v>
      </c>
      <c r="AM112" s="50">
        <v>0</v>
      </c>
      <c r="AN112" s="50">
        <f t="shared" si="9"/>
        <v>0</v>
      </c>
      <c r="AO112" s="53">
        <f t="shared" si="10"/>
        <v>1600000000</v>
      </c>
      <c r="AP112" s="18"/>
      <c r="AQ112" s="18"/>
      <c r="AR112" s="18"/>
      <c r="AS112" s="18"/>
      <c r="AT112" s="18"/>
      <c r="AU112" s="18"/>
      <c r="AV112" s="18"/>
    </row>
    <row r="113" spans="1:48" ht="45">
      <c r="A113" s="41">
        <v>2</v>
      </c>
      <c r="B113" s="41" t="s">
        <v>46</v>
      </c>
      <c r="C113" s="41">
        <v>36</v>
      </c>
      <c r="D113" s="41" t="s">
        <v>119</v>
      </c>
      <c r="E113" s="42">
        <v>3602</v>
      </c>
      <c r="F113" s="41" t="s">
        <v>120</v>
      </c>
      <c r="G113" s="43" t="s">
        <v>121</v>
      </c>
      <c r="H113" s="41" t="s">
        <v>122</v>
      </c>
      <c r="I113" s="44">
        <v>360203200</v>
      </c>
      <c r="J113" s="41" t="s">
        <v>123</v>
      </c>
      <c r="K113" s="41" t="s">
        <v>24</v>
      </c>
      <c r="L113" s="52">
        <v>60</v>
      </c>
      <c r="M113" s="46" t="s">
        <v>96</v>
      </c>
      <c r="N113" s="47">
        <v>20</v>
      </c>
      <c r="O113" s="41">
        <v>20</v>
      </c>
      <c r="P113" s="41">
        <v>20</v>
      </c>
      <c r="Q113" s="48">
        <v>50000000</v>
      </c>
      <c r="R113" s="48">
        <v>0</v>
      </c>
      <c r="S113" s="48">
        <v>0</v>
      </c>
      <c r="T113" s="48">
        <v>0</v>
      </c>
      <c r="U113" s="48">
        <v>0</v>
      </c>
      <c r="V113" s="48">
        <v>0</v>
      </c>
      <c r="W113" s="48">
        <v>0</v>
      </c>
      <c r="X113" s="48">
        <f t="shared" si="7"/>
        <v>50000000</v>
      </c>
      <c r="Y113" s="49">
        <v>60000000</v>
      </c>
      <c r="Z113" s="49">
        <v>0</v>
      </c>
      <c r="AA113" s="49">
        <v>0</v>
      </c>
      <c r="AB113" s="49">
        <v>0</v>
      </c>
      <c r="AC113" s="49">
        <v>0</v>
      </c>
      <c r="AD113" s="49">
        <v>0</v>
      </c>
      <c r="AE113" s="49">
        <v>0</v>
      </c>
      <c r="AF113" s="49">
        <f t="shared" si="8"/>
        <v>60000000</v>
      </c>
      <c r="AG113" s="50">
        <v>70000000</v>
      </c>
      <c r="AH113" s="50">
        <v>0</v>
      </c>
      <c r="AI113" s="50">
        <v>0</v>
      </c>
      <c r="AJ113" s="50">
        <v>0</v>
      </c>
      <c r="AK113" s="50">
        <v>0</v>
      </c>
      <c r="AL113" s="50">
        <v>0</v>
      </c>
      <c r="AM113" s="50">
        <v>0</v>
      </c>
      <c r="AN113" s="50">
        <f t="shared" si="9"/>
        <v>70000000</v>
      </c>
      <c r="AO113" s="53">
        <f t="shared" si="10"/>
        <v>180000000</v>
      </c>
      <c r="AP113" s="18"/>
      <c r="AQ113" s="18"/>
      <c r="AR113" s="18"/>
      <c r="AS113" s="18"/>
      <c r="AT113" s="18"/>
      <c r="AU113" s="18"/>
      <c r="AV113" s="18"/>
    </row>
    <row r="114" spans="1:48" ht="45">
      <c r="A114" s="41">
        <v>2</v>
      </c>
      <c r="B114" s="41" t="s">
        <v>46</v>
      </c>
      <c r="C114" s="41">
        <v>36</v>
      </c>
      <c r="D114" s="41" t="s">
        <v>119</v>
      </c>
      <c r="E114" s="42">
        <v>3602</v>
      </c>
      <c r="F114" s="41" t="s">
        <v>120</v>
      </c>
      <c r="G114" s="43">
        <v>3602018</v>
      </c>
      <c r="H114" s="41" t="s">
        <v>693</v>
      </c>
      <c r="I114" s="44">
        <v>360201800</v>
      </c>
      <c r="J114" s="41" t="s">
        <v>694</v>
      </c>
      <c r="K114" s="41" t="s">
        <v>24</v>
      </c>
      <c r="L114" s="52">
        <v>15</v>
      </c>
      <c r="M114" s="46" t="s">
        <v>96</v>
      </c>
      <c r="N114" s="47">
        <v>5</v>
      </c>
      <c r="O114" s="41">
        <v>5</v>
      </c>
      <c r="P114" s="41">
        <v>5</v>
      </c>
      <c r="Q114" s="48">
        <v>400000000</v>
      </c>
      <c r="R114" s="48">
        <v>0</v>
      </c>
      <c r="S114" s="48">
        <v>100000000</v>
      </c>
      <c r="T114" s="48">
        <v>0</v>
      </c>
      <c r="U114" s="48">
        <v>0</v>
      </c>
      <c r="V114" s="48">
        <v>0</v>
      </c>
      <c r="W114" s="48">
        <v>0</v>
      </c>
      <c r="X114" s="48">
        <f t="shared" si="7"/>
        <v>500000000</v>
      </c>
      <c r="Y114" s="49">
        <v>400000000</v>
      </c>
      <c r="Z114" s="49">
        <v>0</v>
      </c>
      <c r="AA114" s="49">
        <v>0</v>
      </c>
      <c r="AB114" s="49">
        <v>0</v>
      </c>
      <c r="AC114" s="49">
        <v>0</v>
      </c>
      <c r="AD114" s="49">
        <v>0</v>
      </c>
      <c r="AE114" s="49">
        <v>0</v>
      </c>
      <c r="AF114" s="49">
        <f t="shared" si="8"/>
        <v>400000000</v>
      </c>
      <c r="AG114" s="50">
        <v>400000000</v>
      </c>
      <c r="AH114" s="50">
        <v>0</v>
      </c>
      <c r="AI114" s="50">
        <v>0</v>
      </c>
      <c r="AJ114" s="50">
        <v>0</v>
      </c>
      <c r="AK114" s="50">
        <v>0</v>
      </c>
      <c r="AL114" s="50">
        <v>0</v>
      </c>
      <c r="AM114" s="50">
        <v>0</v>
      </c>
      <c r="AN114" s="50">
        <f t="shared" si="9"/>
        <v>400000000</v>
      </c>
      <c r="AO114" s="53">
        <f t="shared" si="10"/>
        <v>1300000000</v>
      </c>
      <c r="AP114" s="18"/>
      <c r="AQ114" s="18"/>
      <c r="AR114" s="18"/>
      <c r="AS114" s="18"/>
      <c r="AT114" s="18"/>
      <c r="AU114" s="18"/>
      <c r="AV114" s="18"/>
    </row>
    <row r="115" spans="1:48" ht="120">
      <c r="A115" s="41">
        <v>2</v>
      </c>
      <c r="B115" s="41" t="s">
        <v>46</v>
      </c>
      <c r="C115" s="41">
        <v>36</v>
      </c>
      <c r="D115" s="41" t="s">
        <v>119</v>
      </c>
      <c r="E115" s="42">
        <v>3604</v>
      </c>
      <c r="F115" s="41" t="s">
        <v>695</v>
      </c>
      <c r="G115" s="43" t="s">
        <v>696</v>
      </c>
      <c r="H115" s="41" t="s">
        <v>697</v>
      </c>
      <c r="I115" s="44" t="e">
        <v>#VALUE!</v>
      </c>
      <c r="J115" s="41" t="s">
        <v>157</v>
      </c>
      <c r="K115" s="41" t="s">
        <v>24</v>
      </c>
      <c r="L115" s="52">
        <v>150</v>
      </c>
      <c r="M115" s="46" t="s">
        <v>698</v>
      </c>
      <c r="N115" s="47">
        <v>0</v>
      </c>
      <c r="O115" s="41">
        <v>75</v>
      </c>
      <c r="P115" s="41">
        <v>75</v>
      </c>
      <c r="Q115" s="48">
        <v>0</v>
      </c>
      <c r="R115" s="48">
        <v>0</v>
      </c>
      <c r="S115" s="48">
        <v>0</v>
      </c>
      <c r="T115" s="48">
        <v>0</v>
      </c>
      <c r="U115" s="48">
        <v>0</v>
      </c>
      <c r="V115" s="48">
        <v>0</v>
      </c>
      <c r="W115" s="48">
        <v>0</v>
      </c>
      <c r="X115" s="48">
        <f t="shared" si="7"/>
        <v>0</v>
      </c>
      <c r="Y115" s="49">
        <v>45000000</v>
      </c>
      <c r="Z115" s="49">
        <v>0</v>
      </c>
      <c r="AA115" s="49">
        <v>0</v>
      </c>
      <c r="AB115" s="49">
        <v>0</v>
      </c>
      <c r="AC115" s="49">
        <v>0</v>
      </c>
      <c r="AD115" s="49">
        <v>0</v>
      </c>
      <c r="AE115" s="49">
        <v>0</v>
      </c>
      <c r="AF115" s="49">
        <f t="shared" si="8"/>
        <v>45000000</v>
      </c>
      <c r="AG115" s="50">
        <v>50000000</v>
      </c>
      <c r="AH115" s="50">
        <v>0</v>
      </c>
      <c r="AI115" s="50">
        <v>0</v>
      </c>
      <c r="AJ115" s="50">
        <v>0</v>
      </c>
      <c r="AK115" s="50">
        <v>0</v>
      </c>
      <c r="AL115" s="50">
        <v>0</v>
      </c>
      <c r="AM115" s="50">
        <v>0</v>
      </c>
      <c r="AN115" s="50">
        <f t="shared" si="9"/>
        <v>50000000</v>
      </c>
      <c r="AO115" s="53">
        <f t="shared" si="10"/>
        <v>95000000</v>
      </c>
      <c r="AP115" s="18"/>
      <c r="AQ115" s="18"/>
      <c r="AR115" s="18"/>
      <c r="AS115" s="18"/>
      <c r="AT115" s="18"/>
      <c r="AU115" s="18"/>
      <c r="AV115" s="18"/>
    </row>
    <row r="116" spans="1:48" ht="120">
      <c r="A116" s="41">
        <v>2</v>
      </c>
      <c r="B116" s="41" t="s">
        <v>46</v>
      </c>
      <c r="C116" s="41">
        <v>36</v>
      </c>
      <c r="D116" s="41" t="s">
        <v>119</v>
      </c>
      <c r="E116" s="42">
        <v>3604</v>
      </c>
      <c r="F116" s="41" t="s">
        <v>695</v>
      </c>
      <c r="G116" s="43">
        <v>3604004</v>
      </c>
      <c r="H116" s="41" t="s">
        <v>699</v>
      </c>
      <c r="I116" s="44">
        <v>360400400</v>
      </c>
      <c r="J116" s="41" t="s">
        <v>157</v>
      </c>
      <c r="K116" s="41" t="s">
        <v>24</v>
      </c>
      <c r="L116" s="52">
        <v>100</v>
      </c>
      <c r="M116" s="46" t="s">
        <v>700</v>
      </c>
      <c r="N116" s="47">
        <v>0</v>
      </c>
      <c r="O116" s="41">
        <v>50</v>
      </c>
      <c r="P116" s="41">
        <v>50</v>
      </c>
      <c r="Q116" s="48">
        <v>0</v>
      </c>
      <c r="R116" s="48">
        <v>0</v>
      </c>
      <c r="S116" s="48">
        <v>0</v>
      </c>
      <c r="T116" s="48">
        <v>0</v>
      </c>
      <c r="U116" s="48">
        <v>0</v>
      </c>
      <c r="V116" s="48">
        <v>0</v>
      </c>
      <c r="W116" s="48">
        <v>0</v>
      </c>
      <c r="X116" s="48">
        <f t="shared" si="7"/>
        <v>0</v>
      </c>
      <c r="Y116" s="49">
        <v>50000000</v>
      </c>
      <c r="Z116" s="49">
        <v>0</v>
      </c>
      <c r="AA116" s="49">
        <v>0</v>
      </c>
      <c r="AB116" s="49">
        <v>0</v>
      </c>
      <c r="AC116" s="49">
        <v>0</v>
      </c>
      <c r="AD116" s="49">
        <v>0</v>
      </c>
      <c r="AE116" s="49">
        <v>0</v>
      </c>
      <c r="AF116" s="49">
        <f t="shared" si="8"/>
        <v>50000000</v>
      </c>
      <c r="AG116" s="50">
        <v>55000000</v>
      </c>
      <c r="AH116" s="50">
        <v>0</v>
      </c>
      <c r="AI116" s="50">
        <v>0</v>
      </c>
      <c r="AJ116" s="50">
        <v>0</v>
      </c>
      <c r="AK116" s="50">
        <v>0</v>
      </c>
      <c r="AL116" s="50">
        <v>0</v>
      </c>
      <c r="AM116" s="50">
        <v>0</v>
      </c>
      <c r="AN116" s="50">
        <f t="shared" si="9"/>
        <v>55000000</v>
      </c>
      <c r="AO116" s="53">
        <f t="shared" si="10"/>
        <v>105000000</v>
      </c>
      <c r="AP116" s="18"/>
      <c r="AQ116" s="18"/>
      <c r="AR116" s="18"/>
      <c r="AS116" s="18"/>
      <c r="AT116" s="18"/>
      <c r="AU116" s="18"/>
      <c r="AV116" s="18"/>
    </row>
    <row r="117" spans="1:48" ht="105">
      <c r="A117" s="41">
        <v>2</v>
      </c>
      <c r="B117" s="41" t="s">
        <v>46</v>
      </c>
      <c r="C117" s="41">
        <v>36</v>
      </c>
      <c r="D117" s="41" t="s">
        <v>119</v>
      </c>
      <c r="E117" s="42">
        <v>3604</v>
      </c>
      <c r="F117" s="41" t="s">
        <v>695</v>
      </c>
      <c r="G117" s="43">
        <v>3604026</v>
      </c>
      <c r="H117" s="41" t="s">
        <v>701</v>
      </c>
      <c r="I117" s="44">
        <v>360402600</v>
      </c>
      <c r="J117" s="41" t="s">
        <v>702</v>
      </c>
      <c r="K117" s="41" t="s">
        <v>24</v>
      </c>
      <c r="L117" s="52">
        <v>300</v>
      </c>
      <c r="M117" s="46" t="s">
        <v>703</v>
      </c>
      <c r="N117" s="47">
        <v>0</v>
      </c>
      <c r="O117" s="41">
        <v>150</v>
      </c>
      <c r="P117" s="41">
        <v>150</v>
      </c>
      <c r="Q117" s="48">
        <v>0</v>
      </c>
      <c r="R117" s="48">
        <v>0</v>
      </c>
      <c r="S117" s="48">
        <v>0</v>
      </c>
      <c r="T117" s="48">
        <v>0</v>
      </c>
      <c r="U117" s="48">
        <v>0</v>
      </c>
      <c r="V117" s="48">
        <v>0</v>
      </c>
      <c r="W117" s="48">
        <v>0</v>
      </c>
      <c r="X117" s="48">
        <f t="shared" si="7"/>
        <v>0</v>
      </c>
      <c r="Y117" s="49">
        <v>100000000</v>
      </c>
      <c r="Z117" s="49">
        <v>0</v>
      </c>
      <c r="AA117" s="49">
        <v>0</v>
      </c>
      <c r="AB117" s="49">
        <v>0</v>
      </c>
      <c r="AC117" s="49">
        <v>0</v>
      </c>
      <c r="AD117" s="49">
        <v>0</v>
      </c>
      <c r="AE117" s="49">
        <v>0</v>
      </c>
      <c r="AF117" s="49">
        <f t="shared" si="8"/>
        <v>100000000</v>
      </c>
      <c r="AG117" s="50">
        <v>100000000</v>
      </c>
      <c r="AH117" s="50">
        <v>0</v>
      </c>
      <c r="AI117" s="50">
        <v>0</v>
      </c>
      <c r="AJ117" s="50">
        <v>0</v>
      </c>
      <c r="AK117" s="50">
        <v>0</v>
      </c>
      <c r="AL117" s="50">
        <v>0</v>
      </c>
      <c r="AM117" s="50">
        <v>0</v>
      </c>
      <c r="AN117" s="50">
        <f t="shared" si="9"/>
        <v>100000000</v>
      </c>
      <c r="AO117" s="53">
        <f t="shared" si="10"/>
        <v>200000000</v>
      </c>
      <c r="AP117" s="18"/>
      <c r="AQ117" s="18"/>
      <c r="AR117" s="18"/>
      <c r="AS117" s="18"/>
      <c r="AT117" s="18"/>
      <c r="AU117" s="18"/>
      <c r="AV117" s="18"/>
    </row>
    <row r="118" spans="1:48" ht="45">
      <c r="A118" s="41">
        <v>2</v>
      </c>
      <c r="B118" s="41" t="s">
        <v>46</v>
      </c>
      <c r="C118" s="41">
        <v>39</v>
      </c>
      <c r="D118" s="41" t="s">
        <v>125</v>
      </c>
      <c r="E118" s="42">
        <v>3905</v>
      </c>
      <c r="F118" s="41" t="s">
        <v>126</v>
      </c>
      <c r="G118" s="43">
        <v>3905002</v>
      </c>
      <c r="H118" s="41" t="s">
        <v>704</v>
      </c>
      <c r="I118" s="44">
        <v>390500200</v>
      </c>
      <c r="J118" s="41" t="s">
        <v>705</v>
      </c>
      <c r="K118" s="41" t="s">
        <v>24</v>
      </c>
      <c r="L118" s="52">
        <v>1</v>
      </c>
      <c r="M118" s="46" t="s">
        <v>96</v>
      </c>
      <c r="N118" s="47">
        <v>0</v>
      </c>
      <c r="O118" s="41">
        <v>1</v>
      </c>
      <c r="P118" s="41">
        <v>0</v>
      </c>
      <c r="Q118" s="48">
        <v>0</v>
      </c>
      <c r="R118" s="48">
        <v>0</v>
      </c>
      <c r="S118" s="48">
        <v>0</v>
      </c>
      <c r="T118" s="48">
        <v>0</v>
      </c>
      <c r="U118" s="48">
        <v>0</v>
      </c>
      <c r="V118" s="48">
        <v>0</v>
      </c>
      <c r="W118" s="48">
        <v>0</v>
      </c>
      <c r="X118" s="48">
        <f t="shared" si="7"/>
        <v>0</v>
      </c>
      <c r="Y118" s="49">
        <v>80000000</v>
      </c>
      <c r="Z118" s="49">
        <v>0</v>
      </c>
      <c r="AA118" s="49">
        <v>0</v>
      </c>
      <c r="AB118" s="49">
        <v>0</v>
      </c>
      <c r="AC118" s="49">
        <v>0</v>
      </c>
      <c r="AD118" s="49">
        <v>0</v>
      </c>
      <c r="AE118" s="49">
        <v>0</v>
      </c>
      <c r="AF118" s="49">
        <f t="shared" si="8"/>
        <v>80000000</v>
      </c>
      <c r="AG118" s="50">
        <v>0</v>
      </c>
      <c r="AH118" s="50">
        <v>0</v>
      </c>
      <c r="AI118" s="50">
        <v>0</v>
      </c>
      <c r="AJ118" s="50">
        <v>0</v>
      </c>
      <c r="AK118" s="50">
        <v>0</v>
      </c>
      <c r="AL118" s="50">
        <v>0</v>
      </c>
      <c r="AM118" s="50">
        <v>0</v>
      </c>
      <c r="AN118" s="50">
        <f t="shared" si="9"/>
        <v>0</v>
      </c>
      <c r="AO118" s="53">
        <f t="shared" si="10"/>
        <v>80000000</v>
      </c>
      <c r="AP118" s="18"/>
      <c r="AQ118" s="18"/>
      <c r="AR118" s="18"/>
      <c r="AS118" s="18"/>
      <c r="AT118" s="18"/>
      <c r="AU118" s="18"/>
      <c r="AV118" s="18"/>
    </row>
    <row r="119" spans="1:48" ht="45">
      <c r="A119" s="41">
        <v>2</v>
      </c>
      <c r="B119" s="41" t="s">
        <v>46</v>
      </c>
      <c r="C119" s="41">
        <v>39</v>
      </c>
      <c r="D119" s="41" t="s">
        <v>125</v>
      </c>
      <c r="E119" s="42">
        <v>3905</v>
      </c>
      <c r="F119" s="41" t="s">
        <v>126</v>
      </c>
      <c r="G119" s="43">
        <v>3905005</v>
      </c>
      <c r="H119" s="41" t="s">
        <v>22</v>
      </c>
      <c r="I119" s="44">
        <v>390500500</v>
      </c>
      <c r="J119" s="41" t="s">
        <v>127</v>
      </c>
      <c r="K119" s="41" t="s">
        <v>24</v>
      </c>
      <c r="L119" s="52">
        <v>3</v>
      </c>
      <c r="M119" s="46" t="s">
        <v>96</v>
      </c>
      <c r="N119" s="47">
        <v>1</v>
      </c>
      <c r="O119" s="41">
        <v>1</v>
      </c>
      <c r="P119" s="41">
        <v>1</v>
      </c>
      <c r="Q119" s="48">
        <v>50000000</v>
      </c>
      <c r="R119" s="48">
        <v>0</v>
      </c>
      <c r="S119" s="48">
        <v>0</v>
      </c>
      <c r="T119" s="48">
        <v>0</v>
      </c>
      <c r="U119" s="48">
        <v>0</v>
      </c>
      <c r="V119" s="48">
        <v>0</v>
      </c>
      <c r="W119" s="48">
        <v>0</v>
      </c>
      <c r="X119" s="48">
        <f t="shared" si="7"/>
        <v>50000000</v>
      </c>
      <c r="Y119" s="49">
        <v>50000000</v>
      </c>
      <c r="Z119" s="49">
        <v>0</v>
      </c>
      <c r="AA119" s="49">
        <v>0</v>
      </c>
      <c r="AB119" s="49">
        <v>0</v>
      </c>
      <c r="AC119" s="49">
        <v>0</v>
      </c>
      <c r="AD119" s="49">
        <v>0</v>
      </c>
      <c r="AE119" s="49">
        <v>0</v>
      </c>
      <c r="AF119" s="49">
        <f t="shared" si="8"/>
        <v>50000000</v>
      </c>
      <c r="AG119" s="50">
        <v>50000000</v>
      </c>
      <c r="AH119" s="50">
        <v>0</v>
      </c>
      <c r="AI119" s="50">
        <v>0</v>
      </c>
      <c r="AJ119" s="50">
        <v>0</v>
      </c>
      <c r="AK119" s="50">
        <v>0</v>
      </c>
      <c r="AL119" s="50">
        <v>0</v>
      </c>
      <c r="AM119" s="50">
        <v>0</v>
      </c>
      <c r="AN119" s="50">
        <f t="shared" si="9"/>
        <v>50000000</v>
      </c>
      <c r="AO119" s="53">
        <f t="shared" si="10"/>
        <v>150000000</v>
      </c>
      <c r="AP119" s="18"/>
      <c r="AQ119" s="18"/>
      <c r="AR119" s="18"/>
      <c r="AS119" s="18"/>
      <c r="AT119" s="18"/>
      <c r="AU119" s="18"/>
      <c r="AV119" s="18"/>
    </row>
    <row r="120" spans="1:48" ht="60">
      <c r="A120" s="41">
        <v>2</v>
      </c>
      <c r="B120" s="41" t="s">
        <v>46</v>
      </c>
      <c r="C120" s="41">
        <v>39</v>
      </c>
      <c r="D120" s="41" t="s">
        <v>125</v>
      </c>
      <c r="E120" s="42">
        <v>3906</v>
      </c>
      <c r="F120" s="41" t="s">
        <v>706</v>
      </c>
      <c r="G120" s="43">
        <v>3906011</v>
      </c>
      <c r="H120" s="41" t="s">
        <v>707</v>
      </c>
      <c r="I120" s="44">
        <v>390601100</v>
      </c>
      <c r="J120" s="41" t="s">
        <v>708</v>
      </c>
      <c r="K120" s="41" t="s">
        <v>24</v>
      </c>
      <c r="L120" s="52">
        <v>2</v>
      </c>
      <c r="M120" s="46" t="s">
        <v>96</v>
      </c>
      <c r="N120" s="47">
        <v>0</v>
      </c>
      <c r="O120" s="41">
        <v>1</v>
      </c>
      <c r="P120" s="41">
        <v>1</v>
      </c>
      <c r="Q120" s="48">
        <v>0</v>
      </c>
      <c r="R120" s="48">
        <v>0</v>
      </c>
      <c r="S120" s="48">
        <v>0</v>
      </c>
      <c r="T120" s="48">
        <v>0</v>
      </c>
      <c r="U120" s="48">
        <v>0</v>
      </c>
      <c r="V120" s="48">
        <v>0</v>
      </c>
      <c r="W120" s="48">
        <v>0</v>
      </c>
      <c r="X120" s="48">
        <f t="shared" si="7"/>
        <v>0</v>
      </c>
      <c r="Y120" s="49">
        <v>80000000</v>
      </c>
      <c r="Z120" s="49">
        <v>0</v>
      </c>
      <c r="AA120" s="49">
        <v>0</v>
      </c>
      <c r="AB120" s="49">
        <v>0</v>
      </c>
      <c r="AC120" s="49">
        <v>0</v>
      </c>
      <c r="AD120" s="49">
        <v>0</v>
      </c>
      <c r="AE120" s="49">
        <v>0</v>
      </c>
      <c r="AF120" s="49">
        <f t="shared" si="8"/>
        <v>80000000</v>
      </c>
      <c r="AG120" s="50">
        <v>90000000</v>
      </c>
      <c r="AH120" s="50">
        <v>0</v>
      </c>
      <c r="AI120" s="50">
        <v>0</v>
      </c>
      <c r="AJ120" s="50">
        <v>0</v>
      </c>
      <c r="AK120" s="50">
        <v>0</v>
      </c>
      <c r="AL120" s="50">
        <v>0</v>
      </c>
      <c r="AM120" s="50">
        <v>0</v>
      </c>
      <c r="AN120" s="50">
        <f t="shared" si="9"/>
        <v>90000000</v>
      </c>
      <c r="AO120" s="53">
        <f t="shared" si="10"/>
        <v>170000000</v>
      </c>
      <c r="AP120" s="18"/>
      <c r="AQ120" s="18"/>
      <c r="AR120" s="18"/>
      <c r="AS120" s="18"/>
      <c r="AT120" s="18"/>
      <c r="AU120" s="18"/>
      <c r="AV120" s="18"/>
    </row>
    <row r="121" spans="1:48" ht="45">
      <c r="A121" s="41">
        <v>1</v>
      </c>
      <c r="B121" s="41" t="s">
        <v>129</v>
      </c>
      <c r="C121" s="41">
        <v>41</v>
      </c>
      <c r="D121" s="41" t="s">
        <v>130</v>
      </c>
      <c r="E121" s="42">
        <v>4101</v>
      </c>
      <c r="F121" s="41" t="s">
        <v>236</v>
      </c>
      <c r="G121" s="43">
        <v>4101074</v>
      </c>
      <c r="H121" s="41" t="s">
        <v>709</v>
      </c>
      <c r="I121" s="44">
        <v>410107401</v>
      </c>
      <c r="J121" s="41" t="s">
        <v>710</v>
      </c>
      <c r="K121" s="41" t="s">
        <v>24</v>
      </c>
      <c r="L121" s="52">
        <v>12</v>
      </c>
      <c r="M121" s="46" t="s">
        <v>234</v>
      </c>
      <c r="N121" s="47">
        <v>2</v>
      </c>
      <c r="O121" s="41">
        <v>5</v>
      </c>
      <c r="P121" s="41">
        <v>5</v>
      </c>
      <c r="Q121" s="48">
        <v>40000000</v>
      </c>
      <c r="R121" s="48">
        <v>0</v>
      </c>
      <c r="S121" s="48">
        <v>0</v>
      </c>
      <c r="T121" s="48">
        <v>0</v>
      </c>
      <c r="U121" s="48">
        <v>0</v>
      </c>
      <c r="V121" s="48">
        <v>0</v>
      </c>
      <c r="W121" s="48">
        <v>0</v>
      </c>
      <c r="X121" s="48">
        <f t="shared" si="7"/>
        <v>40000000</v>
      </c>
      <c r="Y121" s="49">
        <v>100000000</v>
      </c>
      <c r="Z121" s="49">
        <v>0</v>
      </c>
      <c r="AA121" s="49">
        <v>0</v>
      </c>
      <c r="AB121" s="49">
        <v>0</v>
      </c>
      <c r="AC121" s="49">
        <v>0</v>
      </c>
      <c r="AD121" s="49">
        <v>0</v>
      </c>
      <c r="AE121" s="49">
        <v>0</v>
      </c>
      <c r="AF121" s="49">
        <f t="shared" si="8"/>
        <v>100000000</v>
      </c>
      <c r="AG121" s="50">
        <v>100000000</v>
      </c>
      <c r="AH121" s="50">
        <v>0</v>
      </c>
      <c r="AI121" s="50">
        <v>0</v>
      </c>
      <c r="AJ121" s="50">
        <v>0</v>
      </c>
      <c r="AK121" s="50">
        <v>0</v>
      </c>
      <c r="AL121" s="50">
        <v>0</v>
      </c>
      <c r="AM121" s="50">
        <v>0</v>
      </c>
      <c r="AN121" s="50">
        <f t="shared" si="9"/>
        <v>100000000</v>
      </c>
      <c r="AO121" s="53">
        <f t="shared" si="10"/>
        <v>240000000</v>
      </c>
      <c r="AP121" s="18"/>
      <c r="AQ121" s="18"/>
      <c r="AR121" s="18"/>
      <c r="AS121" s="18"/>
      <c r="AT121" s="18"/>
      <c r="AU121" s="18"/>
      <c r="AV121" s="18"/>
    </row>
    <row r="122" spans="1:48" ht="30">
      <c r="A122" s="41">
        <v>1</v>
      </c>
      <c r="B122" s="41" t="s">
        <v>129</v>
      </c>
      <c r="C122" s="41">
        <v>41</v>
      </c>
      <c r="D122" s="41" t="s">
        <v>130</v>
      </c>
      <c r="E122" s="42">
        <v>4101</v>
      </c>
      <c r="F122" s="41" t="s">
        <v>236</v>
      </c>
      <c r="G122" s="43">
        <v>4101027</v>
      </c>
      <c r="H122" s="41" t="s">
        <v>711</v>
      </c>
      <c r="I122" s="44">
        <v>410102701</v>
      </c>
      <c r="J122" s="41" t="s">
        <v>712</v>
      </c>
      <c r="K122" s="41" t="s">
        <v>24</v>
      </c>
      <c r="L122" s="52">
        <v>25</v>
      </c>
      <c r="M122" s="46" t="s">
        <v>234</v>
      </c>
      <c r="N122" s="47">
        <v>5</v>
      </c>
      <c r="O122" s="41">
        <v>10</v>
      </c>
      <c r="P122" s="41">
        <v>10</v>
      </c>
      <c r="Q122" s="48">
        <v>30000000</v>
      </c>
      <c r="R122" s="48">
        <v>0</v>
      </c>
      <c r="S122" s="48">
        <v>0</v>
      </c>
      <c r="T122" s="48">
        <v>0</v>
      </c>
      <c r="U122" s="48">
        <v>0</v>
      </c>
      <c r="V122" s="48">
        <v>0</v>
      </c>
      <c r="W122" s="48">
        <v>0</v>
      </c>
      <c r="X122" s="48">
        <f t="shared" si="7"/>
        <v>30000000</v>
      </c>
      <c r="Y122" s="49">
        <v>30000000</v>
      </c>
      <c r="Z122" s="49">
        <v>0</v>
      </c>
      <c r="AA122" s="49">
        <v>0</v>
      </c>
      <c r="AB122" s="49">
        <v>0</v>
      </c>
      <c r="AC122" s="49">
        <v>0</v>
      </c>
      <c r="AD122" s="49">
        <v>0</v>
      </c>
      <c r="AE122" s="49">
        <v>0</v>
      </c>
      <c r="AF122" s="49">
        <f t="shared" si="8"/>
        <v>30000000</v>
      </c>
      <c r="AG122" s="50">
        <v>30000000</v>
      </c>
      <c r="AH122" s="50">
        <v>0</v>
      </c>
      <c r="AI122" s="50">
        <v>0</v>
      </c>
      <c r="AJ122" s="50">
        <v>0</v>
      </c>
      <c r="AK122" s="50">
        <v>0</v>
      </c>
      <c r="AL122" s="50">
        <v>0</v>
      </c>
      <c r="AM122" s="50">
        <v>0</v>
      </c>
      <c r="AN122" s="50">
        <f t="shared" si="9"/>
        <v>30000000</v>
      </c>
      <c r="AO122" s="53">
        <f t="shared" si="10"/>
        <v>90000000</v>
      </c>
      <c r="AP122" s="18"/>
      <c r="AQ122" s="18"/>
      <c r="AR122" s="18"/>
      <c r="AS122" s="18"/>
      <c r="AT122" s="18"/>
      <c r="AU122" s="18"/>
      <c r="AV122" s="18"/>
    </row>
    <row r="123" spans="1:48" ht="30">
      <c r="A123" s="41">
        <v>1</v>
      </c>
      <c r="B123" s="41" t="s">
        <v>129</v>
      </c>
      <c r="C123" s="41">
        <v>41</v>
      </c>
      <c r="D123" s="41" t="s">
        <v>130</v>
      </c>
      <c r="E123" s="42">
        <v>4101</v>
      </c>
      <c r="F123" s="41" t="s">
        <v>236</v>
      </c>
      <c r="G123" s="43">
        <v>4101025</v>
      </c>
      <c r="H123" s="41" t="s">
        <v>237</v>
      </c>
      <c r="I123" s="44">
        <v>410102500</v>
      </c>
      <c r="J123" s="41" t="s">
        <v>238</v>
      </c>
      <c r="K123" s="41" t="s">
        <v>24</v>
      </c>
      <c r="L123" s="52">
        <v>2400</v>
      </c>
      <c r="M123" s="46" t="s">
        <v>234</v>
      </c>
      <c r="N123" s="47">
        <v>800</v>
      </c>
      <c r="O123" s="41">
        <v>800</v>
      </c>
      <c r="P123" s="41">
        <v>800</v>
      </c>
      <c r="Q123" s="48">
        <v>160000000</v>
      </c>
      <c r="R123" s="48">
        <v>0</v>
      </c>
      <c r="S123" s="48">
        <v>0</v>
      </c>
      <c r="T123" s="48">
        <v>0</v>
      </c>
      <c r="U123" s="48">
        <v>0</v>
      </c>
      <c r="V123" s="48">
        <v>0</v>
      </c>
      <c r="W123" s="48">
        <v>0</v>
      </c>
      <c r="X123" s="48">
        <f t="shared" si="7"/>
        <v>160000000</v>
      </c>
      <c r="Y123" s="49">
        <v>200000000</v>
      </c>
      <c r="Z123" s="49">
        <v>0</v>
      </c>
      <c r="AA123" s="49">
        <v>0</v>
      </c>
      <c r="AB123" s="49">
        <v>0</v>
      </c>
      <c r="AC123" s="49">
        <v>0</v>
      </c>
      <c r="AD123" s="49">
        <v>0</v>
      </c>
      <c r="AE123" s="49">
        <v>0</v>
      </c>
      <c r="AF123" s="49">
        <f t="shared" si="8"/>
        <v>200000000</v>
      </c>
      <c r="AG123" s="50">
        <v>200000000</v>
      </c>
      <c r="AH123" s="50">
        <v>0</v>
      </c>
      <c r="AI123" s="50">
        <v>0</v>
      </c>
      <c r="AJ123" s="50">
        <v>0</v>
      </c>
      <c r="AK123" s="50">
        <v>0</v>
      </c>
      <c r="AL123" s="50">
        <v>0</v>
      </c>
      <c r="AM123" s="50">
        <v>0</v>
      </c>
      <c r="AN123" s="50">
        <f t="shared" si="9"/>
        <v>200000000</v>
      </c>
      <c r="AO123" s="53">
        <f t="shared" si="10"/>
        <v>560000000</v>
      </c>
      <c r="AP123" s="18"/>
      <c r="AQ123" s="18"/>
      <c r="AR123" s="18"/>
      <c r="AS123" s="18"/>
      <c r="AT123" s="18"/>
      <c r="AU123" s="18"/>
      <c r="AV123" s="18"/>
    </row>
    <row r="124" spans="1:48" ht="30">
      <c r="A124" s="41">
        <v>1</v>
      </c>
      <c r="B124" s="41" t="s">
        <v>129</v>
      </c>
      <c r="C124" s="41">
        <v>41</v>
      </c>
      <c r="D124" s="41" t="s">
        <v>130</v>
      </c>
      <c r="E124" s="42">
        <v>4101</v>
      </c>
      <c r="F124" s="41" t="s">
        <v>236</v>
      </c>
      <c r="G124" s="43">
        <v>4101017</v>
      </c>
      <c r="H124" s="41" t="s">
        <v>713</v>
      </c>
      <c r="I124" s="44">
        <v>410101700</v>
      </c>
      <c r="J124" s="41" t="s">
        <v>713</v>
      </c>
      <c r="K124" s="41" t="s">
        <v>24</v>
      </c>
      <c r="L124" s="52">
        <v>1</v>
      </c>
      <c r="M124" s="46" t="s">
        <v>234</v>
      </c>
      <c r="N124" s="47">
        <v>0</v>
      </c>
      <c r="O124" s="41">
        <v>1</v>
      </c>
      <c r="P124" s="41">
        <v>0</v>
      </c>
      <c r="Q124" s="48">
        <v>0</v>
      </c>
      <c r="R124" s="48">
        <v>0</v>
      </c>
      <c r="S124" s="48">
        <v>0</v>
      </c>
      <c r="T124" s="48">
        <v>0</v>
      </c>
      <c r="U124" s="48">
        <v>0</v>
      </c>
      <c r="V124" s="48">
        <v>0</v>
      </c>
      <c r="W124" s="48">
        <v>0</v>
      </c>
      <c r="X124" s="48">
        <f t="shared" si="7"/>
        <v>0</v>
      </c>
      <c r="Y124" s="49">
        <v>0</v>
      </c>
      <c r="Z124" s="49">
        <v>0</v>
      </c>
      <c r="AA124" s="49">
        <v>0</v>
      </c>
      <c r="AB124" s="49">
        <v>5000000000</v>
      </c>
      <c r="AC124" s="49">
        <v>0</v>
      </c>
      <c r="AD124" s="49">
        <v>0</v>
      </c>
      <c r="AE124" s="49">
        <v>0</v>
      </c>
      <c r="AF124" s="49">
        <f t="shared" si="8"/>
        <v>5000000000</v>
      </c>
      <c r="AG124" s="50">
        <v>0</v>
      </c>
      <c r="AH124" s="50">
        <v>0</v>
      </c>
      <c r="AI124" s="50">
        <v>0</v>
      </c>
      <c r="AJ124" s="50">
        <v>0</v>
      </c>
      <c r="AK124" s="50">
        <v>0</v>
      </c>
      <c r="AL124" s="50">
        <v>0</v>
      </c>
      <c r="AM124" s="50">
        <v>0</v>
      </c>
      <c r="AN124" s="50">
        <f t="shared" si="9"/>
        <v>0</v>
      </c>
      <c r="AO124" s="53">
        <f t="shared" si="10"/>
        <v>5000000000</v>
      </c>
      <c r="AP124" s="18"/>
      <c r="AQ124" s="18"/>
      <c r="AR124" s="18"/>
      <c r="AS124" s="18"/>
      <c r="AT124" s="18"/>
      <c r="AU124" s="18"/>
      <c r="AV124" s="18"/>
    </row>
    <row r="125" spans="1:48" ht="30">
      <c r="A125" s="41">
        <v>1</v>
      </c>
      <c r="B125" s="41" t="s">
        <v>129</v>
      </c>
      <c r="C125" s="41">
        <v>41</v>
      </c>
      <c r="D125" s="41" t="s">
        <v>130</v>
      </c>
      <c r="E125" s="42">
        <v>4101</v>
      </c>
      <c r="F125" s="41" t="s">
        <v>236</v>
      </c>
      <c r="G125" s="43">
        <v>4101023</v>
      </c>
      <c r="H125" s="41" t="s">
        <v>714</v>
      </c>
      <c r="I125" s="44">
        <v>410102306</v>
      </c>
      <c r="J125" s="41" t="s">
        <v>715</v>
      </c>
      <c r="K125" s="41" t="s">
        <v>24</v>
      </c>
      <c r="L125" s="52">
        <v>10000</v>
      </c>
      <c r="M125" s="46" t="s">
        <v>234</v>
      </c>
      <c r="N125" s="47">
        <v>3334</v>
      </c>
      <c r="O125" s="41">
        <v>3333</v>
      </c>
      <c r="P125" s="41">
        <v>3333</v>
      </c>
      <c r="Q125" s="48">
        <v>180000000</v>
      </c>
      <c r="R125" s="48">
        <v>0</v>
      </c>
      <c r="S125" s="48">
        <v>0</v>
      </c>
      <c r="T125" s="48">
        <v>0</v>
      </c>
      <c r="U125" s="48">
        <v>0</v>
      </c>
      <c r="V125" s="48">
        <v>0</v>
      </c>
      <c r="W125" s="48">
        <v>0</v>
      </c>
      <c r="X125" s="48">
        <f t="shared" si="7"/>
        <v>180000000</v>
      </c>
      <c r="Y125" s="49">
        <v>180000000</v>
      </c>
      <c r="Z125" s="49">
        <v>0</v>
      </c>
      <c r="AA125" s="49">
        <v>0</v>
      </c>
      <c r="AB125" s="49">
        <v>0</v>
      </c>
      <c r="AC125" s="49">
        <v>0</v>
      </c>
      <c r="AD125" s="49">
        <v>0</v>
      </c>
      <c r="AE125" s="49">
        <v>0</v>
      </c>
      <c r="AF125" s="49">
        <f t="shared" si="8"/>
        <v>180000000</v>
      </c>
      <c r="AG125" s="50">
        <v>180000000</v>
      </c>
      <c r="AH125" s="50">
        <v>0</v>
      </c>
      <c r="AI125" s="50">
        <v>0</v>
      </c>
      <c r="AJ125" s="50">
        <v>0</v>
      </c>
      <c r="AK125" s="50">
        <v>0</v>
      </c>
      <c r="AL125" s="50">
        <v>0</v>
      </c>
      <c r="AM125" s="50">
        <v>0</v>
      </c>
      <c r="AN125" s="50">
        <f t="shared" si="9"/>
        <v>180000000</v>
      </c>
      <c r="AO125" s="53">
        <f t="shared" si="10"/>
        <v>540000000</v>
      </c>
      <c r="AP125" s="18"/>
      <c r="AQ125" s="18"/>
      <c r="AR125" s="18"/>
      <c r="AS125" s="18"/>
      <c r="AT125" s="18"/>
      <c r="AU125" s="18"/>
      <c r="AV125" s="18"/>
    </row>
    <row r="126" spans="1:48" ht="30">
      <c r="A126" s="41">
        <v>1</v>
      </c>
      <c r="B126" s="41" t="s">
        <v>129</v>
      </c>
      <c r="C126" s="41">
        <v>41</v>
      </c>
      <c r="D126" s="41" t="s">
        <v>130</v>
      </c>
      <c r="E126" s="42">
        <v>4101</v>
      </c>
      <c r="F126" s="41" t="s">
        <v>236</v>
      </c>
      <c r="G126" s="43">
        <v>4101092</v>
      </c>
      <c r="H126" s="41" t="s">
        <v>716</v>
      </c>
      <c r="I126" s="44">
        <v>410109201</v>
      </c>
      <c r="J126" s="41" t="s">
        <v>717</v>
      </c>
      <c r="K126" s="41" t="s">
        <v>24</v>
      </c>
      <c r="L126" s="52">
        <v>3</v>
      </c>
      <c r="M126" s="46" t="s">
        <v>234</v>
      </c>
      <c r="N126" s="47">
        <v>0</v>
      </c>
      <c r="O126" s="41">
        <v>2</v>
      </c>
      <c r="P126" s="41">
        <v>1</v>
      </c>
      <c r="Q126" s="48">
        <v>0</v>
      </c>
      <c r="R126" s="48">
        <v>0</v>
      </c>
      <c r="S126" s="48">
        <v>0</v>
      </c>
      <c r="T126" s="48">
        <v>0</v>
      </c>
      <c r="U126" s="48">
        <v>0</v>
      </c>
      <c r="V126" s="48">
        <v>0</v>
      </c>
      <c r="W126" s="48">
        <v>0</v>
      </c>
      <c r="X126" s="48">
        <f t="shared" si="7"/>
        <v>0</v>
      </c>
      <c r="Y126" s="49">
        <v>80000000</v>
      </c>
      <c r="Z126" s="49">
        <v>0</v>
      </c>
      <c r="AA126" s="49">
        <v>0</v>
      </c>
      <c r="AB126" s="49">
        <v>0</v>
      </c>
      <c r="AC126" s="49">
        <v>0</v>
      </c>
      <c r="AD126" s="49">
        <v>0</v>
      </c>
      <c r="AE126" s="49">
        <v>0</v>
      </c>
      <c r="AF126" s="49">
        <f t="shared" si="8"/>
        <v>80000000</v>
      </c>
      <c r="AG126" s="50">
        <v>40000000</v>
      </c>
      <c r="AH126" s="50">
        <v>0</v>
      </c>
      <c r="AI126" s="50">
        <v>0</v>
      </c>
      <c r="AJ126" s="50">
        <v>0</v>
      </c>
      <c r="AK126" s="50">
        <v>0</v>
      </c>
      <c r="AL126" s="50">
        <v>0</v>
      </c>
      <c r="AM126" s="50">
        <v>0</v>
      </c>
      <c r="AN126" s="50">
        <f t="shared" si="9"/>
        <v>40000000</v>
      </c>
      <c r="AO126" s="53">
        <f t="shared" si="10"/>
        <v>120000000</v>
      </c>
      <c r="AP126" s="18"/>
      <c r="AQ126" s="18"/>
      <c r="AR126" s="18"/>
      <c r="AS126" s="18"/>
      <c r="AT126" s="18"/>
      <c r="AU126" s="18"/>
      <c r="AV126" s="18"/>
    </row>
    <row r="127" spans="1:48" ht="45">
      <c r="A127" s="41">
        <v>1</v>
      </c>
      <c r="B127" s="41" t="s">
        <v>129</v>
      </c>
      <c r="C127" s="41">
        <v>41</v>
      </c>
      <c r="D127" s="41" t="s">
        <v>130</v>
      </c>
      <c r="E127" s="42">
        <v>4101</v>
      </c>
      <c r="F127" s="41" t="s">
        <v>236</v>
      </c>
      <c r="G127" s="43">
        <v>4101045</v>
      </c>
      <c r="H127" s="41" t="s">
        <v>718</v>
      </c>
      <c r="I127" s="44">
        <v>410104500</v>
      </c>
      <c r="J127" s="41" t="s">
        <v>719</v>
      </c>
      <c r="K127" s="41" t="s">
        <v>24</v>
      </c>
      <c r="L127" s="45">
        <v>19</v>
      </c>
      <c r="M127" s="46" t="s">
        <v>234</v>
      </c>
      <c r="N127" s="47">
        <v>2</v>
      </c>
      <c r="O127" s="41">
        <v>4</v>
      </c>
      <c r="P127" s="41">
        <v>4</v>
      </c>
      <c r="Q127" s="48">
        <v>30000000</v>
      </c>
      <c r="R127" s="48">
        <v>0</v>
      </c>
      <c r="S127" s="48">
        <v>0</v>
      </c>
      <c r="T127" s="48">
        <v>0</v>
      </c>
      <c r="U127" s="48">
        <v>0</v>
      </c>
      <c r="V127" s="48">
        <v>0</v>
      </c>
      <c r="W127" s="48">
        <v>0</v>
      </c>
      <c r="X127" s="48">
        <f t="shared" si="7"/>
        <v>30000000</v>
      </c>
      <c r="Y127" s="49">
        <v>60000000</v>
      </c>
      <c r="Z127" s="49">
        <v>0</v>
      </c>
      <c r="AA127" s="49">
        <v>0</v>
      </c>
      <c r="AB127" s="49">
        <v>0</v>
      </c>
      <c r="AC127" s="49">
        <v>0</v>
      </c>
      <c r="AD127" s="49">
        <v>0</v>
      </c>
      <c r="AE127" s="49">
        <v>0</v>
      </c>
      <c r="AF127" s="49">
        <f t="shared" si="8"/>
        <v>60000000</v>
      </c>
      <c r="AG127" s="50">
        <v>60000000</v>
      </c>
      <c r="AH127" s="50">
        <v>0</v>
      </c>
      <c r="AI127" s="50">
        <v>0</v>
      </c>
      <c r="AJ127" s="50">
        <v>0</v>
      </c>
      <c r="AK127" s="50">
        <v>0</v>
      </c>
      <c r="AL127" s="50">
        <v>0</v>
      </c>
      <c r="AM127" s="50">
        <v>0</v>
      </c>
      <c r="AN127" s="50">
        <f t="shared" si="9"/>
        <v>60000000</v>
      </c>
      <c r="AO127" s="51">
        <f t="shared" si="10"/>
        <v>150000000</v>
      </c>
      <c r="AP127" s="18"/>
      <c r="AQ127" s="18"/>
      <c r="AR127" s="18"/>
      <c r="AS127" s="18"/>
      <c r="AT127" s="18"/>
      <c r="AU127" s="18"/>
      <c r="AV127" s="18"/>
    </row>
    <row r="128" spans="1:48" ht="30">
      <c r="A128" s="41">
        <v>1</v>
      </c>
      <c r="B128" s="41" t="s">
        <v>129</v>
      </c>
      <c r="C128" s="41">
        <v>41</v>
      </c>
      <c r="D128" s="41" t="s">
        <v>130</v>
      </c>
      <c r="E128" s="42">
        <v>4101</v>
      </c>
      <c r="F128" s="41" t="s">
        <v>236</v>
      </c>
      <c r="G128" s="43">
        <v>4101038</v>
      </c>
      <c r="H128" s="41" t="s">
        <v>240</v>
      </c>
      <c r="I128" s="44">
        <v>410103800</v>
      </c>
      <c r="J128" s="41" t="s">
        <v>241</v>
      </c>
      <c r="K128" s="41" t="s">
        <v>24</v>
      </c>
      <c r="L128" s="52">
        <v>150</v>
      </c>
      <c r="M128" s="46" t="s">
        <v>234</v>
      </c>
      <c r="N128" s="47">
        <v>50</v>
      </c>
      <c r="O128" s="41">
        <v>50</v>
      </c>
      <c r="P128" s="41">
        <v>50</v>
      </c>
      <c r="Q128" s="48">
        <v>35000000</v>
      </c>
      <c r="R128" s="48">
        <v>0</v>
      </c>
      <c r="S128" s="48">
        <v>0</v>
      </c>
      <c r="T128" s="48">
        <v>0</v>
      </c>
      <c r="U128" s="48">
        <v>0</v>
      </c>
      <c r="V128" s="48">
        <v>0</v>
      </c>
      <c r="W128" s="48">
        <v>0</v>
      </c>
      <c r="X128" s="48">
        <f t="shared" si="7"/>
        <v>35000000</v>
      </c>
      <c r="Y128" s="49">
        <v>35000000</v>
      </c>
      <c r="Z128" s="49">
        <v>0</v>
      </c>
      <c r="AA128" s="49">
        <v>0</v>
      </c>
      <c r="AB128" s="49">
        <v>0</v>
      </c>
      <c r="AC128" s="49">
        <v>0</v>
      </c>
      <c r="AD128" s="49">
        <v>0</v>
      </c>
      <c r="AE128" s="49">
        <v>0</v>
      </c>
      <c r="AF128" s="49">
        <f t="shared" si="8"/>
        <v>35000000</v>
      </c>
      <c r="AG128" s="50">
        <v>35000000</v>
      </c>
      <c r="AH128" s="50">
        <v>0</v>
      </c>
      <c r="AI128" s="50">
        <v>0</v>
      </c>
      <c r="AJ128" s="50">
        <v>0</v>
      </c>
      <c r="AK128" s="50">
        <v>0</v>
      </c>
      <c r="AL128" s="50">
        <v>0</v>
      </c>
      <c r="AM128" s="50">
        <v>0</v>
      </c>
      <c r="AN128" s="50">
        <f t="shared" si="9"/>
        <v>35000000</v>
      </c>
      <c r="AO128" s="53">
        <f t="shared" si="10"/>
        <v>105000000</v>
      </c>
      <c r="AP128" s="18"/>
      <c r="AQ128" s="18"/>
      <c r="AR128" s="18"/>
      <c r="AS128" s="18"/>
      <c r="AT128" s="18"/>
      <c r="AU128" s="18"/>
      <c r="AV128" s="18"/>
    </row>
    <row r="129" spans="1:48" ht="30">
      <c r="A129" s="41">
        <v>1</v>
      </c>
      <c r="B129" s="41" t="s">
        <v>129</v>
      </c>
      <c r="C129" s="41">
        <v>41</v>
      </c>
      <c r="D129" s="41" t="s">
        <v>130</v>
      </c>
      <c r="E129" s="42">
        <v>4101</v>
      </c>
      <c r="F129" s="41" t="s">
        <v>236</v>
      </c>
      <c r="G129" s="43">
        <v>4101038</v>
      </c>
      <c r="H129" s="41" t="s">
        <v>240</v>
      </c>
      <c r="I129" s="44">
        <v>410103801</v>
      </c>
      <c r="J129" s="41" t="s">
        <v>720</v>
      </c>
      <c r="K129" s="41" t="s">
        <v>24</v>
      </c>
      <c r="L129" s="52">
        <v>1</v>
      </c>
      <c r="M129" s="46" t="s">
        <v>234</v>
      </c>
      <c r="N129" s="47">
        <v>1</v>
      </c>
      <c r="O129" s="41">
        <v>1</v>
      </c>
      <c r="P129" s="41">
        <v>1</v>
      </c>
      <c r="Q129" s="48">
        <v>200000000</v>
      </c>
      <c r="R129" s="48">
        <v>0</v>
      </c>
      <c r="S129" s="48">
        <v>0</v>
      </c>
      <c r="T129" s="48">
        <v>0</v>
      </c>
      <c r="U129" s="48">
        <v>0</v>
      </c>
      <c r="V129" s="48">
        <v>0</v>
      </c>
      <c r="W129" s="48">
        <v>0</v>
      </c>
      <c r="X129" s="48">
        <f t="shared" si="7"/>
        <v>200000000</v>
      </c>
      <c r="Y129" s="49">
        <v>200000000</v>
      </c>
      <c r="Z129" s="49">
        <v>0</v>
      </c>
      <c r="AA129" s="49">
        <v>0</v>
      </c>
      <c r="AB129" s="49">
        <v>0</v>
      </c>
      <c r="AC129" s="49">
        <v>0</v>
      </c>
      <c r="AD129" s="49">
        <v>0</v>
      </c>
      <c r="AE129" s="49">
        <v>0</v>
      </c>
      <c r="AF129" s="49">
        <f t="shared" si="8"/>
        <v>200000000</v>
      </c>
      <c r="AG129" s="50">
        <v>20000000</v>
      </c>
      <c r="AH129" s="50">
        <v>0</v>
      </c>
      <c r="AI129" s="50">
        <v>0</v>
      </c>
      <c r="AJ129" s="50">
        <v>0</v>
      </c>
      <c r="AK129" s="50">
        <v>0</v>
      </c>
      <c r="AL129" s="50">
        <v>0</v>
      </c>
      <c r="AM129" s="50">
        <v>0</v>
      </c>
      <c r="AN129" s="50">
        <f t="shared" si="9"/>
        <v>20000000</v>
      </c>
      <c r="AO129" s="53">
        <f t="shared" si="10"/>
        <v>420000000</v>
      </c>
      <c r="AP129" s="18"/>
      <c r="AQ129" s="18"/>
      <c r="AR129" s="18"/>
      <c r="AS129" s="18"/>
      <c r="AT129" s="18"/>
      <c r="AU129" s="18"/>
      <c r="AV129" s="18"/>
    </row>
    <row r="130" spans="1:48" ht="45">
      <c r="A130" s="41">
        <v>1</v>
      </c>
      <c r="B130" s="41" t="s">
        <v>129</v>
      </c>
      <c r="C130" s="41">
        <v>41</v>
      </c>
      <c r="D130" s="41" t="s">
        <v>130</v>
      </c>
      <c r="E130" s="42">
        <v>4101</v>
      </c>
      <c r="F130" s="41" t="s">
        <v>236</v>
      </c>
      <c r="G130" s="43">
        <v>4101014</v>
      </c>
      <c r="H130" s="41" t="s">
        <v>721</v>
      </c>
      <c r="I130" s="44">
        <v>410101400</v>
      </c>
      <c r="J130" s="41" t="s">
        <v>722</v>
      </c>
      <c r="K130" s="41" t="s">
        <v>24</v>
      </c>
      <c r="L130" s="52">
        <v>25000</v>
      </c>
      <c r="M130" s="46" t="s">
        <v>234</v>
      </c>
      <c r="N130" s="47">
        <v>5000</v>
      </c>
      <c r="O130" s="41">
        <v>10000</v>
      </c>
      <c r="P130" s="41">
        <v>10000</v>
      </c>
      <c r="Q130" s="48">
        <v>20000000</v>
      </c>
      <c r="R130" s="48">
        <v>0</v>
      </c>
      <c r="S130" s="48">
        <v>0</v>
      </c>
      <c r="T130" s="48">
        <v>0</v>
      </c>
      <c r="U130" s="48">
        <v>0</v>
      </c>
      <c r="V130" s="48">
        <v>0</v>
      </c>
      <c r="W130" s="48">
        <v>0</v>
      </c>
      <c r="X130" s="48">
        <f t="shared" si="7"/>
        <v>20000000</v>
      </c>
      <c r="Y130" s="49">
        <v>50000000</v>
      </c>
      <c r="Z130" s="49">
        <v>0</v>
      </c>
      <c r="AA130" s="49">
        <v>0</v>
      </c>
      <c r="AB130" s="49">
        <v>0</v>
      </c>
      <c r="AC130" s="49">
        <v>0</v>
      </c>
      <c r="AD130" s="49">
        <v>0</v>
      </c>
      <c r="AE130" s="49">
        <v>0</v>
      </c>
      <c r="AF130" s="49">
        <f t="shared" si="8"/>
        <v>50000000</v>
      </c>
      <c r="AG130" s="50">
        <v>50000000</v>
      </c>
      <c r="AH130" s="50">
        <v>0</v>
      </c>
      <c r="AI130" s="50">
        <v>0</v>
      </c>
      <c r="AJ130" s="50">
        <v>0</v>
      </c>
      <c r="AK130" s="50">
        <v>0</v>
      </c>
      <c r="AL130" s="50">
        <v>0</v>
      </c>
      <c r="AM130" s="50">
        <v>0</v>
      </c>
      <c r="AN130" s="50">
        <f t="shared" si="9"/>
        <v>50000000</v>
      </c>
      <c r="AO130" s="53">
        <f t="shared" si="10"/>
        <v>120000000</v>
      </c>
      <c r="AP130" s="18"/>
      <c r="AQ130" s="18"/>
      <c r="AR130" s="18"/>
      <c r="AS130" s="18"/>
      <c r="AT130" s="18"/>
      <c r="AU130" s="18"/>
      <c r="AV130" s="18"/>
    </row>
    <row r="131" spans="1:48" ht="60">
      <c r="A131" s="41">
        <v>1</v>
      </c>
      <c r="B131" s="41" t="s">
        <v>129</v>
      </c>
      <c r="C131" s="41">
        <v>41</v>
      </c>
      <c r="D131" s="41" t="s">
        <v>130</v>
      </c>
      <c r="E131" s="42">
        <v>4102</v>
      </c>
      <c r="F131" s="41" t="s">
        <v>723</v>
      </c>
      <c r="G131" s="43">
        <v>4102048</v>
      </c>
      <c r="H131" s="41" t="s">
        <v>724</v>
      </c>
      <c r="I131" s="44">
        <v>410204800</v>
      </c>
      <c r="J131" s="41" t="s">
        <v>724</v>
      </c>
      <c r="K131" s="41" t="s">
        <v>24</v>
      </c>
      <c r="L131" s="52">
        <v>1</v>
      </c>
      <c r="M131" s="46" t="s">
        <v>725</v>
      </c>
      <c r="N131" s="47">
        <v>0</v>
      </c>
      <c r="O131" s="41">
        <v>1</v>
      </c>
      <c r="P131" s="41">
        <v>0</v>
      </c>
      <c r="Q131" s="48">
        <v>0</v>
      </c>
      <c r="R131" s="48">
        <v>0</v>
      </c>
      <c r="S131" s="48">
        <v>0</v>
      </c>
      <c r="T131" s="48">
        <v>0</v>
      </c>
      <c r="U131" s="48">
        <v>0</v>
      </c>
      <c r="V131" s="48">
        <v>0</v>
      </c>
      <c r="W131" s="48">
        <v>0</v>
      </c>
      <c r="X131" s="48">
        <f t="shared" si="7"/>
        <v>0</v>
      </c>
      <c r="Y131" s="49">
        <v>520000000</v>
      </c>
      <c r="Z131" s="49">
        <v>0</v>
      </c>
      <c r="AA131" s="49">
        <v>0</v>
      </c>
      <c r="AB131" s="49">
        <v>1680000000</v>
      </c>
      <c r="AC131" s="49">
        <v>300000000</v>
      </c>
      <c r="AD131" s="49">
        <v>0</v>
      </c>
      <c r="AE131" s="49">
        <v>0</v>
      </c>
      <c r="AF131" s="49">
        <f t="shared" si="8"/>
        <v>2500000000</v>
      </c>
      <c r="AG131" s="50">
        <v>0</v>
      </c>
      <c r="AH131" s="50">
        <v>0</v>
      </c>
      <c r="AI131" s="50">
        <v>0</v>
      </c>
      <c r="AJ131" s="50">
        <v>0</v>
      </c>
      <c r="AK131" s="50">
        <v>0</v>
      </c>
      <c r="AL131" s="50">
        <v>0</v>
      </c>
      <c r="AM131" s="50">
        <v>0</v>
      </c>
      <c r="AN131" s="50">
        <f t="shared" si="9"/>
        <v>0</v>
      </c>
      <c r="AO131" s="53">
        <f t="shared" si="10"/>
        <v>2500000000</v>
      </c>
      <c r="AP131" s="18"/>
      <c r="AQ131" s="18"/>
      <c r="AR131" s="18"/>
      <c r="AS131" s="18"/>
      <c r="AT131" s="18"/>
      <c r="AU131" s="18"/>
      <c r="AV131" s="18"/>
    </row>
    <row r="132" spans="1:48" ht="60">
      <c r="A132" s="41">
        <v>1</v>
      </c>
      <c r="B132" s="41" t="s">
        <v>129</v>
      </c>
      <c r="C132" s="41">
        <v>41</v>
      </c>
      <c r="D132" s="41" t="s">
        <v>130</v>
      </c>
      <c r="E132" s="42">
        <v>4102</v>
      </c>
      <c r="F132" s="41" t="s">
        <v>723</v>
      </c>
      <c r="G132" s="43">
        <v>4102005</v>
      </c>
      <c r="H132" s="41" t="s">
        <v>726</v>
      </c>
      <c r="I132" s="44">
        <v>410200500</v>
      </c>
      <c r="J132" s="41" t="s">
        <v>726</v>
      </c>
      <c r="K132" s="41" t="s">
        <v>24</v>
      </c>
      <c r="L132" s="52">
        <v>7</v>
      </c>
      <c r="M132" s="46" t="s">
        <v>725</v>
      </c>
      <c r="N132" s="47">
        <v>0</v>
      </c>
      <c r="O132" s="41">
        <v>7</v>
      </c>
      <c r="P132" s="41">
        <v>0</v>
      </c>
      <c r="Q132" s="48">
        <v>0</v>
      </c>
      <c r="R132" s="48">
        <v>0</v>
      </c>
      <c r="S132" s="48">
        <v>0</v>
      </c>
      <c r="T132" s="48">
        <v>0</v>
      </c>
      <c r="U132" s="48">
        <v>0</v>
      </c>
      <c r="V132" s="48">
        <v>0</v>
      </c>
      <c r="W132" s="48">
        <v>0</v>
      </c>
      <c r="X132" s="48">
        <f t="shared" si="7"/>
        <v>0</v>
      </c>
      <c r="Y132" s="49">
        <v>150000000</v>
      </c>
      <c r="Z132" s="49">
        <v>0</v>
      </c>
      <c r="AA132" s="49">
        <v>0</v>
      </c>
      <c r="AB132" s="49">
        <v>0</v>
      </c>
      <c r="AC132" s="49">
        <v>0</v>
      </c>
      <c r="AD132" s="49">
        <v>0</v>
      </c>
      <c r="AE132" s="49">
        <v>0</v>
      </c>
      <c r="AF132" s="49">
        <f t="shared" si="8"/>
        <v>150000000</v>
      </c>
      <c r="AG132" s="50">
        <v>0</v>
      </c>
      <c r="AH132" s="50">
        <v>0</v>
      </c>
      <c r="AI132" s="50">
        <v>0</v>
      </c>
      <c r="AJ132" s="50">
        <v>0</v>
      </c>
      <c r="AK132" s="50">
        <v>0</v>
      </c>
      <c r="AL132" s="50">
        <v>0</v>
      </c>
      <c r="AM132" s="50">
        <v>0</v>
      </c>
      <c r="AN132" s="50">
        <f t="shared" si="9"/>
        <v>0</v>
      </c>
      <c r="AO132" s="53">
        <f t="shared" si="10"/>
        <v>150000000</v>
      </c>
      <c r="AP132" s="18"/>
      <c r="AQ132" s="18"/>
      <c r="AR132" s="18"/>
      <c r="AS132" s="18"/>
      <c r="AT132" s="18"/>
      <c r="AU132" s="18"/>
      <c r="AV132" s="18"/>
    </row>
    <row r="133" spans="1:48" ht="60">
      <c r="A133" s="41">
        <v>1</v>
      </c>
      <c r="B133" s="41" t="s">
        <v>129</v>
      </c>
      <c r="C133" s="41">
        <v>41</v>
      </c>
      <c r="D133" s="41" t="s">
        <v>130</v>
      </c>
      <c r="E133" s="42">
        <v>4102</v>
      </c>
      <c r="F133" s="41" t="s">
        <v>723</v>
      </c>
      <c r="G133" s="43">
        <v>4102006</v>
      </c>
      <c r="H133" s="41" t="s">
        <v>727</v>
      </c>
      <c r="I133" s="44">
        <v>410200600</v>
      </c>
      <c r="J133" s="41" t="s">
        <v>728</v>
      </c>
      <c r="K133" s="41" t="s">
        <v>24</v>
      </c>
      <c r="L133" s="52">
        <v>7</v>
      </c>
      <c r="M133" s="46" t="s">
        <v>725</v>
      </c>
      <c r="N133" s="47">
        <v>7</v>
      </c>
      <c r="O133" s="41">
        <v>0</v>
      </c>
      <c r="P133" s="41">
        <v>0</v>
      </c>
      <c r="Q133" s="48">
        <v>120000000</v>
      </c>
      <c r="R133" s="48">
        <v>0</v>
      </c>
      <c r="S133" s="48">
        <v>0</v>
      </c>
      <c r="T133" s="48">
        <v>0</v>
      </c>
      <c r="U133" s="48">
        <v>0</v>
      </c>
      <c r="V133" s="48">
        <v>0</v>
      </c>
      <c r="W133" s="48">
        <v>0</v>
      </c>
      <c r="X133" s="48">
        <f t="shared" si="7"/>
        <v>120000000</v>
      </c>
      <c r="Y133" s="49">
        <v>0</v>
      </c>
      <c r="Z133" s="49">
        <v>0</v>
      </c>
      <c r="AA133" s="49">
        <v>0</v>
      </c>
      <c r="AB133" s="49">
        <v>0</v>
      </c>
      <c r="AC133" s="49">
        <v>0</v>
      </c>
      <c r="AD133" s="49">
        <v>0</v>
      </c>
      <c r="AE133" s="49">
        <v>0</v>
      </c>
      <c r="AF133" s="49">
        <f t="shared" si="8"/>
        <v>0</v>
      </c>
      <c r="AG133" s="50">
        <v>0</v>
      </c>
      <c r="AH133" s="50">
        <v>0</v>
      </c>
      <c r="AI133" s="50">
        <v>0</v>
      </c>
      <c r="AJ133" s="50">
        <v>0</v>
      </c>
      <c r="AK133" s="50">
        <v>0</v>
      </c>
      <c r="AL133" s="50">
        <v>0</v>
      </c>
      <c r="AM133" s="50">
        <v>0</v>
      </c>
      <c r="AN133" s="50">
        <f t="shared" si="9"/>
        <v>0</v>
      </c>
      <c r="AO133" s="53">
        <f t="shared" si="10"/>
        <v>120000000</v>
      </c>
      <c r="AP133" s="18"/>
      <c r="AQ133" s="18"/>
      <c r="AR133" s="18"/>
      <c r="AS133" s="18"/>
      <c r="AT133" s="18"/>
      <c r="AU133" s="18"/>
      <c r="AV133" s="18"/>
    </row>
    <row r="134" spans="1:48" ht="60">
      <c r="A134" s="41">
        <v>1</v>
      </c>
      <c r="B134" s="41" t="s">
        <v>129</v>
      </c>
      <c r="C134" s="41">
        <v>41</v>
      </c>
      <c r="D134" s="41" t="s">
        <v>130</v>
      </c>
      <c r="E134" s="42">
        <v>4102</v>
      </c>
      <c r="F134" s="41" t="s">
        <v>723</v>
      </c>
      <c r="G134" s="43">
        <v>4102042</v>
      </c>
      <c r="H134" s="41" t="s">
        <v>729</v>
      </c>
      <c r="I134" s="44">
        <v>410204200</v>
      </c>
      <c r="J134" s="41" t="s">
        <v>730</v>
      </c>
      <c r="K134" s="41" t="s">
        <v>24</v>
      </c>
      <c r="L134" s="52">
        <v>3</v>
      </c>
      <c r="M134" s="46" t="s">
        <v>725</v>
      </c>
      <c r="N134" s="47">
        <v>1</v>
      </c>
      <c r="O134" s="41">
        <v>1</v>
      </c>
      <c r="P134" s="41">
        <v>1</v>
      </c>
      <c r="Q134" s="48">
        <v>30000000</v>
      </c>
      <c r="R134" s="48">
        <v>0</v>
      </c>
      <c r="S134" s="48">
        <v>0</v>
      </c>
      <c r="T134" s="48">
        <v>0</v>
      </c>
      <c r="U134" s="48">
        <v>0</v>
      </c>
      <c r="V134" s="48">
        <v>0</v>
      </c>
      <c r="W134" s="48">
        <v>0</v>
      </c>
      <c r="X134" s="48">
        <f t="shared" si="7"/>
        <v>30000000</v>
      </c>
      <c r="Y134" s="49">
        <v>60000000</v>
      </c>
      <c r="Z134" s="49">
        <v>0</v>
      </c>
      <c r="AA134" s="49">
        <v>0</v>
      </c>
      <c r="AB134" s="49">
        <v>0</v>
      </c>
      <c r="AC134" s="49">
        <v>0</v>
      </c>
      <c r="AD134" s="49">
        <v>0</v>
      </c>
      <c r="AE134" s="49">
        <v>0</v>
      </c>
      <c r="AF134" s="49">
        <f t="shared" si="8"/>
        <v>60000000</v>
      </c>
      <c r="AG134" s="50">
        <v>75000000</v>
      </c>
      <c r="AH134" s="50">
        <v>0</v>
      </c>
      <c r="AI134" s="50">
        <v>0</v>
      </c>
      <c r="AJ134" s="50">
        <v>0</v>
      </c>
      <c r="AK134" s="50">
        <v>0</v>
      </c>
      <c r="AL134" s="50">
        <v>0</v>
      </c>
      <c r="AM134" s="50">
        <v>0</v>
      </c>
      <c r="AN134" s="50">
        <f t="shared" si="9"/>
        <v>75000000</v>
      </c>
      <c r="AO134" s="53">
        <f t="shared" si="10"/>
        <v>165000000</v>
      </c>
      <c r="AP134" s="18"/>
      <c r="AQ134" s="18"/>
      <c r="AR134" s="18"/>
      <c r="AS134" s="18"/>
      <c r="AT134" s="18"/>
      <c r="AU134" s="18"/>
      <c r="AV134" s="18"/>
    </row>
    <row r="135" spans="1:48" ht="60">
      <c r="A135" s="41">
        <v>1</v>
      </c>
      <c r="B135" s="41" t="s">
        <v>129</v>
      </c>
      <c r="C135" s="41">
        <v>41</v>
      </c>
      <c r="D135" s="41" t="s">
        <v>130</v>
      </c>
      <c r="E135" s="42">
        <v>4102</v>
      </c>
      <c r="F135" s="41" t="s">
        <v>723</v>
      </c>
      <c r="G135" s="43">
        <v>4102043</v>
      </c>
      <c r="H135" s="41" t="s">
        <v>731</v>
      </c>
      <c r="I135" s="44">
        <v>410204300</v>
      </c>
      <c r="J135" s="41" t="s">
        <v>732</v>
      </c>
      <c r="K135" s="41" t="s">
        <v>24</v>
      </c>
      <c r="L135" s="52">
        <v>600</v>
      </c>
      <c r="M135" s="46" t="s">
        <v>725</v>
      </c>
      <c r="N135" s="47">
        <v>80</v>
      </c>
      <c r="O135" s="41">
        <v>260</v>
      </c>
      <c r="P135" s="41">
        <v>260</v>
      </c>
      <c r="Q135" s="48">
        <v>30000000</v>
      </c>
      <c r="R135" s="48">
        <v>0</v>
      </c>
      <c r="S135" s="48">
        <v>0</v>
      </c>
      <c r="T135" s="48">
        <v>0</v>
      </c>
      <c r="U135" s="48">
        <v>0</v>
      </c>
      <c r="V135" s="48">
        <v>0</v>
      </c>
      <c r="W135" s="48">
        <v>0</v>
      </c>
      <c r="X135" s="48">
        <f t="shared" si="7"/>
        <v>30000000</v>
      </c>
      <c r="Y135" s="49">
        <v>115000000</v>
      </c>
      <c r="Z135" s="49">
        <v>0</v>
      </c>
      <c r="AA135" s="49">
        <v>0</v>
      </c>
      <c r="AB135" s="49">
        <v>0</v>
      </c>
      <c r="AC135" s="49">
        <v>0</v>
      </c>
      <c r="AD135" s="49">
        <v>0</v>
      </c>
      <c r="AE135" s="49">
        <v>0</v>
      </c>
      <c r="AF135" s="49">
        <f t="shared" si="8"/>
        <v>115000000</v>
      </c>
      <c r="AG135" s="50">
        <v>120000000</v>
      </c>
      <c r="AH135" s="50">
        <v>0</v>
      </c>
      <c r="AI135" s="50">
        <v>0</v>
      </c>
      <c r="AJ135" s="50">
        <v>0</v>
      </c>
      <c r="AK135" s="50">
        <v>0</v>
      </c>
      <c r="AL135" s="50">
        <v>0</v>
      </c>
      <c r="AM135" s="50">
        <v>0</v>
      </c>
      <c r="AN135" s="50">
        <f t="shared" si="9"/>
        <v>120000000</v>
      </c>
      <c r="AO135" s="53">
        <f t="shared" si="10"/>
        <v>265000000</v>
      </c>
      <c r="AP135" s="18"/>
      <c r="AQ135" s="18"/>
      <c r="AR135" s="18"/>
      <c r="AS135" s="18"/>
      <c r="AT135" s="18"/>
      <c r="AU135" s="18"/>
      <c r="AV135" s="18"/>
    </row>
    <row r="136" spans="1:48" ht="60">
      <c r="A136" s="41">
        <v>1</v>
      </c>
      <c r="B136" s="41" t="s">
        <v>129</v>
      </c>
      <c r="C136" s="41">
        <v>41</v>
      </c>
      <c r="D136" s="41" t="s">
        <v>130</v>
      </c>
      <c r="E136" s="42">
        <v>4102</v>
      </c>
      <c r="F136" s="41" t="s">
        <v>723</v>
      </c>
      <c r="G136" s="43">
        <v>4102052</v>
      </c>
      <c r="H136" s="41" t="s">
        <v>134</v>
      </c>
      <c r="I136" s="44">
        <v>410205200</v>
      </c>
      <c r="J136" s="41" t="s">
        <v>135</v>
      </c>
      <c r="K136" s="41" t="s">
        <v>24</v>
      </c>
      <c r="L136" s="52">
        <v>329</v>
      </c>
      <c r="M136" s="46" t="s">
        <v>725</v>
      </c>
      <c r="N136" s="47">
        <v>54</v>
      </c>
      <c r="O136" s="41">
        <v>135</v>
      </c>
      <c r="P136" s="41">
        <v>140</v>
      </c>
      <c r="Q136" s="48">
        <v>53000000</v>
      </c>
      <c r="R136" s="48">
        <v>0</v>
      </c>
      <c r="S136" s="48">
        <v>0</v>
      </c>
      <c r="T136" s="48">
        <v>0</v>
      </c>
      <c r="U136" s="48">
        <v>0</v>
      </c>
      <c r="V136" s="48">
        <v>0</v>
      </c>
      <c r="W136" s="48">
        <v>0</v>
      </c>
      <c r="X136" s="48">
        <f t="shared" ref="X136:X202" si="11">SUM(Q136:W136)</f>
        <v>53000000</v>
      </c>
      <c r="Y136" s="49">
        <v>150000000</v>
      </c>
      <c r="Z136" s="49">
        <v>0</v>
      </c>
      <c r="AA136" s="49">
        <v>0</v>
      </c>
      <c r="AB136" s="49">
        <v>0</v>
      </c>
      <c r="AC136" s="49">
        <v>0</v>
      </c>
      <c r="AD136" s="49">
        <v>0</v>
      </c>
      <c r="AE136" s="49">
        <v>0</v>
      </c>
      <c r="AF136" s="49">
        <f t="shared" ref="AF136:AF202" si="12">SUM(Y136:AE136)</f>
        <v>150000000</v>
      </c>
      <c r="AG136" s="50">
        <v>155000000</v>
      </c>
      <c r="AH136" s="50">
        <v>0</v>
      </c>
      <c r="AI136" s="50">
        <v>0</v>
      </c>
      <c r="AJ136" s="50">
        <v>0</v>
      </c>
      <c r="AK136" s="50">
        <v>0</v>
      </c>
      <c r="AL136" s="50">
        <v>0</v>
      </c>
      <c r="AM136" s="50">
        <v>0</v>
      </c>
      <c r="AN136" s="50">
        <f t="shared" ref="AN136:AN202" si="13">SUM(AG136:AM136)</f>
        <v>155000000</v>
      </c>
      <c r="AO136" s="53">
        <f t="shared" ref="AO136:AO202" si="14">+AN136+AF136+X136</f>
        <v>358000000</v>
      </c>
      <c r="AP136" s="18"/>
      <c r="AQ136" s="18"/>
      <c r="AR136" s="18"/>
      <c r="AS136" s="18"/>
      <c r="AT136" s="18"/>
      <c r="AU136" s="18"/>
      <c r="AV136" s="18"/>
    </row>
    <row r="137" spans="1:48" ht="60">
      <c r="A137" s="41">
        <v>1</v>
      </c>
      <c r="B137" s="41" t="s">
        <v>129</v>
      </c>
      <c r="C137" s="41">
        <v>41</v>
      </c>
      <c r="D137" s="41" t="s">
        <v>130</v>
      </c>
      <c r="E137" s="42">
        <v>4102</v>
      </c>
      <c r="F137" s="41" t="s">
        <v>723</v>
      </c>
      <c r="G137" s="43">
        <v>4102052</v>
      </c>
      <c r="H137" s="41" t="s">
        <v>134</v>
      </c>
      <c r="I137" s="44">
        <v>410205200</v>
      </c>
      <c r="J137" s="41" t="s">
        <v>733</v>
      </c>
      <c r="K137" s="41" t="s">
        <v>24</v>
      </c>
      <c r="L137" s="52">
        <v>60</v>
      </c>
      <c r="M137" s="46" t="s">
        <v>734</v>
      </c>
      <c r="N137" s="47">
        <v>20</v>
      </c>
      <c r="O137" s="41">
        <v>20</v>
      </c>
      <c r="P137" s="41">
        <v>20</v>
      </c>
      <c r="Q137" s="48">
        <v>80000000</v>
      </c>
      <c r="R137" s="48">
        <v>0</v>
      </c>
      <c r="S137" s="48">
        <v>0</v>
      </c>
      <c r="T137" s="48">
        <v>0</v>
      </c>
      <c r="U137" s="48">
        <v>0</v>
      </c>
      <c r="V137" s="48">
        <v>0</v>
      </c>
      <c r="W137" s="48">
        <v>0</v>
      </c>
      <c r="X137" s="48">
        <f t="shared" si="11"/>
        <v>80000000</v>
      </c>
      <c r="Y137" s="49">
        <v>120000000</v>
      </c>
      <c r="Z137" s="49">
        <v>0</v>
      </c>
      <c r="AA137" s="49">
        <v>0</v>
      </c>
      <c r="AB137" s="49">
        <v>0</v>
      </c>
      <c r="AC137" s="49">
        <v>0</v>
      </c>
      <c r="AD137" s="49">
        <v>0</v>
      </c>
      <c r="AE137" s="49">
        <v>0</v>
      </c>
      <c r="AF137" s="49">
        <f t="shared" si="12"/>
        <v>120000000</v>
      </c>
      <c r="AG137" s="50">
        <v>120000000</v>
      </c>
      <c r="AH137" s="50">
        <v>0</v>
      </c>
      <c r="AI137" s="50">
        <v>0</v>
      </c>
      <c r="AJ137" s="50">
        <v>0</v>
      </c>
      <c r="AK137" s="50">
        <v>0</v>
      </c>
      <c r="AL137" s="50">
        <v>0</v>
      </c>
      <c r="AM137" s="50">
        <v>0</v>
      </c>
      <c r="AN137" s="50">
        <f t="shared" si="13"/>
        <v>120000000</v>
      </c>
      <c r="AO137" s="53">
        <f t="shared" si="14"/>
        <v>320000000</v>
      </c>
      <c r="AP137" s="18"/>
      <c r="AQ137" s="18"/>
      <c r="AR137" s="18"/>
      <c r="AS137" s="18"/>
      <c r="AT137" s="18"/>
      <c r="AU137" s="18"/>
      <c r="AV137" s="18"/>
    </row>
    <row r="138" spans="1:48" ht="60">
      <c r="A138" s="41">
        <v>1</v>
      </c>
      <c r="B138" s="41" t="s">
        <v>129</v>
      </c>
      <c r="C138" s="41">
        <v>41</v>
      </c>
      <c r="D138" s="41" t="s">
        <v>130</v>
      </c>
      <c r="E138" s="42">
        <v>4102</v>
      </c>
      <c r="F138" s="41" t="s">
        <v>723</v>
      </c>
      <c r="G138" s="43">
        <v>4102045</v>
      </c>
      <c r="H138" s="41" t="s">
        <v>735</v>
      </c>
      <c r="I138" s="44">
        <v>410204500</v>
      </c>
      <c r="J138" s="41" t="s">
        <v>157</v>
      </c>
      <c r="K138" s="41" t="s">
        <v>24</v>
      </c>
      <c r="L138" s="52">
        <v>80</v>
      </c>
      <c r="M138" s="46" t="s">
        <v>725</v>
      </c>
      <c r="N138" s="47">
        <v>0</v>
      </c>
      <c r="O138" s="41">
        <v>40</v>
      </c>
      <c r="P138" s="41">
        <v>40</v>
      </c>
      <c r="Q138" s="48">
        <v>0</v>
      </c>
      <c r="R138" s="48">
        <v>0</v>
      </c>
      <c r="S138" s="48">
        <v>0</v>
      </c>
      <c r="T138" s="48">
        <v>0</v>
      </c>
      <c r="U138" s="48">
        <v>0</v>
      </c>
      <c r="V138" s="48">
        <v>0</v>
      </c>
      <c r="W138" s="48">
        <v>0</v>
      </c>
      <c r="X138" s="48">
        <f t="shared" si="11"/>
        <v>0</v>
      </c>
      <c r="Y138" s="49">
        <v>80000000</v>
      </c>
      <c r="Z138" s="49">
        <v>0</v>
      </c>
      <c r="AA138" s="49">
        <v>0</v>
      </c>
      <c r="AB138" s="49">
        <v>0</v>
      </c>
      <c r="AC138" s="49">
        <v>0</v>
      </c>
      <c r="AD138" s="49">
        <v>0</v>
      </c>
      <c r="AE138" s="49">
        <v>0</v>
      </c>
      <c r="AF138" s="49">
        <f t="shared" si="12"/>
        <v>80000000</v>
      </c>
      <c r="AG138" s="50">
        <v>85000000</v>
      </c>
      <c r="AH138" s="50">
        <v>0</v>
      </c>
      <c r="AI138" s="50">
        <v>0</v>
      </c>
      <c r="AJ138" s="50">
        <v>0</v>
      </c>
      <c r="AK138" s="50">
        <v>0</v>
      </c>
      <c r="AL138" s="50">
        <v>0</v>
      </c>
      <c r="AM138" s="50">
        <v>0</v>
      </c>
      <c r="AN138" s="50">
        <f t="shared" si="13"/>
        <v>85000000</v>
      </c>
      <c r="AO138" s="53">
        <f t="shared" si="14"/>
        <v>165000000</v>
      </c>
      <c r="AP138" s="18"/>
      <c r="AQ138" s="18"/>
      <c r="AR138" s="18"/>
      <c r="AS138" s="18"/>
      <c r="AT138" s="18"/>
      <c r="AU138" s="18"/>
      <c r="AV138" s="18"/>
    </row>
    <row r="139" spans="1:48" ht="60">
      <c r="A139" s="41">
        <v>1</v>
      </c>
      <c r="B139" s="41" t="s">
        <v>129</v>
      </c>
      <c r="C139" s="41">
        <v>41</v>
      </c>
      <c r="D139" s="41" t="s">
        <v>130</v>
      </c>
      <c r="E139" s="42">
        <v>4102</v>
      </c>
      <c r="F139" s="41" t="s">
        <v>723</v>
      </c>
      <c r="G139" s="43">
        <v>4102045</v>
      </c>
      <c r="H139" s="41" t="s">
        <v>736</v>
      </c>
      <c r="I139" s="44">
        <v>410204502</v>
      </c>
      <c r="J139" s="41" t="s">
        <v>737</v>
      </c>
      <c r="K139" s="41" t="s">
        <v>24</v>
      </c>
      <c r="L139" s="52">
        <v>120</v>
      </c>
      <c r="M139" s="46" t="s">
        <v>725</v>
      </c>
      <c r="N139" s="47">
        <v>0</v>
      </c>
      <c r="O139" s="41">
        <v>60</v>
      </c>
      <c r="P139" s="41">
        <v>60</v>
      </c>
      <c r="Q139" s="48">
        <v>0</v>
      </c>
      <c r="R139" s="48">
        <v>0</v>
      </c>
      <c r="S139" s="48">
        <v>0</v>
      </c>
      <c r="T139" s="48">
        <v>0</v>
      </c>
      <c r="U139" s="48">
        <v>0</v>
      </c>
      <c r="V139" s="48">
        <v>0</v>
      </c>
      <c r="W139" s="48">
        <v>0</v>
      </c>
      <c r="X139" s="48">
        <f t="shared" si="11"/>
        <v>0</v>
      </c>
      <c r="Y139" s="49">
        <v>120000000</v>
      </c>
      <c r="Z139" s="49">
        <v>0</v>
      </c>
      <c r="AA139" s="49">
        <v>0</v>
      </c>
      <c r="AB139" s="49">
        <v>0</v>
      </c>
      <c r="AC139" s="49">
        <v>0</v>
      </c>
      <c r="AD139" s="49">
        <v>0</v>
      </c>
      <c r="AE139" s="49">
        <v>0</v>
      </c>
      <c r="AF139" s="49">
        <f t="shared" si="12"/>
        <v>120000000</v>
      </c>
      <c r="AG139" s="50">
        <v>126000000</v>
      </c>
      <c r="AH139" s="50">
        <v>0</v>
      </c>
      <c r="AI139" s="50">
        <v>0</v>
      </c>
      <c r="AJ139" s="50">
        <v>0</v>
      </c>
      <c r="AK139" s="50">
        <v>0</v>
      </c>
      <c r="AL139" s="50">
        <v>0</v>
      </c>
      <c r="AM139" s="50">
        <v>0</v>
      </c>
      <c r="AN139" s="50">
        <f t="shared" si="13"/>
        <v>126000000</v>
      </c>
      <c r="AO139" s="53">
        <f t="shared" si="14"/>
        <v>246000000</v>
      </c>
      <c r="AP139" s="18"/>
      <c r="AQ139" s="18"/>
      <c r="AR139" s="18"/>
      <c r="AS139" s="18"/>
      <c r="AT139" s="18"/>
      <c r="AU139" s="18"/>
      <c r="AV139" s="18"/>
    </row>
    <row r="140" spans="1:48" ht="60">
      <c r="A140" s="41">
        <v>1</v>
      </c>
      <c r="B140" s="41" t="s">
        <v>129</v>
      </c>
      <c r="C140" s="41">
        <v>41</v>
      </c>
      <c r="D140" s="41" t="s">
        <v>130</v>
      </c>
      <c r="E140" s="42">
        <v>4102</v>
      </c>
      <c r="F140" s="41" t="s">
        <v>723</v>
      </c>
      <c r="G140" s="43">
        <v>4102046</v>
      </c>
      <c r="H140" s="41" t="s">
        <v>131</v>
      </c>
      <c r="I140" s="44">
        <v>410204600</v>
      </c>
      <c r="J140" s="41" t="s">
        <v>132</v>
      </c>
      <c r="K140" s="41" t="s">
        <v>24</v>
      </c>
      <c r="L140" s="52">
        <v>9</v>
      </c>
      <c r="M140" s="46" t="s">
        <v>725</v>
      </c>
      <c r="N140" s="47">
        <v>3</v>
      </c>
      <c r="O140" s="41">
        <v>3</v>
      </c>
      <c r="P140" s="41">
        <v>3</v>
      </c>
      <c r="Q140" s="48">
        <v>150000000</v>
      </c>
      <c r="R140" s="48">
        <v>0</v>
      </c>
      <c r="S140" s="48">
        <v>0</v>
      </c>
      <c r="T140" s="48">
        <v>0</v>
      </c>
      <c r="U140" s="48">
        <v>0</v>
      </c>
      <c r="V140" s="48">
        <v>0</v>
      </c>
      <c r="W140" s="48">
        <v>0</v>
      </c>
      <c r="X140" s="48">
        <f t="shared" si="11"/>
        <v>150000000</v>
      </c>
      <c r="Y140" s="49">
        <v>160000000</v>
      </c>
      <c r="Z140" s="49">
        <v>0</v>
      </c>
      <c r="AA140" s="49">
        <v>0</v>
      </c>
      <c r="AB140" s="49">
        <v>0</v>
      </c>
      <c r="AC140" s="49">
        <v>0</v>
      </c>
      <c r="AD140" s="49">
        <v>0</v>
      </c>
      <c r="AE140" s="49">
        <v>0</v>
      </c>
      <c r="AF140" s="49">
        <f t="shared" si="12"/>
        <v>160000000</v>
      </c>
      <c r="AG140" s="50">
        <v>170000000</v>
      </c>
      <c r="AH140" s="50">
        <v>0</v>
      </c>
      <c r="AI140" s="50">
        <v>0</v>
      </c>
      <c r="AJ140" s="50">
        <v>0</v>
      </c>
      <c r="AK140" s="50">
        <v>0</v>
      </c>
      <c r="AL140" s="50">
        <v>0</v>
      </c>
      <c r="AM140" s="50">
        <v>0</v>
      </c>
      <c r="AN140" s="50">
        <f t="shared" si="13"/>
        <v>170000000</v>
      </c>
      <c r="AO140" s="53">
        <f t="shared" si="14"/>
        <v>480000000</v>
      </c>
      <c r="AP140" s="18"/>
      <c r="AQ140" s="18"/>
      <c r="AR140" s="18"/>
      <c r="AS140" s="18"/>
      <c r="AT140" s="18"/>
      <c r="AU140" s="18"/>
      <c r="AV140" s="18"/>
    </row>
    <row r="141" spans="1:48" ht="60">
      <c r="A141" s="41">
        <v>1</v>
      </c>
      <c r="B141" s="41" t="s">
        <v>129</v>
      </c>
      <c r="C141" s="41">
        <v>41</v>
      </c>
      <c r="D141" s="41" t="s">
        <v>130</v>
      </c>
      <c r="E141" s="42">
        <v>4102</v>
      </c>
      <c r="F141" s="41" t="s">
        <v>723</v>
      </c>
      <c r="G141" s="43">
        <v>4102035</v>
      </c>
      <c r="H141" s="41" t="s">
        <v>66</v>
      </c>
      <c r="I141" s="44">
        <v>410203500</v>
      </c>
      <c r="J141" s="41" t="s">
        <v>738</v>
      </c>
      <c r="K141" s="41" t="s">
        <v>24</v>
      </c>
      <c r="L141" s="52">
        <v>1</v>
      </c>
      <c r="M141" s="46" t="s">
        <v>725</v>
      </c>
      <c r="N141" s="47">
        <v>1</v>
      </c>
      <c r="O141" s="41">
        <v>0</v>
      </c>
      <c r="P141" s="41">
        <v>0</v>
      </c>
      <c r="Q141" s="48">
        <v>80000000</v>
      </c>
      <c r="R141" s="48">
        <v>0</v>
      </c>
      <c r="S141" s="48">
        <v>0</v>
      </c>
      <c r="T141" s="48">
        <v>0</v>
      </c>
      <c r="U141" s="48">
        <v>0</v>
      </c>
      <c r="V141" s="48">
        <v>0</v>
      </c>
      <c r="W141" s="48">
        <v>0</v>
      </c>
      <c r="X141" s="48">
        <f t="shared" si="11"/>
        <v>80000000</v>
      </c>
      <c r="Y141" s="49">
        <v>0</v>
      </c>
      <c r="Z141" s="49">
        <v>0</v>
      </c>
      <c r="AA141" s="49">
        <v>0</v>
      </c>
      <c r="AB141" s="49">
        <v>0</v>
      </c>
      <c r="AC141" s="49">
        <v>0</v>
      </c>
      <c r="AD141" s="49">
        <v>0</v>
      </c>
      <c r="AE141" s="49">
        <v>0</v>
      </c>
      <c r="AF141" s="49">
        <f t="shared" si="12"/>
        <v>0</v>
      </c>
      <c r="AG141" s="50">
        <v>0</v>
      </c>
      <c r="AH141" s="50">
        <v>0</v>
      </c>
      <c r="AI141" s="50">
        <v>0</v>
      </c>
      <c r="AJ141" s="50">
        <v>0</v>
      </c>
      <c r="AK141" s="50">
        <v>0</v>
      </c>
      <c r="AL141" s="50">
        <v>0</v>
      </c>
      <c r="AM141" s="50">
        <v>0</v>
      </c>
      <c r="AN141" s="50">
        <f t="shared" si="13"/>
        <v>0</v>
      </c>
      <c r="AO141" s="53">
        <f t="shared" si="14"/>
        <v>80000000</v>
      </c>
      <c r="AP141" s="18"/>
      <c r="AQ141" s="18"/>
      <c r="AR141" s="18"/>
      <c r="AS141" s="18"/>
      <c r="AT141" s="18"/>
      <c r="AU141" s="18"/>
      <c r="AV141" s="18"/>
    </row>
    <row r="142" spans="1:48" ht="45">
      <c r="A142" s="41">
        <v>1</v>
      </c>
      <c r="B142" s="41" t="s">
        <v>129</v>
      </c>
      <c r="C142" s="41">
        <v>41</v>
      </c>
      <c r="D142" s="41" t="s">
        <v>130</v>
      </c>
      <c r="E142" s="42">
        <v>4103</v>
      </c>
      <c r="F142" s="41" t="s">
        <v>739</v>
      </c>
      <c r="G142" s="43">
        <v>4103058</v>
      </c>
      <c r="H142" s="41" t="s">
        <v>740</v>
      </c>
      <c r="I142" s="44">
        <v>410305800</v>
      </c>
      <c r="J142" s="41" t="s">
        <v>741</v>
      </c>
      <c r="K142" s="41" t="s">
        <v>24</v>
      </c>
      <c r="L142" s="52">
        <v>5</v>
      </c>
      <c r="M142" s="46" t="s">
        <v>234</v>
      </c>
      <c r="N142" s="47">
        <v>1</v>
      </c>
      <c r="O142" s="41">
        <v>2</v>
      </c>
      <c r="P142" s="41">
        <v>2</v>
      </c>
      <c r="Q142" s="48">
        <v>50000000</v>
      </c>
      <c r="R142" s="48">
        <v>0</v>
      </c>
      <c r="S142" s="48">
        <v>0</v>
      </c>
      <c r="T142" s="48">
        <v>0</v>
      </c>
      <c r="U142" s="48">
        <v>0</v>
      </c>
      <c r="V142" s="48">
        <v>0</v>
      </c>
      <c r="W142" s="48">
        <v>0</v>
      </c>
      <c r="X142" s="48">
        <f t="shared" si="11"/>
        <v>50000000</v>
      </c>
      <c r="Y142" s="49">
        <v>100000000</v>
      </c>
      <c r="Z142" s="49">
        <v>0</v>
      </c>
      <c r="AA142" s="49">
        <v>0</v>
      </c>
      <c r="AB142" s="49">
        <v>0</v>
      </c>
      <c r="AC142" s="49">
        <v>0</v>
      </c>
      <c r="AD142" s="49">
        <v>0</v>
      </c>
      <c r="AE142" s="49">
        <v>0</v>
      </c>
      <c r="AF142" s="49">
        <f t="shared" si="12"/>
        <v>100000000</v>
      </c>
      <c r="AG142" s="50">
        <v>100000000</v>
      </c>
      <c r="AH142" s="50">
        <v>0</v>
      </c>
      <c r="AI142" s="50">
        <v>0</v>
      </c>
      <c r="AJ142" s="50">
        <v>0</v>
      </c>
      <c r="AK142" s="50">
        <v>0</v>
      </c>
      <c r="AL142" s="50">
        <v>0</v>
      </c>
      <c r="AM142" s="50">
        <v>0</v>
      </c>
      <c r="AN142" s="50">
        <f t="shared" si="13"/>
        <v>100000000</v>
      </c>
      <c r="AO142" s="53">
        <f t="shared" si="14"/>
        <v>250000000</v>
      </c>
      <c r="AP142" s="18"/>
      <c r="AQ142" s="18"/>
      <c r="AR142" s="18"/>
      <c r="AS142" s="18"/>
      <c r="AT142" s="18"/>
      <c r="AU142" s="18"/>
      <c r="AV142" s="18"/>
    </row>
    <row r="143" spans="1:48" ht="60">
      <c r="A143" s="41">
        <v>1</v>
      </c>
      <c r="B143" s="41" t="s">
        <v>129</v>
      </c>
      <c r="C143" s="41">
        <v>41</v>
      </c>
      <c r="D143" s="41" t="s">
        <v>130</v>
      </c>
      <c r="E143" s="42">
        <v>4103</v>
      </c>
      <c r="F143" s="41" t="s">
        <v>739</v>
      </c>
      <c r="G143" s="43">
        <v>4103066</v>
      </c>
      <c r="H143" s="41" t="s">
        <v>742</v>
      </c>
      <c r="I143" s="44">
        <v>410306600</v>
      </c>
      <c r="J143" s="41" t="s">
        <v>743</v>
      </c>
      <c r="K143" s="41" t="s">
        <v>24</v>
      </c>
      <c r="L143" s="52">
        <v>600</v>
      </c>
      <c r="M143" s="46" t="s">
        <v>234</v>
      </c>
      <c r="N143" s="47">
        <v>50</v>
      </c>
      <c r="O143" s="41">
        <v>250</v>
      </c>
      <c r="P143" s="41">
        <v>300</v>
      </c>
      <c r="Q143" s="48">
        <v>12500000</v>
      </c>
      <c r="R143" s="48">
        <v>0</v>
      </c>
      <c r="S143" s="48">
        <v>0</v>
      </c>
      <c r="T143" s="48">
        <v>0</v>
      </c>
      <c r="U143" s="48">
        <v>0</v>
      </c>
      <c r="V143" s="48">
        <v>0</v>
      </c>
      <c r="W143" s="48">
        <v>0</v>
      </c>
      <c r="X143" s="48">
        <f t="shared" si="11"/>
        <v>12500000</v>
      </c>
      <c r="Y143" s="49">
        <v>62500000</v>
      </c>
      <c r="Z143" s="49">
        <v>0</v>
      </c>
      <c r="AA143" s="49">
        <v>0</v>
      </c>
      <c r="AB143" s="49">
        <v>0</v>
      </c>
      <c r="AC143" s="49">
        <v>0</v>
      </c>
      <c r="AD143" s="49">
        <v>0</v>
      </c>
      <c r="AE143" s="49">
        <v>0</v>
      </c>
      <c r="AF143" s="49">
        <f t="shared" si="12"/>
        <v>62500000</v>
      </c>
      <c r="AG143" s="50">
        <v>75000000</v>
      </c>
      <c r="AH143" s="50">
        <v>0</v>
      </c>
      <c r="AI143" s="50">
        <v>0</v>
      </c>
      <c r="AJ143" s="50">
        <v>0</v>
      </c>
      <c r="AK143" s="50">
        <v>0</v>
      </c>
      <c r="AL143" s="50">
        <v>0</v>
      </c>
      <c r="AM143" s="50">
        <v>0</v>
      </c>
      <c r="AN143" s="50">
        <f t="shared" si="13"/>
        <v>75000000</v>
      </c>
      <c r="AO143" s="53">
        <f t="shared" si="14"/>
        <v>150000000</v>
      </c>
      <c r="AP143" s="18"/>
      <c r="AQ143" s="18"/>
      <c r="AR143" s="18"/>
      <c r="AS143" s="18"/>
      <c r="AT143" s="18"/>
      <c r="AU143" s="18"/>
      <c r="AV143" s="18"/>
    </row>
    <row r="144" spans="1:48" ht="45">
      <c r="A144" s="41">
        <v>1</v>
      </c>
      <c r="B144" s="41" t="s">
        <v>129</v>
      </c>
      <c r="C144" s="41">
        <v>41</v>
      </c>
      <c r="D144" s="41" t="s">
        <v>130</v>
      </c>
      <c r="E144" s="42">
        <v>4104</v>
      </c>
      <c r="F144" s="41" t="s">
        <v>744</v>
      </c>
      <c r="G144" s="43">
        <v>4104020</v>
      </c>
      <c r="H144" s="41" t="s">
        <v>745</v>
      </c>
      <c r="I144" s="44">
        <v>410402000</v>
      </c>
      <c r="J144" s="41" t="s">
        <v>746</v>
      </c>
      <c r="K144" s="41" t="s">
        <v>24</v>
      </c>
      <c r="L144" s="52">
        <v>600</v>
      </c>
      <c r="M144" s="46" t="s">
        <v>725</v>
      </c>
      <c r="N144" s="47">
        <v>200</v>
      </c>
      <c r="O144" s="41">
        <v>200</v>
      </c>
      <c r="P144" s="41">
        <v>200</v>
      </c>
      <c r="Q144" s="48">
        <v>400000000</v>
      </c>
      <c r="R144" s="48">
        <v>0</v>
      </c>
      <c r="S144" s="48">
        <v>0</v>
      </c>
      <c r="T144" s="48">
        <v>0</v>
      </c>
      <c r="U144" s="48">
        <v>0</v>
      </c>
      <c r="V144" s="48">
        <v>0</v>
      </c>
      <c r="W144" s="48">
        <v>0</v>
      </c>
      <c r="X144" s="48">
        <f t="shared" si="11"/>
        <v>400000000</v>
      </c>
      <c r="Y144" s="49">
        <v>400000000</v>
      </c>
      <c r="Z144" s="49">
        <v>0</v>
      </c>
      <c r="AA144" s="49">
        <v>0</v>
      </c>
      <c r="AB144" s="49">
        <v>0</v>
      </c>
      <c r="AC144" s="49">
        <v>0</v>
      </c>
      <c r="AD144" s="49">
        <v>0</v>
      </c>
      <c r="AE144" s="49">
        <v>0</v>
      </c>
      <c r="AF144" s="49">
        <f t="shared" si="12"/>
        <v>400000000</v>
      </c>
      <c r="AG144" s="50">
        <v>400000000</v>
      </c>
      <c r="AH144" s="50">
        <v>0</v>
      </c>
      <c r="AI144" s="50">
        <v>0</v>
      </c>
      <c r="AJ144" s="50">
        <v>0</v>
      </c>
      <c r="AK144" s="50">
        <v>0</v>
      </c>
      <c r="AL144" s="50">
        <v>0</v>
      </c>
      <c r="AM144" s="50">
        <v>0</v>
      </c>
      <c r="AN144" s="50">
        <f t="shared" si="13"/>
        <v>400000000</v>
      </c>
      <c r="AO144" s="53">
        <f t="shared" si="14"/>
        <v>1200000000</v>
      </c>
      <c r="AP144" s="18"/>
      <c r="AQ144" s="18"/>
      <c r="AR144" s="18"/>
      <c r="AS144" s="18"/>
      <c r="AT144" s="18"/>
      <c r="AU144" s="18"/>
      <c r="AV144" s="18"/>
    </row>
    <row r="145" spans="1:48" ht="45">
      <c r="A145" s="41">
        <v>1</v>
      </c>
      <c r="B145" s="41" t="s">
        <v>129</v>
      </c>
      <c r="C145" s="41">
        <v>41</v>
      </c>
      <c r="D145" s="41" t="s">
        <v>130</v>
      </c>
      <c r="E145" s="42">
        <v>4104</v>
      </c>
      <c r="F145" s="41" t="s">
        <v>744</v>
      </c>
      <c r="G145" s="43">
        <v>4104009</v>
      </c>
      <c r="H145" s="41" t="s">
        <v>747</v>
      </c>
      <c r="I145" s="44">
        <v>410400900</v>
      </c>
      <c r="J145" s="41" t="s">
        <v>748</v>
      </c>
      <c r="K145" s="41" t="s">
        <v>24</v>
      </c>
      <c r="L145" s="52">
        <v>2</v>
      </c>
      <c r="M145" s="46" t="s">
        <v>725</v>
      </c>
      <c r="N145" s="47">
        <v>0</v>
      </c>
      <c r="O145" s="41">
        <v>1</v>
      </c>
      <c r="P145" s="41">
        <v>1</v>
      </c>
      <c r="Q145" s="48">
        <v>0</v>
      </c>
      <c r="R145" s="48">
        <v>0</v>
      </c>
      <c r="S145" s="48">
        <v>0</v>
      </c>
      <c r="T145" s="48">
        <v>0</v>
      </c>
      <c r="U145" s="48">
        <v>0</v>
      </c>
      <c r="V145" s="48">
        <v>0</v>
      </c>
      <c r="W145" s="48">
        <v>0</v>
      </c>
      <c r="X145" s="48">
        <f t="shared" si="11"/>
        <v>0</v>
      </c>
      <c r="Y145" s="49">
        <v>0</v>
      </c>
      <c r="Z145" s="49">
        <v>0</v>
      </c>
      <c r="AA145" s="49">
        <v>300000000</v>
      </c>
      <c r="AB145" s="49">
        <v>0</v>
      </c>
      <c r="AC145" s="49">
        <v>50000000</v>
      </c>
      <c r="AD145" s="49">
        <v>0</v>
      </c>
      <c r="AE145" s="49">
        <v>0</v>
      </c>
      <c r="AF145" s="49">
        <f t="shared" si="12"/>
        <v>350000000</v>
      </c>
      <c r="AG145" s="50">
        <v>0</v>
      </c>
      <c r="AH145" s="50">
        <v>0</v>
      </c>
      <c r="AI145" s="50">
        <v>300000000</v>
      </c>
      <c r="AJ145" s="50">
        <v>0</v>
      </c>
      <c r="AK145" s="50">
        <v>50000000</v>
      </c>
      <c r="AL145" s="50">
        <v>0</v>
      </c>
      <c r="AM145" s="50">
        <v>0</v>
      </c>
      <c r="AN145" s="50">
        <f t="shared" si="13"/>
        <v>350000000</v>
      </c>
      <c r="AO145" s="53">
        <f t="shared" si="14"/>
        <v>700000000</v>
      </c>
      <c r="AP145" s="18"/>
      <c r="AQ145" s="18"/>
      <c r="AR145" s="18"/>
      <c r="AS145" s="18"/>
      <c r="AT145" s="18"/>
      <c r="AU145" s="18"/>
      <c r="AV145" s="18"/>
    </row>
    <row r="146" spans="1:48" ht="45">
      <c r="A146" s="41">
        <v>1</v>
      </c>
      <c r="B146" s="41" t="s">
        <v>129</v>
      </c>
      <c r="C146" s="41">
        <v>41</v>
      </c>
      <c r="D146" s="41" t="s">
        <v>130</v>
      </c>
      <c r="E146" s="42">
        <v>4104</v>
      </c>
      <c r="F146" s="41" t="s">
        <v>744</v>
      </c>
      <c r="G146" s="43">
        <v>4104013</v>
      </c>
      <c r="H146" s="41" t="s">
        <v>749</v>
      </c>
      <c r="I146" s="44">
        <v>410401300</v>
      </c>
      <c r="J146" s="41" t="s">
        <v>750</v>
      </c>
      <c r="K146" s="41" t="s">
        <v>24</v>
      </c>
      <c r="L146" s="52">
        <v>4</v>
      </c>
      <c r="M146" s="46" t="s">
        <v>725</v>
      </c>
      <c r="N146" s="47">
        <v>0</v>
      </c>
      <c r="O146" s="41">
        <v>2</v>
      </c>
      <c r="P146" s="41">
        <v>2</v>
      </c>
      <c r="Q146" s="48">
        <v>0</v>
      </c>
      <c r="R146" s="48">
        <v>0</v>
      </c>
      <c r="S146" s="48">
        <v>0</v>
      </c>
      <c r="T146" s="48">
        <v>0</v>
      </c>
      <c r="U146" s="48">
        <v>0</v>
      </c>
      <c r="V146" s="48">
        <v>0</v>
      </c>
      <c r="W146" s="48">
        <v>0</v>
      </c>
      <c r="X146" s="48">
        <f t="shared" si="11"/>
        <v>0</v>
      </c>
      <c r="Y146" s="49">
        <v>321000000</v>
      </c>
      <c r="Z146" s="49">
        <v>0</v>
      </c>
      <c r="AA146" s="49">
        <v>0</v>
      </c>
      <c r="AB146" s="49">
        <v>7000000000</v>
      </c>
      <c r="AC146" s="49">
        <v>0</v>
      </c>
      <c r="AD146" s="49">
        <v>0</v>
      </c>
      <c r="AE146" s="49">
        <v>0</v>
      </c>
      <c r="AF146" s="49">
        <f t="shared" si="12"/>
        <v>7321000000</v>
      </c>
      <c r="AG146" s="50">
        <v>0</v>
      </c>
      <c r="AH146" s="50">
        <v>0</v>
      </c>
      <c r="AI146" s="50">
        <v>0</v>
      </c>
      <c r="AJ146" s="50">
        <v>0</v>
      </c>
      <c r="AK146" s="50">
        <v>0</v>
      </c>
      <c r="AL146" s="50">
        <v>0</v>
      </c>
      <c r="AM146" s="50">
        <v>0</v>
      </c>
      <c r="AN146" s="50">
        <f t="shared" si="13"/>
        <v>0</v>
      </c>
      <c r="AO146" s="53">
        <f t="shared" si="14"/>
        <v>7321000000</v>
      </c>
      <c r="AP146" s="18"/>
      <c r="AQ146" s="18"/>
      <c r="AR146" s="18"/>
      <c r="AS146" s="18"/>
      <c r="AT146" s="18"/>
      <c r="AU146" s="18"/>
      <c r="AV146" s="18"/>
    </row>
    <row r="147" spans="1:48" ht="45">
      <c r="A147" s="41">
        <v>1</v>
      </c>
      <c r="B147" s="41" t="s">
        <v>129</v>
      </c>
      <c r="C147" s="41">
        <v>41</v>
      </c>
      <c r="D147" s="41" t="s">
        <v>130</v>
      </c>
      <c r="E147" s="42">
        <v>4104</v>
      </c>
      <c r="F147" s="41" t="s">
        <v>744</v>
      </c>
      <c r="G147" s="43">
        <v>4104014</v>
      </c>
      <c r="H147" s="41" t="s">
        <v>751</v>
      </c>
      <c r="I147" s="44">
        <v>410401400</v>
      </c>
      <c r="J147" s="41" t="s">
        <v>752</v>
      </c>
      <c r="K147" s="41" t="s">
        <v>24</v>
      </c>
      <c r="L147" s="52">
        <v>7</v>
      </c>
      <c r="M147" s="46" t="s">
        <v>725</v>
      </c>
      <c r="N147" s="47">
        <v>3</v>
      </c>
      <c r="O147" s="41">
        <v>2</v>
      </c>
      <c r="P147" s="41">
        <v>2</v>
      </c>
      <c r="Q147" s="48">
        <v>0</v>
      </c>
      <c r="R147" s="48">
        <v>0</v>
      </c>
      <c r="S147" s="48">
        <v>0</v>
      </c>
      <c r="T147" s="48">
        <v>0</v>
      </c>
      <c r="U147" s="48">
        <v>0</v>
      </c>
      <c r="V147" s="48">
        <v>0</v>
      </c>
      <c r="W147" s="48">
        <v>0</v>
      </c>
      <c r="X147" s="48">
        <f t="shared" si="11"/>
        <v>0</v>
      </c>
      <c r="Y147" s="49">
        <v>0</v>
      </c>
      <c r="Z147" s="49">
        <v>0</v>
      </c>
      <c r="AA147" s="49">
        <v>0</v>
      </c>
      <c r="AB147" s="49">
        <v>0</v>
      </c>
      <c r="AC147" s="49">
        <v>0</v>
      </c>
      <c r="AD147" s="49">
        <v>0</v>
      </c>
      <c r="AE147" s="49">
        <v>0</v>
      </c>
      <c r="AF147" s="49">
        <f t="shared" si="12"/>
        <v>0</v>
      </c>
      <c r="AG147" s="50">
        <v>0</v>
      </c>
      <c r="AH147" s="50">
        <v>0</v>
      </c>
      <c r="AI147" s="50">
        <v>0</v>
      </c>
      <c r="AJ147" s="50">
        <v>0</v>
      </c>
      <c r="AK147" s="50">
        <v>0</v>
      </c>
      <c r="AL147" s="50">
        <v>0</v>
      </c>
      <c r="AM147" s="50">
        <v>0</v>
      </c>
      <c r="AN147" s="50">
        <f t="shared" si="13"/>
        <v>0</v>
      </c>
      <c r="AO147" s="53">
        <f t="shared" si="14"/>
        <v>0</v>
      </c>
      <c r="AP147" s="18"/>
      <c r="AQ147" s="18"/>
      <c r="AR147" s="18"/>
      <c r="AS147" s="18"/>
      <c r="AT147" s="18"/>
      <c r="AU147" s="18"/>
      <c r="AV147" s="18"/>
    </row>
    <row r="148" spans="1:48" ht="45">
      <c r="A148" s="41">
        <v>1</v>
      </c>
      <c r="B148" s="41" t="s">
        <v>129</v>
      </c>
      <c r="C148" s="41">
        <v>41</v>
      </c>
      <c r="D148" s="41" t="s">
        <v>130</v>
      </c>
      <c r="E148" s="42">
        <v>4104</v>
      </c>
      <c r="F148" s="41" t="s">
        <v>744</v>
      </c>
      <c r="G148" s="43">
        <v>4104003</v>
      </c>
      <c r="H148" s="41" t="s">
        <v>753</v>
      </c>
      <c r="I148" s="44">
        <v>410400300</v>
      </c>
      <c r="J148" s="41" t="s">
        <v>753</v>
      </c>
      <c r="K148" s="41" t="s">
        <v>24</v>
      </c>
      <c r="L148" s="52">
        <v>2</v>
      </c>
      <c r="M148" s="46" t="s">
        <v>725</v>
      </c>
      <c r="N148" s="47">
        <v>0</v>
      </c>
      <c r="O148" s="41">
        <v>1</v>
      </c>
      <c r="P148" s="41">
        <v>1</v>
      </c>
      <c r="Q148" s="48">
        <v>0</v>
      </c>
      <c r="R148" s="48">
        <v>0</v>
      </c>
      <c r="S148" s="48">
        <v>0</v>
      </c>
      <c r="T148" s="48">
        <v>0</v>
      </c>
      <c r="U148" s="48">
        <v>0</v>
      </c>
      <c r="V148" s="48">
        <v>0</v>
      </c>
      <c r="W148" s="48">
        <v>0</v>
      </c>
      <c r="X148" s="48">
        <f t="shared" si="11"/>
        <v>0</v>
      </c>
      <c r="Y148" s="49">
        <v>0</v>
      </c>
      <c r="Z148" s="49">
        <v>0</v>
      </c>
      <c r="AA148" s="49">
        <v>800000000</v>
      </c>
      <c r="AB148" s="49">
        <v>0</v>
      </c>
      <c r="AC148" s="49">
        <v>0</v>
      </c>
      <c r="AD148" s="49">
        <v>0</v>
      </c>
      <c r="AE148" s="49">
        <v>0</v>
      </c>
      <c r="AF148" s="49">
        <f t="shared" si="12"/>
        <v>800000000</v>
      </c>
      <c r="AG148" s="50">
        <v>0</v>
      </c>
      <c r="AH148" s="50">
        <v>0</v>
      </c>
      <c r="AI148" s="50">
        <v>800000000</v>
      </c>
      <c r="AJ148" s="50">
        <v>0</v>
      </c>
      <c r="AK148" s="50">
        <v>0</v>
      </c>
      <c r="AL148" s="50">
        <v>0</v>
      </c>
      <c r="AM148" s="50">
        <v>0</v>
      </c>
      <c r="AN148" s="50">
        <f t="shared" si="13"/>
        <v>800000000</v>
      </c>
      <c r="AO148" s="53">
        <f t="shared" si="14"/>
        <v>1600000000</v>
      </c>
      <c r="AP148" s="18"/>
      <c r="AQ148" s="18"/>
      <c r="AR148" s="18"/>
      <c r="AS148" s="18"/>
      <c r="AT148" s="18"/>
      <c r="AU148" s="18"/>
      <c r="AV148" s="18"/>
    </row>
    <row r="149" spans="1:48" ht="45">
      <c r="A149" s="41">
        <v>1</v>
      </c>
      <c r="B149" s="41" t="s">
        <v>129</v>
      </c>
      <c r="C149" s="41">
        <v>41</v>
      </c>
      <c r="D149" s="41" t="s">
        <v>130</v>
      </c>
      <c r="E149" s="42">
        <v>4104</v>
      </c>
      <c r="F149" s="41" t="s">
        <v>744</v>
      </c>
      <c r="G149" s="43">
        <v>4104008</v>
      </c>
      <c r="H149" s="41" t="s">
        <v>148</v>
      </c>
      <c r="I149" s="44">
        <v>410400800</v>
      </c>
      <c r="J149" s="41" t="s">
        <v>149</v>
      </c>
      <c r="K149" s="41" t="s">
        <v>24</v>
      </c>
      <c r="L149" s="52">
        <v>7500</v>
      </c>
      <c r="M149" s="46" t="s">
        <v>725</v>
      </c>
      <c r="N149" s="47">
        <v>2500</v>
      </c>
      <c r="O149" s="41">
        <v>2500</v>
      </c>
      <c r="P149" s="41">
        <v>2500</v>
      </c>
      <c r="Q149" s="48">
        <v>6000000000</v>
      </c>
      <c r="R149" s="48">
        <v>0</v>
      </c>
      <c r="S149" s="48">
        <v>0</v>
      </c>
      <c r="T149" s="48">
        <v>0</v>
      </c>
      <c r="U149" s="48">
        <v>0</v>
      </c>
      <c r="V149" s="48">
        <v>0</v>
      </c>
      <c r="W149" s="48">
        <v>0</v>
      </c>
      <c r="X149" s="48">
        <f t="shared" si="11"/>
        <v>6000000000</v>
      </c>
      <c r="Y149" s="49">
        <v>6000000000</v>
      </c>
      <c r="Z149" s="49">
        <v>0</v>
      </c>
      <c r="AA149" s="49">
        <v>0</v>
      </c>
      <c r="AB149" s="49">
        <v>0</v>
      </c>
      <c r="AC149" s="49">
        <v>0</v>
      </c>
      <c r="AD149" s="49">
        <v>0</v>
      </c>
      <c r="AE149" s="49">
        <v>0</v>
      </c>
      <c r="AF149" s="49">
        <f t="shared" si="12"/>
        <v>6000000000</v>
      </c>
      <c r="AG149" s="50">
        <v>6000000000</v>
      </c>
      <c r="AH149" s="50">
        <v>0</v>
      </c>
      <c r="AI149" s="50">
        <v>0</v>
      </c>
      <c r="AJ149" s="50">
        <v>0</v>
      </c>
      <c r="AK149" s="50">
        <v>0</v>
      </c>
      <c r="AL149" s="50">
        <v>0</v>
      </c>
      <c r="AM149" s="50">
        <v>0</v>
      </c>
      <c r="AN149" s="50">
        <f t="shared" si="13"/>
        <v>6000000000</v>
      </c>
      <c r="AO149" s="53">
        <f t="shared" si="14"/>
        <v>18000000000</v>
      </c>
      <c r="AP149" s="18"/>
      <c r="AQ149" s="18"/>
      <c r="AR149" s="18"/>
      <c r="AS149" s="18"/>
      <c r="AT149" s="18"/>
      <c r="AU149" s="18"/>
      <c r="AV149" s="18"/>
    </row>
    <row r="150" spans="1:48" ht="45">
      <c r="A150" s="41">
        <v>1</v>
      </c>
      <c r="B150" s="41" t="s">
        <v>129</v>
      </c>
      <c r="C150" s="41">
        <v>41</v>
      </c>
      <c r="D150" s="41" t="s">
        <v>130</v>
      </c>
      <c r="E150" s="42">
        <v>4104</v>
      </c>
      <c r="F150" s="41" t="s">
        <v>744</v>
      </c>
      <c r="G150" s="43">
        <v>4104010</v>
      </c>
      <c r="H150" s="41" t="s">
        <v>154</v>
      </c>
      <c r="I150" s="44">
        <v>410401000</v>
      </c>
      <c r="J150" s="41" t="s">
        <v>155</v>
      </c>
      <c r="K150" s="41" t="s">
        <v>24</v>
      </c>
      <c r="L150" s="52">
        <v>100</v>
      </c>
      <c r="M150" s="46" t="s">
        <v>725</v>
      </c>
      <c r="N150" s="47">
        <v>0</v>
      </c>
      <c r="O150" s="41">
        <v>50</v>
      </c>
      <c r="P150" s="41">
        <v>50</v>
      </c>
      <c r="Q150" s="48">
        <v>0</v>
      </c>
      <c r="R150" s="48">
        <v>0</v>
      </c>
      <c r="S150" s="48">
        <v>0</v>
      </c>
      <c r="T150" s="48">
        <v>0</v>
      </c>
      <c r="U150" s="48">
        <v>0</v>
      </c>
      <c r="V150" s="48">
        <v>0</v>
      </c>
      <c r="W150" s="48">
        <v>0</v>
      </c>
      <c r="X150" s="48">
        <f t="shared" si="11"/>
        <v>0</v>
      </c>
      <c r="Y150" s="49">
        <v>100000000</v>
      </c>
      <c r="Z150" s="49">
        <v>0</v>
      </c>
      <c r="AA150" s="49">
        <v>0</v>
      </c>
      <c r="AB150" s="49">
        <v>0</v>
      </c>
      <c r="AC150" s="49">
        <v>0</v>
      </c>
      <c r="AD150" s="49">
        <v>0</v>
      </c>
      <c r="AE150" s="49">
        <v>0</v>
      </c>
      <c r="AF150" s="49">
        <f t="shared" si="12"/>
        <v>100000000</v>
      </c>
      <c r="AG150" s="50">
        <v>100000000</v>
      </c>
      <c r="AH150" s="50">
        <v>0</v>
      </c>
      <c r="AI150" s="50">
        <v>0</v>
      </c>
      <c r="AJ150" s="50">
        <v>0</v>
      </c>
      <c r="AK150" s="50">
        <v>0</v>
      </c>
      <c r="AL150" s="50">
        <v>0</v>
      </c>
      <c r="AM150" s="50">
        <v>0</v>
      </c>
      <c r="AN150" s="50">
        <f t="shared" si="13"/>
        <v>100000000</v>
      </c>
      <c r="AO150" s="53">
        <f t="shared" si="14"/>
        <v>200000000</v>
      </c>
      <c r="AP150" s="18"/>
      <c r="AQ150" s="18"/>
      <c r="AR150" s="18"/>
      <c r="AS150" s="18"/>
      <c r="AT150" s="18"/>
      <c r="AU150" s="18"/>
      <c r="AV150" s="18"/>
    </row>
    <row r="151" spans="1:48" ht="45">
      <c r="A151" s="41">
        <v>1</v>
      </c>
      <c r="B151" s="41" t="s">
        <v>129</v>
      </c>
      <c r="C151" s="41">
        <v>43</v>
      </c>
      <c r="D151" s="41" t="s">
        <v>316</v>
      </c>
      <c r="E151" s="42">
        <v>4301</v>
      </c>
      <c r="F151" s="41" t="s">
        <v>317</v>
      </c>
      <c r="G151" s="43">
        <v>4301029</v>
      </c>
      <c r="H151" s="41" t="s">
        <v>318</v>
      </c>
      <c r="I151" s="44">
        <v>430102900</v>
      </c>
      <c r="J151" s="41" t="s">
        <v>318</v>
      </c>
      <c r="K151" s="41" t="s">
        <v>24</v>
      </c>
      <c r="L151" s="52">
        <v>2</v>
      </c>
      <c r="M151" s="46" t="s">
        <v>300</v>
      </c>
      <c r="N151" s="47">
        <v>1</v>
      </c>
      <c r="O151" s="41">
        <v>1</v>
      </c>
      <c r="P151" s="41">
        <v>0</v>
      </c>
      <c r="Q151" s="48">
        <v>472000000</v>
      </c>
      <c r="R151" s="48">
        <v>0</v>
      </c>
      <c r="S151" s="48">
        <v>0</v>
      </c>
      <c r="T151" s="48">
        <v>0</v>
      </c>
      <c r="U151" s="48">
        <v>0</v>
      </c>
      <c r="V151" s="48">
        <v>0</v>
      </c>
      <c r="W151" s="48">
        <v>0</v>
      </c>
      <c r="X151" s="48">
        <f t="shared" si="11"/>
        <v>472000000</v>
      </c>
      <c r="Y151" s="49">
        <v>300000000</v>
      </c>
      <c r="Z151" s="49">
        <v>0</v>
      </c>
      <c r="AA151" s="49">
        <v>0</v>
      </c>
      <c r="AB151" s="49">
        <v>0</v>
      </c>
      <c r="AC151" s="49">
        <v>0</v>
      </c>
      <c r="AD151" s="49">
        <v>0</v>
      </c>
      <c r="AE151" s="49">
        <v>0</v>
      </c>
      <c r="AF151" s="49">
        <f t="shared" si="12"/>
        <v>300000000</v>
      </c>
      <c r="AG151" s="50">
        <v>0</v>
      </c>
      <c r="AH151" s="50">
        <v>0</v>
      </c>
      <c r="AI151" s="50">
        <v>0</v>
      </c>
      <c r="AJ151" s="50">
        <v>0</v>
      </c>
      <c r="AK151" s="50">
        <v>0</v>
      </c>
      <c r="AL151" s="50">
        <v>0</v>
      </c>
      <c r="AM151" s="50">
        <v>0</v>
      </c>
      <c r="AN151" s="50">
        <f t="shared" si="13"/>
        <v>0</v>
      </c>
      <c r="AO151" s="53">
        <f t="shared" si="14"/>
        <v>772000000</v>
      </c>
      <c r="AP151" s="18"/>
      <c r="AQ151" s="18"/>
      <c r="AR151" s="18"/>
      <c r="AS151" s="18"/>
      <c r="AT151" s="18"/>
      <c r="AU151" s="18"/>
      <c r="AV151" s="18"/>
    </row>
    <row r="152" spans="1:48" ht="45">
      <c r="A152" s="41">
        <v>1</v>
      </c>
      <c r="B152" s="41" t="s">
        <v>129</v>
      </c>
      <c r="C152" s="41">
        <v>43</v>
      </c>
      <c r="D152" s="41" t="s">
        <v>316</v>
      </c>
      <c r="E152" s="42">
        <v>4301</v>
      </c>
      <c r="F152" s="41" t="s">
        <v>317</v>
      </c>
      <c r="G152" s="43">
        <v>4301010</v>
      </c>
      <c r="H152" s="41" t="s">
        <v>754</v>
      </c>
      <c r="I152" s="44">
        <v>430101000</v>
      </c>
      <c r="J152" s="41" t="s">
        <v>755</v>
      </c>
      <c r="K152" s="41" t="s">
        <v>24</v>
      </c>
      <c r="L152" s="52">
        <v>2</v>
      </c>
      <c r="M152" s="46" t="s">
        <v>300</v>
      </c>
      <c r="N152" s="47">
        <v>1</v>
      </c>
      <c r="O152" s="41">
        <v>0</v>
      </c>
      <c r="P152" s="41">
        <v>1</v>
      </c>
      <c r="Q152" s="48">
        <v>244000000</v>
      </c>
      <c r="R152" s="48">
        <v>0</v>
      </c>
      <c r="S152" s="48">
        <v>0</v>
      </c>
      <c r="T152" s="48">
        <v>0</v>
      </c>
      <c r="U152" s="48">
        <v>0</v>
      </c>
      <c r="V152" s="48">
        <v>0</v>
      </c>
      <c r="W152" s="48">
        <v>0</v>
      </c>
      <c r="X152" s="48">
        <f t="shared" si="11"/>
        <v>244000000</v>
      </c>
      <c r="Y152" s="49">
        <v>0</v>
      </c>
      <c r="Z152" s="49">
        <v>0</v>
      </c>
      <c r="AA152" s="49">
        <v>0</v>
      </c>
      <c r="AB152" s="49">
        <v>0</v>
      </c>
      <c r="AC152" s="49">
        <v>0</v>
      </c>
      <c r="AD152" s="49">
        <v>0</v>
      </c>
      <c r="AE152" s="49">
        <v>0</v>
      </c>
      <c r="AF152" s="49">
        <f t="shared" si="12"/>
        <v>0</v>
      </c>
      <c r="AG152" s="50">
        <v>300000000</v>
      </c>
      <c r="AH152" s="50">
        <v>0</v>
      </c>
      <c r="AI152" s="50">
        <v>0</v>
      </c>
      <c r="AJ152" s="50">
        <v>0</v>
      </c>
      <c r="AK152" s="50">
        <v>0</v>
      </c>
      <c r="AL152" s="50">
        <v>0</v>
      </c>
      <c r="AM152" s="50">
        <v>0</v>
      </c>
      <c r="AN152" s="50">
        <f t="shared" si="13"/>
        <v>300000000</v>
      </c>
      <c r="AO152" s="53">
        <f t="shared" si="14"/>
        <v>544000000</v>
      </c>
      <c r="AP152" s="18"/>
      <c r="AQ152" s="18"/>
      <c r="AR152" s="18"/>
      <c r="AS152" s="18"/>
      <c r="AT152" s="18"/>
      <c r="AU152" s="18"/>
      <c r="AV152" s="18"/>
    </row>
    <row r="153" spans="1:48" ht="45">
      <c r="A153" s="41">
        <v>1</v>
      </c>
      <c r="B153" s="41" t="s">
        <v>129</v>
      </c>
      <c r="C153" s="41">
        <v>43</v>
      </c>
      <c r="D153" s="41" t="s">
        <v>316</v>
      </c>
      <c r="E153" s="42">
        <v>4301</v>
      </c>
      <c r="F153" s="41" t="s">
        <v>317</v>
      </c>
      <c r="G153" s="43">
        <v>4301011</v>
      </c>
      <c r="H153" s="41" t="s">
        <v>756</v>
      </c>
      <c r="I153" s="44">
        <v>430101100</v>
      </c>
      <c r="J153" s="41" t="s">
        <v>757</v>
      </c>
      <c r="K153" s="41" t="s">
        <v>24</v>
      </c>
      <c r="L153" s="52">
        <v>16</v>
      </c>
      <c r="M153" s="46" t="s">
        <v>300</v>
      </c>
      <c r="N153" s="47">
        <v>7</v>
      </c>
      <c r="O153" s="41">
        <v>9</v>
      </c>
      <c r="P153" s="41">
        <v>0</v>
      </c>
      <c r="Q153" s="48">
        <v>200000000</v>
      </c>
      <c r="R153" s="48">
        <v>0</v>
      </c>
      <c r="S153" s="48">
        <v>0</v>
      </c>
      <c r="T153" s="48">
        <v>0</v>
      </c>
      <c r="U153" s="48">
        <v>0</v>
      </c>
      <c r="V153" s="48">
        <v>0</v>
      </c>
      <c r="W153" s="48">
        <v>0</v>
      </c>
      <c r="X153" s="48">
        <f t="shared" si="11"/>
        <v>200000000</v>
      </c>
      <c r="Y153" s="49">
        <v>270000000</v>
      </c>
      <c r="Z153" s="49">
        <v>0</v>
      </c>
      <c r="AA153" s="49">
        <v>0</v>
      </c>
      <c r="AB153" s="49">
        <v>0</v>
      </c>
      <c r="AC153" s="49">
        <v>0</v>
      </c>
      <c r="AD153" s="49">
        <v>0</v>
      </c>
      <c r="AE153" s="49">
        <v>0</v>
      </c>
      <c r="AF153" s="49">
        <f t="shared" si="12"/>
        <v>270000000</v>
      </c>
      <c r="AG153" s="50">
        <v>0</v>
      </c>
      <c r="AH153" s="50">
        <v>0</v>
      </c>
      <c r="AI153" s="50">
        <v>0</v>
      </c>
      <c r="AJ153" s="50">
        <v>0</v>
      </c>
      <c r="AK153" s="50">
        <v>0</v>
      </c>
      <c r="AL153" s="50">
        <v>0</v>
      </c>
      <c r="AM153" s="50">
        <v>0</v>
      </c>
      <c r="AN153" s="50">
        <f t="shared" si="13"/>
        <v>0</v>
      </c>
      <c r="AO153" s="53">
        <f t="shared" si="14"/>
        <v>470000000</v>
      </c>
      <c r="AP153" s="18"/>
      <c r="AQ153" s="18"/>
      <c r="AR153" s="18"/>
      <c r="AS153" s="18"/>
      <c r="AT153" s="18"/>
      <c r="AU153" s="18"/>
      <c r="AV153" s="18"/>
    </row>
    <row r="154" spans="1:48" ht="45">
      <c r="A154" s="41">
        <v>1</v>
      </c>
      <c r="B154" s="41" t="s">
        <v>129</v>
      </c>
      <c r="C154" s="41">
        <v>43</v>
      </c>
      <c r="D154" s="41" t="s">
        <v>316</v>
      </c>
      <c r="E154" s="42">
        <v>4301</v>
      </c>
      <c r="F154" s="41" t="s">
        <v>317</v>
      </c>
      <c r="G154" s="43">
        <v>4301019</v>
      </c>
      <c r="H154" s="41" t="s">
        <v>758</v>
      </c>
      <c r="I154" s="44">
        <v>430101900</v>
      </c>
      <c r="J154" s="41" t="s">
        <v>759</v>
      </c>
      <c r="K154" s="41" t="s">
        <v>24</v>
      </c>
      <c r="L154" s="52">
        <v>1</v>
      </c>
      <c r="M154" s="46" t="s">
        <v>300</v>
      </c>
      <c r="N154" s="47">
        <v>0</v>
      </c>
      <c r="O154" s="41">
        <v>1</v>
      </c>
      <c r="P154" s="41">
        <v>0</v>
      </c>
      <c r="Q154" s="48">
        <v>0</v>
      </c>
      <c r="R154" s="48">
        <v>0</v>
      </c>
      <c r="S154" s="48">
        <v>0</v>
      </c>
      <c r="T154" s="48">
        <v>0</v>
      </c>
      <c r="U154" s="48">
        <v>0</v>
      </c>
      <c r="V154" s="48">
        <v>0</v>
      </c>
      <c r="W154" s="48">
        <v>0</v>
      </c>
      <c r="X154" s="48">
        <f t="shared" si="11"/>
        <v>0</v>
      </c>
      <c r="Y154" s="49">
        <v>80000000</v>
      </c>
      <c r="Z154" s="49">
        <v>0</v>
      </c>
      <c r="AA154" s="49">
        <v>0</v>
      </c>
      <c r="AB154" s="49">
        <v>0</v>
      </c>
      <c r="AC154" s="49">
        <v>0</v>
      </c>
      <c r="AD154" s="49">
        <v>0</v>
      </c>
      <c r="AE154" s="49">
        <v>0</v>
      </c>
      <c r="AF154" s="49">
        <f t="shared" si="12"/>
        <v>80000000</v>
      </c>
      <c r="AG154" s="50">
        <v>0</v>
      </c>
      <c r="AH154" s="50">
        <v>0</v>
      </c>
      <c r="AI154" s="50">
        <v>0</v>
      </c>
      <c r="AJ154" s="50">
        <v>0</v>
      </c>
      <c r="AK154" s="50">
        <v>0</v>
      </c>
      <c r="AL154" s="50">
        <v>0</v>
      </c>
      <c r="AM154" s="50">
        <v>0</v>
      </c>
      <c r="AN154" s="50">
        <f t="shared" si="13"/>
        <v>0</v>
      </c>
      <c r="AO154" s="53">
        <f t="shared" si="14"/>
        <v>80000000</v>
      </c>
      <c r="AP154" s="18"/>
      <c r="AQ154" s="18"/>
      <c r="AR154" s="18"/>
      <c r="AS154" s="18"/>
      <c r="AT154" s="18"/>
      <c r="AU154" s="18"/>
      <c r="AV154" s="18"/>
    </row>
    <row r="155" spans="1:48" ht="45">
      <c r="A155" s="41">
        <v>1</v>
      </c>
      <c r="B155" s="41" t="s">
        <v>129</v>
      </c>
      <c r="C155" s="41">
        <v>43</v>
      </c>
      <c r="D155" s="41" t="s">
        <v>316</v>
      </c>
      <c r="E155" s="42">
        <v>4301</v>
      </c>
      <c r="F155" s="41" t="s">
        <v>317</v>
      </c>
      <c r="G155" s="43">
        <v>4301023</v>
      </c>
      <c r="H155" s="41" t="s">
        <v>322</v>
      </c>
      <c r="I155" s="44">
        <v>430102300</v>
      </c>
      <c r="J155" s="41" t="s">
        <v>322</v>
      </c>
      <c r="K155" s="41" t="s">
        <v>24</v>
      </c>
      <c r="L155" s="52">
        <v>20</v>
      </c>
      <c r="M155" s="46" t="s">
        <v>300</v>
      </c>
      <c r="N155" s="47">
        <v>0</v>
      </c>
      <c r="O155" s="41">
        <v>10</v>
      </c>
      <c r="P155" s="41">
        <v>10</v>
      </c>
      <c r="Q155" s="48">
        <v>0</v>
      </c>
      <c r="R155" s="48">
        <v>0</v>
      </c>
      <c r="S155" s="48">
        <v>0</v>
      </c>
      <c r="T155" s="48">
        <v>0</v>
      </c>
      <c r="U155" s="48">
        <v>0</v>
      </c>
      <c r="V155" s="48">
        <v>0</v>
      </c>
      <c r="W155" s="48">
        <v>0</v>
      </c>
      <c r="X155" s="48">
        <f t="shared" si="11"/>
        <v>0</v>
      </c>
      <c r="Y155" s="49">
        <v>400000000</v>
      </c>
      <c r="Z155" s="49">
        <v>0</v>
      </c>
      <c r="AA155" s="49">
        <v>0</v>
      </c>
      <c r="AB155" s="49">
        <v>0</v>
      </c>
      <c r="AC155" s="49">
        <v>0</v>
      </c>
      <c r="AD155" s="49">
        <v>0</v>
      </c>
      <c r="AE155" s="49">
        <v>0</v>
      </c>
      <c r="AF155" s="49">
        <f t="shared" si="12"/>
        <v>400000000</v>
      </c>
      <c r="AG155" s="50">
        <v>450000000</v>
      </c>
      <c r="AH155" s="50">
        <v>0</v>
      </c>
      <c r="AI155" s="50">
        <v>0</v>
      </c>
      <c r="AJ155" s="50">
        <v>0</v>
      </c>
      <c r="AK155" s="50">
        <v>0</v>
      </c>
      <c r="AL155" s="50">
        <v>0</v>
      </c>
      <c r="AM155" s="50">
        <v>0</v>
      </c>
      <c r="AN155" s="50">
        <f t="shared" si="13"/>
        <v>450000000</v>
      </c>
      <c r="AO155" s="53">
        <f t="shared" si="14"/>
        <v>850000000</v>
      </c>
      <c r="AP155" s="18"/>
      <c r="AQ155" s="18"/>
      <c r="AR155" s="18"/>
      <c r="AS155" s="18"/>
      <c r="AT155" s="18"/>
      <c r="AU155" s="18"/>
      <c r="AV155" s="18"/>
    </row>
    <row r="156" spans="1:48" ht="45">
      <c r="A156" s="41">
        <v>1</v>
      </c>
      <c r="B156" s="41" t="s">
        <v>129</v>
      </c>
      <c r="C156" s="41">
        <v>43</v>
      </c>
      <c r="D156" s="41" t="s">
        <v>316</v>
      </c>
      <c r="E156" s="42">
        <v>4301</v>
      </c>
      <c r="F156" s="41" t="s">
        <v>317</v>
      </c>
      <c r="G156" s="43">
        <v>4301031</v>
      </c>
      <c r="H156" s="41" t="s">
        <v>760</v>
      </c>
      <c r="I156" s="44">
        <v>430103100</v>
      </c>
      <c r="J156" s="41" t="s">
        <v>677</v>
      </c>
      <c r="K156" s="41" t="s">
        <v>24</v>
      </c>
      <c r="L156" s="52">
        <v>1</v>
      </c>
      <c r="M156" s="46" t="s">
        <v>300</v>
      </c>
      <c r="N156" s="47">
        <v>1</v>
      </c>
      <c r="O156" s="41">
        <v>0</v>
      </c>
      <c r="P156" s="41">
        <v>0</v>
      </c>
      <c r="Q156" s="48">
        <v>60000000</v>
      </c>
      <c r="R156" s="48">
        <v>0</v>
      </c>
      <c r="S156" s="48">
        <v>0</v>
      </c>
      <c r="T156" s="48">
        <v>0</v>
      </c>
      <c r="U156" s="48">
        <v>0</v>
      </c>
      <c r="V156" s="48">
        <v>0</v>
      </c>
      <c r="W156" s="48">
        <v>0</v>
      </c>
      <c r="X156" s="48">
        <f t="shared" si="11"/>
        <v>60000000</v>
      </c>
      <c r="Y156" s="49">
        <v>0</v>
      </c>
      <c r="Z156" s="49">
        <v>0</v>
      </c>
      <c r="AA156" s="49">
        <v>0</v>
      </c>
      <c r="AB156" s="49">
        <v>0</v>
      </c>
      <c r="AC156" s="49">
        <v>0</v>
      </c>
      <c r="AD156" s="49">
        <v>0</v>
      </c>
      <c r="AE156" s="49">
        <v>0</v>
      </c>
      <c r="AF156" s="49">
        <f t="shared" si="12"/>
        <v>0</v>
      </c>
      <c r="AG156" s="50">
        <v>0</v>
      </c>
      <c r="AH156" s="50">
        <v>0</v>
      </c>
      <c r="AI156" s="50">
        <v>0</v>
      </c>
      <c r="AJ156" s="50">
        <v>0</v>
      </c>
      <c r="AK156" s="50">
        <v>0</v>
      </c>
      <c r="AL156" s="50">
        <v>0</v>
      </c>
      <c r="AM156" s="50">
        <v>0</v>
      </c>
      <c r="AN156" s="50">
        <f t="shared" si="13"/>
        <v>0</v>
      </c>
      <c r="AO156" s="53">
        <f t="shared" si="14"/>
        <v>60000000</v>
      </c>
      <c r="AP156" s="18"/>
      <c r="AQ156" s="18"/>
      <c r="AR156" s="18"/>
      <c r="AS156" s="18"/>
      <c r="AT156" s="18"/>
      <c r="AU156" s="18"/>
      <c r="AV156" s="18"/>
    </row>
    <row r="157" spans="1:48" ht="45">
      <c r="A157" s="41">
        <v>1</v>
      </c>
      <c r="B157" s="41" t="s">
        <v>129</v>
      </c>
      <c r="C157" s="41">
        <v>43</v>
      </c>
      <c r="D157" s="41" t="s">
        <v>316</v>
      </c>
      <c r="E157" s="42">
        <v>4301</v>
      </c>
      <c r="F157" s="41" t="s">
        <v>317</v>
      </c>
      <c r="G157" s="43">
        <v>4301007</v>
      </c>
      <c r="H157" s="41" t="s">
        <v>323</v>
      </c>
      <c r="I157" s="44">
        <v>430100700</v>
      </c>
      <c r="J157" s="41" t="s">
        <v>324</v>
      </c>
      <c r="K157" s="41" t="s">
        <v>24</v>
      </c>
      <c r="L157" s="52">
        <v>3000</v>
      </c>
      <c r="M157" s="46" t="s">
        <v>300</v>
      </c>
      <c r="N157" s="47">
        <v>1000</v>
      </c>
      <c r="O157" s="41">
        <v>1000</v>
      </c>
      <c r="P157" s="41">
        <v>1000</v>
      </c>
      <c r="Q157" s="48">
        <v>770000000</v>
      </c>
      <c r="R157" s="48">
        <v>0</v>
      </c>
      <c r="S157" s="48">
        <v>0</v>
      </c>
      <c r="T157" s="48">
        <v>0</v>
      </c>
      <c r="U157" s="48">
        <v>0</v>
      </c>
      <c r="V157" s="48">
        <v>0</v>
      </c>
      <c r="W157" s="48">
        <v>0</v>
      </c>
      <c r="X157" s="48">
        <f t="shared" si="11"/>
        <v>770000000</v>
      </c>
      <c r="Y157" s="49">
        <v>800000000</v>
      </c>
      <c r="Z157" s="49">
        <v>0</v>
      </c>
      <c r="AA157" s="49">
        <v>0</v>
      </c>
      <c r="AB157" s="49">
        <v>0</v>
      </c>
      <c r="AC157" s="49">
        <v>0</v>
      </c>
      <c r="AD157" s="49">
        <v>0</v>
      </c>
      <c r="AE157" s="49">
        <v>0</v>
      </c>
      <c r="AF157" s="49">
        <f t="shared" si="12"/>
        <v>800000000</v>
      </c>
      <c r="AG157" s="50">
        <v>850000000</v>
      </c>
      <c r="AH157" s="50">
        <v>0</v>
      </c>
      <c r="AI157" s="50">
        <v>0</v>
      </c>
      <c r="AJ157" s="50">
        <v>0</v>
      </c>
      <c r="AK157" s="50">
        <v>0</v>
      </c>
      <c r="AL157" s="50">
        <v>0</v>
      </c>
      <c r="AM157" s="50">
        <v>0</v>
      </c>
      <c r="AN157" s="50">
        <f t="shared" si="13"/>
        <v>850000000</v>
      </c>
      <c r="AO157" s="53">
        <f t="shared" si="14"/>
        <v>2420000000</v>
      </c>
      <c r="AP157" s="18"/>
      <c r="AQ157" s="18"/>
      <c r="AR157" s="18"/>
      <c r="AS157" s="18"/>
      <c r="AT157" s="18"/>
      <c r="AU157" s="18"/>
      <c r="AV157" s="18"/>
    </row>
    <row r="158" spans="1:48" ht="45">
      <c r="A158" s="41">
        <v>1</v>
      </c>
      <c r="B158" s="41" t="s">
        <v>129</v>
      </c>
      <c r="C158" s="41">
        <v>43</v>
      </c>
      <c r="D158" s="41" t="s">
        <v>316</v>
      </c>
      <c r="E158" s="42">
        <v>4301</v>
      </c>
      <c r="F158" s="41" t="s">
        <v>317</v>
      </c>
      <c r="G158" s="43">
        <v>4301032</v>
      </c>
      <c r="H158" s="41" t="s">
        <v>327</v>
      </c>
      <c r="I158" s="44">
        <v>430103200</v>
      </c>
      <c r="J158" s="41" t="s">
        <v>328</v>
      </c>
      <c r="K158" s="41" t="s">
        <v>24</v>
      </c>
      <c r="L158" s="52">
        <v>75</v>
      </c>
      <c r="M158" s="46" t="s">
        <v>300</v>
      </c>
      <c r="N158" s="47">
        <v>25</v>
      </c>
      <c r="O158" s="41">
        <v>25</v>
      </c>
      <c r="P158" s="41">
        <v>25</v>
      </c>
      <c r="Q158" s="48">
        <v>1107000000</v>
      </c>
      <c r="R158" s="48">
        <v>0</v>
      </c>
      <c r="S158" s="48">
        <v>0</v>
      </c>
      <c r="T158" s="48">
        <v>0</v>
      </c>
      <c r="U158" s="48">
        <v>0</v>
      </c>
      <c r="V158" s="48">
        <v>0</v>
      </c>
      <c r="W158" s="48">
        <v>0</v>
      </c>
      <c r="X158" s="48">
        <f t="shared" si="11"/>
        <v>1107000000</v>
      </c>
      <c r="Y158" s="49">
        <v>1200000000</v>
      </c>
      <c r="Z158" s="49">
        <v>0</v>
      </c>
      <c r="AA158" s="49">
        <v>0</v>
      </c>
      <c r="AB158" s="49">
        <v>0</v>
      </c>
      <c r="AC158" s="49">
        <v>0</v>
      </c>
      <c r="AD158" s="49">
        <v>0</v>
      </c>
      <c r="AE158" s="49">
        <v>0</v>
      </c>
      <c r="AF158" s="49">
        <f t="shared" si="12"/>
        <v>1200000000</v>
      </c>
      <c r="AG158" s="50">
        <v>1300000000</v>
      </c>
      <c r="AH158" s="50">
        <v>0</v>
      </c>
      <c r="AI158" s="50">
        <v>0</v>
      </c>
      <c r="AJ158" s="50">
        <v>0</v>
      </c>
      <c r="AK158" s="50">
        <v>0</v>
      </c>
      <c r="AL158" s="50">
        <v>0</v>
      </c>
      <c r="AM158" s="50">
        <v>0</v>
      </c>
      <c r="AN158" s="50">
        <f t="shared" si="13"/>
        <v>1300000000</v>
      </c>
      <c r="AO158" s="53">
        <f t="shared" si="14"/>
        <v>3607000000</v>
      </c>
      <c r="AP158" s="18"/>
      <c r="AQ158" s="18"/>
      <c r="AR158" s="18"/>
      <c r="AS158" s="18"/>
      <c r="AT158" s="18"/>
      <c r="AU158" s="18"/>
      <c r="AV158" s="18"/>
    </row>
    <row r="159" spans="1:48" ht="45">
      <c r="A159" s="41">
        <v>1</v>
      </c>
      <c r="B159" s="41" t="s">
        <v>129</v>
      </c>
      <c r="C159" s="41">
        <v>43</v>
      </c>
      <c r="D159" s="41" t="s">
        <v>316</v>
      </c>
      <c r="E159" s="42">
        <v>4301</v>
      </c>
      <c r="F159" s="41" t="s">
        <v>317</v>
      </c>
      <c r="G159" s="43">
        <v>4301037</v>
      </c>
      <c r="H159" s="41" t="s">
        <v>330</v>
      </c>
      <c r="I159" s="44">
        <v>430103700</v>
      </c>
      <c r="J159" s="41" t="s">
        <v>331</v>
      </c>
      <c r="K159" s="41" t="s">
        <v>24</v>
      </c>
      <c r="L159" s="52">
        <v>36000</v>
      </c>
      <c r="M159" s="46" t="s">
        <v>300</v>
      </c>
      <c r="N159" s="47">
        <v>12000</v>
      </c>
      <c r="O159" s="41">
        <v>12000</v>
      </c>
      <c r="P159" s="41">
        <v>12000</v>
      </c>
      <c r="Q159" s="48">
        <v>720000000</v>
      </c>
      <c r="R159" s="48">
        <v>0</v>
      </c>
      <c r="S159" s="48">
        <v>0</v>
      </c>
      <c r="T159" s="48">
        <v>0</v>
      </c>
      <c r="U159" s="48">
        <v>0</v>
      </c>
      <c r="V159" s="48">
        <v>0</v>
      </c>
      <c r="W159" s="48">
        <v>0</v>
      </c>
      <c r="X159" s="48">
        <f t="shared" si="11"/>
        <v>720000000</v>
      </c>
      <c r="Y159" s="49">
        <v>750000000</v>
      </c>
      <c r="Z159" s="49">
        <v>0</v>
      </c>
      <c r="AA159" s="49">
        <v>0</v>
      </c>
      <c r="AB159" s="49">
        <v>0</v>
      </c>
      <c r="AC159" s="49">
        <v>0</v>
      </c>
      <c r="AD159" s="49">
        <v>0</v>
      </c>
      <c r="AE159" s="49">
        <v>0</v>
      </c>
      <c r="AF159" s="49">
        <f t="shared" si="12"/>
        <v>750000000</v>
      </c>
      <c r="AG159" s="50">
        <v>775000000</v>
      </c>
      <c r="AH159" s="50">
        <v>0</v>
      </c>
      <c r="AI159" s="50">
        <v>0</v>
      </c>
      <c r="AJ159" s="50">
        <v>0</v>
      </c>
      <c r="AK159" s="50">
        <v>0</v>
      </c>
      <c r="AL159" s="50">
        <v>0</v>
      </c>
      <c r="AM159" s="50">
        <v>0</v>
      </c>
      <c r="AN159" s="50">
        <f t="shared" si="13"/>
        <v>775000000</v>
      </c>
      <c r="AO159" s="53">
        <f t="shared" si="14"/>
        <v>2245000000</v>
      </c>
      <c r="AP159" s="18"/>
      <c r="AQ159" s="18"/>
      <c r="AR159" s="18"/>
      <c r="AS159" s="18"/>
      <c r="AT159" s="18"/>
      <c r="AU159" s="18"/>
      <c r="AV159" s="18"/>
    </row>
    <row r="160" spans="1:48" ht="45">
      <c r="A160" s="41">
        <v>1</v>
      </c>
      <c r="B160" s="41" t="s">
        <v>129</v>
      </c>
      <c r="C160" s="41">
        <v>43</v>
      </c>
      <c r="D160" s="41" t="s">
        <v>316</v>
      </c>
      <c r="E160" s="42">
        <v>4302</v>
      </c>
      <c r="F160" s="41" t="s">
        <v>332</v>
      </c>
      <c r="G160" s="43">
        <v>4302004</v>
      </c>
      <c r="H160" s="41" t="s">
        <v>333</v>
      </c>
      <c r="I160" s="44">
        <v>430200400</v>
      </c>
      <c r="J160" s="41" t="s">
        <v>334</v>
      </c>
      <c r="K160" s="41" t="s">
        <v>24</v>
      </c>
      <c r="L160" s="45">
        <v>2000</v>
      </c>
      <c r="M160" s="46" t="s">
        <v>300</v>
      </c>
      <c r="N160" s="47">
        <v>500</v>
      </c>
      <c r="O160" s="41">
        <v>750</v>
      </c>
      <c r="P160" s="41">
        <v>750</v>
      </c>
      <c r="Q160" s="48">
        <v>720000000</v>
      </c>
      <c r="R160" s="48">
        <v>0</v>
      </c>
      <c r="S160" s="48">
        <v>0</v>
      </c>
      <c r="T160" s="48">
        <v>0</v>
      </c>
      <c r="U160" s="48">
        <v>0</v>
      </c>
      <c r="V160" s="48">
        <v>0</v>
      </c>
      <c r="W160" s="48">
        <v>0</v>
      </c>
      <c r="X160" s="48">
        <f t="shared" si="11"/>
        <v>720000000</v>
      </c>
      <c r="Y160" s="49">
        <v>750000000</v>
      </c>
      <c r="Z160" s="49">
        <v>0</v>
      </c>
      <c r="AA160" s="49">
        <v>0</v>
      </c>
      <c r="AB160" s="49">
        <v>0</v>
      </c>
      <c r="AC160" s="49">
        <v>0</v>
      </c>
      <c r="AD160" s="49">
        <v>0</v>
      </c>
      <c r="AE160" s="49">
        <v>0</v>
      </c>
      <c r="AF160" s="49">
        <f t="shared" si="12"/>
        <v>750000000</v>
      </c>
      <c r="AG160" s="50">
        <v>775000000</v>
      </c>
      <c r="AH160" s="50">
        <v>0</v>
      </c>
      <c r="AI160" s="50">
        <v>0</v>
      </c>
      <c r="AJ160" s="50">
        <v>0</v>
      </c>
      <c r="AK160" s="50">
        <v>0</v>
      </c>
      <c r="AL160" s="50">
        <v>0</v>
      </c>
      <c r="AM160" s="50">
        <v>0</v>
      </c>
      <c r="AN160" s="50">
        <f t="shared" si="13"/>
        <v>775000000</v>
      </c>
      <c r="AO160" s="53">
        <f t="shared" si="14"/>
        <v>2245000000</v>
      </c>
      <c r="AP160" s="18"/>
      <c r="AQ160" s="18"/>
      <c r="AR160" s="18"/>
      <c r="AS160" s="18"/>
      <c r="AT160" s="18"/>
      <c r="AU160" s="18"/>
      <c r="AV160" s="18"/>
    </row>
    <row r="161" spans="1:48" ht="39" customHeight="1">
      <c r="A161" s="41">
        <v>1</v>
      </c>
      <c r="B161" s="41" t="s">
        <v>129</v>
      </c>
      <c r="C161" s="41">
        <v>43</v>
      </c>
      <c r="D161" s="41" t="s">
        <v>316</v>
      </c>
      <c r="E161" s="42">
        <v>4302</v>
      </c>
      <c r="F161" s="41" t="s">
        <v>332</v>
      </c>
      <c r="G161" s="43">
        <v>4302024</v>
      </c>
      <c r="H161" s="41" t="s">
        <v>761</v>
      </c>
      <c r="I161" s="44">
        <v>430202400</v>
      </c>
      <c r="J161" s="41" t="s">
        <v>762</v>
      </c>
      <c r="K161" s="41" t="s">
        <v>24</v>
      </c>
      <c r="L161" s="52">
        <v>1</v>
      </c>
      <c r="M161" s="46" t="s">
        <v>300</v>
      </c>
      <c r="N161" s="47">
        <v>0</v>
      </c>
      <c r="O161" s="41">
        <v>0</v>
      </c>
      <c r="P161" s="41">
        <v>1</v>
      </c>
      <c r="Q161" s="48">
        <v>0</v>
      </c>
      <c r="R161" s="48">
        <v>0</v>
      </c>
      <c r="S161" s="48">
        <v>0</v>
      </c>
      <c r="T161" s="48">
        <v>0</v>
      </c>
      <c r="U161" s="48">
        <v>0</v>
      </c>
      <c r="V161" s="48">
        <v>0</v>
      </c>
      <c r="W161" s="48">
        <v>0</v>
      </c>
      <c r="X161" s="48">
        <f t="shared" si="11"/>
        <v>0</v>
      </c>
      <c r="Y161" s="49">
        <v>0</v>
      </c>
      <c r="Z161" s="49">
        <v>0</v>
      </c>
      <c r="AA161" s="49">
        <v>0</v>
      </c>
      <c r="AB161" s="49">
        <v>0</v>
      </c>
      <c r="AC161" s="49">
        <v>0</v>
      </c>
      <c r="AD161" s="49">
        <v>0</v>
      </c>
      <c r="AE161" s="49">
        <v>0</v>
      </c>
      <c r="AF161" s="49">
        <f t="shared" si="12"/>
        <v>0</v>
      </c>
      <c r="AG161" s="50">
        <v>0</v>
      </c>
      <c r="AH161" s="50">
        <v>0</v>
      </c>
      <c r="AI161" s="50">
        <v>0</v>
      </c>
      <c r="AJ161" s="50">
        <v>5500000000</v>
      </c>
      <c r="AK161" s="50">
        <v>0</v>
      </c>
      <c r="AL161" s="50">
        <v>0</v>
      </c>
      <c r="AM161" s="50">
        <v>0</v>
      </c>
      <c r="AN161" s="50">
        <f t="shared" si="13"/>
        <v>5500000000</v>
      </c>
      <c r="AO161" s="53">
        <f t="shared" si="14"/>
        <v>5500000000</v>
      </c>
      <c r="AP161" s="18"/>
      <c r="AQ161" s="18"/>
      <c r="AR161" s="18"/>
      <c r="AS161" s="18"/>
      <c r="AT161" s="18"/>
      <c r="AU161" s="18"/>
      <c r="AV161" s="18"/>
    </row>
    <row r="162" spans="1:48" ht="39" customHeight="1">
      <c r="A162" s="41">
        <v>1</v>
      </c>
      <c r="B162" s="41" t="s">
        <v>129</v>
      </c>
      <c r="C162" s="41">
        <v>43</v>
      </c>
      <c r="D162" s="41" t="s">
        <v>316</v>
      </c>
      <c r="E162" s="42">
        <v>4302</v>
      </c>
      <c r="F162" s="41" t="s">
        <v>332</v>
      </c>
      <c r="G162" s="43">
        <v>4302013</v>
      </c>
      <c r="H162" s="41" t="s">
        <v>763</v>
      </c>
      <c r="I162" s="44">
        <v>430201300</v>
      </c>
      <c r="J162" s="41" t="s">
        <v>763</v>
      </c>
      <c r="K162" s="41" t="s">
        <v>24</v>
      </c>
      <c r="L162" s="52">
        <v>1</v>
      </c>
      <c r="M162" s="46" t="s">
        <v>300</v>
      </c>
      <c r="N162" s="47">
        <v>1</v>
      </c>
      <c r="O162" s="41">
        <v>0</v>
      </c>
      <c r="P162" s="41">
        <v>0</v>
      </c>
      <c r="Q162" s="48">
        <v>478000000</v>
      </c>
      <c r="R162" s="48">
        <v>0</v>
      </c>
      <c r="S162" s="48">
        <v>0</v>
      </c>
      <c r="T162" s="48">
        <v>0</v>
      </c>
      <c r="U162" s="48">
        <v>0</v>
      </c>
      <c r="V162" s="48">
        <v>0</v>
      </c>
      <c r="W162" s="48">
        <v>0</v>
      </c>
      <c r="X162" s="48">
        <f t="shared" si="11"/>
        <v>478000000</v>
      </c>
      <c r="Y162" s="49">
        <v>0</v>
      </c>
      <c r="Z162" s="49">
        <v>0</v>
      </c>
      <c r="AA162" s="49">
        <v>0</v>
      </c>
      <c r="AB162" s="49">
        <v>0</v>
      </c>
      <c r="AC162" s="49">
        <v>0</v>
      </c>
      <c r="AD162" s="49">
        <v>0</v>
      </c>
      <c r="AE162" s="49">
        <v>0</v>
      </c>
      <c r="AF162" s="49">
        <f t="shared" si="12"/>
        <v>0</v>
      </c>
      <c r="AG162" s="50">
        <v>0</v>
      </c>
      <c r="AH162" s="50">
        <v>0</v>
      </c>
      <c r="AI162" s="50">
        <v>0</v>
      </c>
      <c r="AJ162" s="50">
        <v>0</v>
      </c>
      <c r="AK162" s="50">
        <v>0</v>
      </c>
      <c r="AL162" s="50">
        <v>0</v>
      </c>
      <c r="AM162" s="50">
        <v>0</v>
      </c>
      <c r="AN162" s="50">
        <f t="shared" si="13"/>
        <v>0</v>
      </c>
      <c r="AO162" s="53">
        <f t="shared" si="14"/>
        <v>478000000</v>
      </c>
      <c r="AP162" s="18"/>
      <c r="AQ162" s="18"/>
      <c r="AR162" s="18"/>
      <c r="AS162" s="18"/>
      <c r="AT162" s="18"/>
      <c r="AU162" s="18"/>
      <c r="AV162" s="18"/>
    </row>
    <row r="163" spans="1:48" ht="39" customHeight="1">
      <c r="A163" s="41">
        <v>1</v>
      </c>
      <c r="B163" s="41" t="s">
        <v>129</v>
      </c>
      <c r="C163" s="41">
        <v>43</v>
      </c>
      <c r="D163" s="41" t="s">
        <v>316</v>
      </c>
      <c r="E163" s="42">
        <v>4302</v>
      </c>
      <c r="F163" s="41" t="s">
        <v>332</v>
      </c>
      <c r="G163" s="43">
        <v>4302014</v>
      </c>
      <c r="H163" s="41" t="s">
        <v>764</v>
      </c>
      <c r="I163" s="44">
        <v>430201400</v>
      </c>
      <c r="J163" s="41" t="s">
        <v>764</v>
      </c>
      <c r="K163" s="41" t="s">
        <v>24</v>
      </c>
      <c r="L163" s="52">
        <v>1</v>
      </c>
      <c r="M163" s="46" t="s">
        <v>300</v>
      </c>
      <c r="N163" s="47">
        <v>0</v>
      </c>
      <c r="O163" s="41">
        <v>0</v>
      </c>
      <c r="P163" s="41">
        <v>1</v>
      </c>
      <c r="Q163" s="48">
        <v>0</v>
      </c>
      <c r="R163" s="48">
        <v>0</v>
      </c>
      <c r="S163" s="48">
        <v>0</v>
      </c>
      <c r="T163" s="48">
        <v>0</v>
      </c>
      <c r="U163" s="48">
        <v>0</v>
      </c>
      <c r="V163" s="48">
        <v>0</v>
      </c>
      <c r="W163" s="48">
        <v>0</v>
      </c>
      <c r="X163" s="48">
        <f t="shared" si="11"/>
        <v>0</v>
      </c>
      <c r="Y163" s="49">
        <v>0</v>
      </c>
      <c r="Z163" s="49">
        <v>0</v>
      </c>
      <c r="AA163" s="49">
        <v>0</v>
      </c>
      <c r="AB163" s="49">
        <v>0</v>
      </c>
      <c r="AC163" s="49">
        <v>0</v>
      </c>
      <c r="AD163" s="49">
        <v>0</v>
      </c>
      <c r="AE163" s="49">
        <v>0</v>
      </c>
      <c r="AF163" s="49">
        <f t="shared" si="12"/>
        <v>0</v>
      </c>
      <c r="AG163" s="50">
        <v>0</v>
      </c>
      <c r="AH163" s="50">
        <v>0</v>
      </c>
      <c r="AI163" s="50">
        <v>2000000000</v>
      </c>
      <c r="AJ163" s="50">
        <v>7000000000</v>
      </c>
      <c r="AK163" s="50">
        <v>0</v>
      </c>
      <c r="AL163" s="50">
        <v>0</v>
      </c>
      <c r="AM163" s="50">
        <v>0</v>
      </c>
      <c r="AN163" s="50">
        <f t="shared" si="13"/>
        <v>9000000000</v>
      </c>
      <c r="AO163" s="53">
        <f t="shared" si="14"/>
        <v>9000000000</v>
      </c>
      <c r="AP163" s="18"/>
      <c r="AQ163" s="18"/>
      <c r="AR163" s="18"/>
      <c r="AS163" s="18"/>
      <c r="AT163" s="18"/>
      <c r="AU163" s="18"/>
      <c r="AV163" s="18"/>
    </row>
    <row r="164" spans="1:48" ht="39" customHeight="1">
      <c r="A164" s="41">
        <v>1</v>
      </c>
      <c r="B164" s="41" t="s">
        <v>129</v>
      </c>
      <c r="C164" s="41">
        <v>43</v>
      </c>
      <c r="D164" s="41" t="s">
        <v>316</v>
      </c>
      <c r="E164" s="42">
        <v>4302</v>
      </c>
      <c r="F164" s="41" t="s">
        <v>332</v>
      </c>
      <c r="G164" s="43">
        <v>4302069</v>
      </c>
      <c r="H164" s="41" t="s">
        <v>336</v>
      </c>
      <c r="I164" s="44">
        <v>430206900</v>
      </c>
      <c r="J164" s="41" t="s">
        <v>336</v>
      </c>
      <c r="K164" s="41" t="s">
        <v>24</v>
      </c>
      <c r="L164" s="52">
        <v>3</v>
      </c>
      <c r="M164" s="46" t="s">
        <v>300</v>
      </c>
      <c r="N164" s="47">
        <v>2</v>
      </c>
      <c r="O164" s="41">
        <v>1</v>
      </c>
      <c r="P164" s="41">
        <v>0</v>
      </c>
      <c r="Q164" s="48">
        <v>159000000</v>
      </c>
      <c r="R164" s="48">
        <v>0</v>
      </c>
      <c r="S164" s="48">
        <v>0</v>
      </c>
      <c r="T164" s="48">
        <v>0</v>
      </c>
      <c r="U164" s="48">
        <v>0</v>
      </c>
      <c r="V164" s="48">
        <v>0</v>
      </c>
      <c r="W164" s="48">
        <v>0</v>
      </c>
      <c r="X164" s="48">
        <f t="shared" si="11"/>
        <v>159000000</v>
      </c>
      <c r="Y164" s="49">
        <v>70000000</v>
      </c>
      <c r="Z164" s="49">
        <v>0</v>
      </c>
      <c r="AA164" s="49">
        <v>0</v>
      </c>
      <c r="AB164" s="49">
        <v>0</v>
      </c>
      <c r="AC164" s="49">
        <v>0</v>
      </c>
      <c r="AD164" s="49">
        <v>0</v>
      </c>
      <c r="AE164" s="49">
        <v>0</v>
      </c>
      <c r="AF164" s="49">
        <f t="shared" si="12"/>
        <v>70000000</v>
      </c>
      <c r="AG164" s="50">
        <v>0</v>
      </c>
      <c r="AH164" s="50">
        <v>0</v>
      </c>
      <c r="AI164" s="50">
        <v>0</v>
      </c>
      <c r="AJ164" s="50">
        <v>0</v>
      </c>
      <c r="AK164" s="50">
        <v>0</v>
      </c>
      <c r="AL164" s="50">
        <v>0</v>
      </c>
      <c r="AM164" s="50">
        <v>0</v>
      </c>
      <c r="AN164" s="50">
        <f t="shared" si="13"/>
        <v>0</v>
      </c>
      <c r="AO164" s="53">
        <f t="shared" si="14"/>
        <v>229000000</v>
      </c>
      <c r="AP164" s="18"/>
      <c r="AQ164" s="18"/>
      <c r="AR164" s="18"/>
      <c r="AS164" s="18"/>
      <c r="AT164" s="18"/>
      <c r="AU164" s="18"/>
      <c r="AV164" s="18"/>
    </row>
    <row r="165" spans="1:48" ht="39" customHeight="1">
      <c r="A165" s="41">
        <v>1</v>
      </c>
      <c r="B165" s="41" t="s">
        <v>129</v>
      </c>
      <c r="C165" s="41">
        <v>43</v>
      </c>
      <c r="D165" s="41" t="s">
        <v>316</v>
      </c>
      <c r="E165" s="42">
        <v>4302</v>
      </c>
      <c r="F165" s="41" t="s">
        <v>332</v>
      </c>
      <c r="G165" s="43">
        <v>4302002</v>
      </c>
      <c r="H165" s="41" t="s">
        <v>338</v>
      </c>
      <c r="I165" s="44">
        <v>430200200</v>
      </c>
      <c r="J165" s="41" t="s">
        <v>339</v>
      </c>
      <c r="K165" s="41" t="s">
        <v>24</v>
      </c>
      <c r="L165" s="52">
        <v>30</v>
      </c>
      <c r="M165" s="46" t="s">
        <v>300</v>
      </c>
      <c r="N165" s="47">
        <v>5</v>
      </c>
      <c r="O165" s="41">
        <v>15</v>
      </c>
      <c r="P165" s="41">
        <v>10</v>
      </c>
      <c r="Q165" s="48">
        <v>100000000</v>
      </c>
      <c r="R165" s="48">
        <v>0</v>
      </c>
      <c r="S165" s="48">
        <v>0</v>
      </c>
      <c r="T165" s="48">
        <v>0</v>
      </c>
      <c r="U165" s="48">
        <v>0</v>
      </c>
      <c r="V165" s="48">
        <v>0</v>
      </c>
      <c r="W165" s="48">
        <v>0</v>
      </c>
      <c r="X165" s="48">
        <f t="shared" si="11"/>
        <v>100000000</v>
      </c>
      <c r="Y165" s="49">
        <v>150000000</v>
      </c>
      <c r="Z165" s="49">
        <v>0</v>
      </c>
      <c r="AA165" s="49">
        <v>0</v>
      </c>
      <c r="AB165" s="49">
        <v>0</v>
      </c>
      <c r="AC165" s="49">
        <v>0</v>
      </c>
      <c r="AD165" s="49">
        <v>0</v>
      </c>
      <c r="AE165" s="49">
        <v>0</v>
      </c>
      <c r="AF165" s="49">
        <f t="shared" si="12"/>
        <v>150000000</v>
      </c>
      <c r="AG165" s="50">
        <v>200000000</v>
      </c>
      <c r="AH165" s="50">
        <v>0</v>
      </c>
      <c r="AI165" s="50">
        <v>0</v>
      </c>
      <c r="AJ165" s="50">
        <v>0</v>
      </c>
      <c r="AK165" s="50">
        <v>0</v>
      </c>
      <c r="AL165" s="50">
        <v>0</v>
      </c>
      <c r="AM165" s="50">
        <v>0</v>
      </c>
      <c r="AN165" s="50">
        <f t="shared" si="13"/>
        <v>200000000</v>
      </c>
      <c r="AO165" s="53">
        <f t="shared" si="14"/>
        <v>450000000</v>
      </c>
      <c r="AP165" s="18"/>
      <c r="AQ165" s="18"/>
      <c r="AR165" s="18"/>
      <c r="AS165" s="18"/>
      <c r="AT165" s="18"/>
      <c r="AU165" s="18"/>
      <c r="AV165" s="18"/>
    </row>
    <row r="166" spans="1:48" ht="39" customHeight="1">
      <c r="A166" s="41">
        <v>1</v>
      </c>
      <c r="B166" s="41" t="s">
        <v>129</v>
      </c>
      <c r="C166" s="41">
        <v>43</v>
      </c>
      <c r="D166" s="41" t="s">
        <v>316</v>
      </c>
      <c r="E166" s="42">
        <v>4302</v>
      </c>
      <c r="F166" s="41" t="s">
        <v>332</v>
      </c>
      <c r="G166" s="43">
        <v>4302062</v>
      </c>
      <c r="H166" s="41" t="s">
        <v>141</v>
      </c>
      <c r="I166" s="44">
        <v>430206200</v>
      </c>
      <c r="J166" s="41" t="s">
        <v>340</v>
      </c>
      <c r="K166" s="41" t="s">
        <v>24</v>
      </c>
      <c r="L166" s="52">
        <v>9</v>
      </c>
      <c r="M166" s="46" t="s">
        <v>300</v>
      </c>
      <c r="N166" s="47">
        <v>3</v>
      </c>
      <c r="O166" s="41">
        <v>3</v>
      </c>
      <c r="P166" s="41">
        <v>3</v>
      </c>
      <c r="Q166" s="48">
        <v>100000000</v>
      </c>
      <c r="R166" s="48">
        <v>0</v>
      </c>
      <c r="S166" s="48">
        <v>0</v>
      </c>
      <c r="T166" s="48">
        <v>0</v>
      </c>
      <c r="U166" s="48">
        <v>0</v>
      </c>
      <c r="V166" s="48">
        <v>0</v>
      </c>
      <c r="W166" s="48">
        <v>0</v>
      </c>
      <c r="X166" s="48">
        <f t="shared" si="11"/>
        <v>100000000</v>
      </c>
      <c r="Y166" s="49">
        <v>120000000</v>
      </c>
      <c r="Z166" s="49">
        <v>0</v>
      </c>
      <c r="AA166" s="49">
        <v>0</v>
      </c>
      <c r="AB166" s="49">
        <v>0</v>
      </c>
      <c r="AC166" s="49">
        <v>0</v>
      </c>
      <c r="AD166" s="49">
        <v>0</v>
      </c>
      <c r="AE166" s="49">
        <v>0</v>
      </c>
      <c r="AF166" s="49">
        <f t="shared" si="12"/>
        <v>120000000</v>
      </c>
      <c r="AG166" s="50">
        <v>150000000</v>
      </c>
      <c r="AH166" s="50">
        <v>0</v>
      </c>
      <c r="AI166" s="50">
        <v>0</v>
      </c>
      <c r="AJ166" s="50">
        <v>0</v>
      </c>
      <c r="AK166" s="50">
        <v>0</v>
      </c>
      <c r="AL166" s="50">
        <v>0</v>
      </c>
      <c r="AM166" s="50">
        <v>0</v>
      </c>
      <c r="AN166" s="50">
        <f t="shared" si="13"/>
        <v>150000000</v>
      </c>
      <c r="AO166" s="53">
        <f t="shared" si="14"/>
        <v>370000000</v>
      </c>
      <c r="AP166" s="18"/>
      <c r="AQ166" s="18"/>
      <c r="AR166" s="18"/>
      <c r="AS166" s="18"/>
      <c r="AT166" s="18"/>
      <c r="AU166" s="18"/>
      <c r="AV166" s="18"/>
    </row>
    <row r="167" spans="1:48" ht="39" customHeight="1">
      <c r="A167" s="41">
        <v>1</v>
      </c>
      <c r="B167" s="41" t="s">
        <v>129</v>
      </c>
      <c r="C167" s="41">
        <v>43</v>
      </c>
      <c r="D167" s="41" t="s">
        <v>316</v>
      </c>
      <c r="E167" s="42">
        <v>4302</v>
      </c>
      <c r="F167" s="41" t="s">
        <v>332</v>
      </c>
      <c r="G167" s="43">
        <v>4302001</v>
      </c>
      <c r="H167" s="41" t="s">
        <v>341</v>
      </c>
      <c r="I167" s="44">
        <v>430200100</v>
      </c>
      <c r="J167" s="41" t="s">
        <v>342</v>
      </c>
      <c r="K167" s="41" t="s">
        <v>24</v>
      </c>
      <c r="L167" s="52">
        <v>600</v>
      </c>
      <c r="M167" s="46" t="s">
        <v>300</v>
      </c>
      <c r="N167" s="47">
        <v>200</v>
      </c>
      <c r="O167" s="41">
        <v>200</v>
      </c>
      <c r="P167" s="41">
        <v>200</v>
      </c>
      <c r="Q167" s="48">
        <v>500000000</v>
      </c>
      <c r="R167" s="48">
        <v>0</v>
      </c>
      <c r="S167" s="48">
        <v>0</v>
      </c>
      <c r="T167" s="48">
        <v>0</v>
      </c>
      <c r="U167" s="48">
        <v>0</v>
      </c>
      <c r="V167" s="48">
        <v>0</v>
      </c>
      <c r="W167" s="48">
        <v>0</v>
      </c>
      <c r="X167" s="48">
        <f t="shared" si="11"/>
        <v>500000000</v>
      </c>
      <c r="Y167" s="49">
        <v>600000000</v>
      </c>
      <c r="Z167" s="49">
        <v>0</v>
      </c>
      <c r="AA167" s="49">
        <v>0</v>
      </c>
      <c r="AB167" s="49">
        <v>0</v>
      </c>
      <c r="AC167" s="49">
        <v>0</v>
      </c>
      <c r="AD167" s="49">
        <v>0</v>
      </c>
      <c r="AE167" s="49">
        <v>0</v>
      </c>
      <c r="AF167" s="49">
        <f t="shared" si="12"/>
        <v>600000000</v>
      </c>
      <c r="AG167" s="50">
        <v>700000000</v>
      </c>
      <c r="AH167" s="50">
        <v>0</v>
      </c>
      <c r="AI167" s="50">
        <v>0</v>
      </c>
      <c r="AJ167" s="50">
        <v>0</v>
      </c>
      <c r="AK167" s="50">
        <v>0</v>
      </c>
      <c r="AL167" s="50">
        <v>0</v>
      </c>
      <c r="AM167" s="50">
        <v>0</v>
      </c>
      <c r="AN167" s="50">
        <f t="shared" si="13"/>
        <v>700000000</v>
      </c>
      <c r="AO167" s="53">
        <f t="shared" si="14"/>
        <v>1800000000</v>
      </c>
      <c r="AP167" s="18"/>
      <c r="AQ167" s="18"/>
      <c r="AR167" s="18"/>
      <c r="AS167" s="18"/>
      <c r="AT167" s="18"/>
      <c r="AU167" s="18"/>
      <c r="AV167" s="18"/>
    </row>
    <row r="168" spans="1:48" ht="39" customHeight="1">
      <c r="A168" s="41">
        <v>1</v>
      </c>
      <c r="B168" s="41" t="s">
        <v>129</v>
      </c>
      <c r="C168" s="41">
        <v>43</v>
      </c>
      <c r="D168" s="41" t="s">
        <v>316</v>
      </c>
      <c r="E168" s="42">
        <v>4302</v>
      </c>
      <c r="F168" s="41" t="s">
        <v>332</v>
      </c>
      <c r="G168" s="43">
        <v>4302089</v>
      </c>
      <c r="H168" s="41" t="s">
        <v>22</v>
      </c>
      <c r="I168" s="44">
        <v>430208900</v>
      </c>
      <c r="J168" s="41" t="s">
        <v>343</v>
      </c>
      <c r="K168" s="41" t="s">
        <v>24</v>
      </c>
      <c r="L168" s="52">
        <v>12</v>
      </c>
      <c r="M168" s="46" t="s">
        <v>300</v>
      </c>
      <c r="N168" s="47">
        <v>4</v>
      </c>
      <c r="O168" s="41">
        <v>4</v>
      </c>
      <c r="P168" s="41">
        <v>4</v>
      </c>
      <c r="Q168" s="48">
        <v>750000000</v>
      </c>
      <c r="R168" s="48">
        <v>0</v>
      </c>
      <c r="S168" s="48">
        <v>0</v>
      </c>
      <c r="T168" s="48">
        <v>0</v>
      </c>
      <c r="U168" s="48">
        <v>0</v>
      </c>
      <c r="V168" s="48">
        <v>0</v>
      </c>
      <c r="W168" s="48">
        <v>0</v>
      </c>
      <c r="X168" s="48">
        <f t="shared" si="11"/>
        <v>750000000</v>
      </c>
      <c r="Y168" s="49">
        <v>750000000</v>
      </c>
      <c r="Z168" s="49">
        <v>0</v>
      </c>
      <c r="AA168" s="49">
        <v>0</v>
      </c>
      <c r="AB168" s="49">
        <v>0</v>
      </c>
      <c r="AC168" s="49">
        <v>0</v>
      </c>
      <c r="AD168" s="49">
        <v>0</v>
      </c>
      <c r="AE168" s="49">
        <v>0</v>
      </c>
      <c r="AF168" s="49">
        <f t="shared" si="12"/>
        <v>750000000</v>
      </c>
      <c r="AG168" s="50">
        <v>750000000</v>
      </c>
      <c r="AH168" s="50">
        <v>0</v>
      </c>
      <c r="AI168" s="50">
        <v>0</v>
      </c>
      <c r="AJ168" s="50">
        <v>0</v>
      </c>
      <c r="AK168" s="50">
        <v>0</v>
      </c>
      <c r="AL168" s="50">
        <v>0</v>
      </c>
      <c r="AM168" s="50">
        <v>0</v>
      </c>
      <c r="AN168" s="50">
        <f t="shared" si="13"/>
        <v>750000000</v>
      </c>
      <c r="AO168" s="53">
        <f t="shared" si="14"/>
        <v>2250000000</v>
      </c>
      <c r="AP168" s="18"/>
      <c r="AQ168" s="18"/>
      <c r="AR168" s="18"/>
      <c r="AS168" s="18"/>
      <c r="AT168" s="18"/>
      <c r="AU168" s="18"/>
      <c r="AV168" s="18"/>
    </row>
    <row r="169" spans="1:48" ht="30">
      <c r="A169" s="41">
        <v>4</v>
      </c>
      <c r="B169" s="41" t="s">
        <v>19</v>
      </c>
      <c r="C169" s="41">
        <v>45</v>
      </c>
      <c r="D169" s="41" t="s">
        <v>20</v>
      </c>
      <c r="E169" s="42">
        <v>4501</v>
      </c>
      <c r="F169" s="41" t="s">
        <v>246</v>
      </c>
      <c r="G169" s="43">
        <v>4501003</v>
      </c>
      <c r="H169" s="41" t="s">
        <v>765</v>
      </c>
      <c r="I169" s="44">
        <v>450100300</v>
      </c>
      <c r="J169" s="41" t="s">
        <v>766</v>
      </c>
      <c r="K169" s="41" t="s">
        <v>24</v>
      </c>
      <c r="L169" s="52">
        <v>2</v>
      </c>
      <c r="M169" s="46" t="s">
        <v>234</v>
      </c>
      <c r="N169" s="47">
        <v>1</v>
      </c>
      <c r="O169" s="41">
        <v>0</v>
      </c>
      <c r="P169" s="41">
        <v>1</v>
      </c>
      <c r="Q169" s="48">
        <v>197000000</v>
      </c>
      <c r="R169" s="48">
        <v>0</v>
      </c>
      <c r="S169" s="48">
        <v>0</v>
      </c>
      <c r="T169" s="48">
        <v>0</v>
      </c>
      <c r="U169" s="48">
        <v>0</v>
      </c>
      <c r="V169" s="48">
        <v>0</v>
      </c>
      <c r="W169" s="48">
        <v>0</v>
      </c>
      <c r="X169" s="48">
        <f t="shared" si="11"/>
        <v>197000000</v>
      </c>
      <c r="Y169" s="49">
        <v>0</v>
      </c>
      <c r="Z169" s="49">
        <v>0</v>
      </c>
      <c r="AA169" s="49">
        <v>0</v>
      </c>
      <c r="AB169" s="49">
        <v>0</v>
      </c>
      <c r="AC169" s="49">
        <v>0</v>
      </c>
      <c r="AD169" s="49">
        <v>0</v>
      </c>
      <c r="AE169" s="49">
        <v>0</v>
      </c>
      <c r="AF169" s="49">
        <f t="shared" si="12"/>
        <v>0</v>
      </c>
      <c r="AG169" s="50">
        <v>197000000</v>
      </c>
      <c r="AH169" s="50">
        <v>0</v>
      </c>
      <c r="AI169" s="50">
        <v>0</v>
      </c>
      <c r="AJ169" s="50">
        <v>0</v>
      </c>
      <c r="AK169" s="50">
        <v>0</v>
      </c>
      <c r="AL169" s="50">
        <v>0</v>
      </c>
      <c r="AM169" s="50">
        <v>0</v>
      </c>
      <c r="AN169" s="50">
        <f t="shared" si="13"/>
        <v>197000000</v>
      </c>
      <c r="AO169" s="53">
        <f t="shared" si="14"/>
        <v>394000000</v>
      </c>
      <c r="AP169" s="18"/>
      <c r="AQ169" s="18"/>
      <c r="AR169" s="18"/>
      <c r="AS169" s="18"/>
      <c r="AT169" s="18"/>
      <c r="AU169" s="18"/>
      <c r="AV169" s="18"/>
    </row>
    <row r="170" spans="1:48" ht="30">
      <c r="A170" s="41">
        <v>4</v>
      </c>
      <c r="B170" s="41" t="s">
        <v>19</v>
      </c>
      <c r="C170" s="41">
        <v>45</v>
      </c>
      <c r="D170" s="41" t="s">
        <v>20</v>
      </c>
      <c r="E170" s="42">
        <v>4501</v>
      </c>
      <c r="F170" s="41" t="s">
        <v>246</v>
      </c>
      <c r="G170" s="43">
        <v>4501007</v>
      </c>
      <c r="H170" s="41" t="s">
        <v>767</v>
      </c>
      <c r="I170" s="44">
        <v>450100700</v>
      </c>
      <c r="J170" s="41" t="s">
        <v>768</v>
      </c>
      <c r="K170" s="41" t="s">
        <v>24</v>
      </c>
      <c r="L170" s="52">
        <v>1</v>
      </c>
      <c r="M170" s="46" t="s">
        <v>234</v>
      </c>
      <c r="N170" s="47">
        <v>1</v>
      </c>
      <c r="O170" s="41">
        <v>1</v>
      </c>
      <c r="P170" s="41">
        <v>1</v>
      </c>
      <c r="Q170" s="48">
        <v>36000000</v>
      </c>
      <c r="R170" s="48">
        <v>0</v>
      </c>
      <c r="S170" s="48">
        <v>0</v>
      </c>
      <c r="T170" s="48">
        <v>0</v>
      </c>
      <c r="U170" s="48">
        <v>0</v>
      </c>
      <c r="V170" s="48">
        <v>0</v>
      </c>
      <c r="W170" s="48">
        <v>0</v>
      </c>
      <c r="X170" s="48">
        <f t="shared" si="11"/>
        <v>36000000</v>
      </c>
      <c r="Y170" s="49">
        <v>100000000</v>
      </c>
      <c r="Z170" s="49">
        <v>0</v>
      </c>
      <c r="AA170" s="49">
        <v>0</v>
      </c>
      <c r="AB170" s="49">
        <v>0</v>
      </c>
      <c r="AC170" s="49">
        <v>0</v>
      </c>
      <c r="AD170" s="49">
        <v>0</v>
      </c>
      <c r="AE170" s="49">
        <v>0</v>
      </c>
      <c r="AF170" s="49">
        <f t="shared" si="12"/>
        <v>100000000</v>
      </c>
      <c r="AG170" s="50">
        <v>100000000</v>
      </c>
      <c r="AH170" s="50">
        <v>0</v>
      </c>
      <c r="AI170" s="50">
        <v>0</v>
      </c>
      <c r="AJ170" s="50">
        <v>0</v>
      </c>
      <c r="AK170" s="50">
        <v>0</v>
      </c>
      <c r="AL170" s="50">
        <v>0</v>
      </c>
      <c r="AM170" s="50">
        <v>0</v>
      </c>
      <c r="AN170" s="50">
        <f t="shared" si="13"/>
        <v>100000000</v>
      </c>
      <c r="AO170" s="53">
        <f t="shared" si="14"/>
        <v>236000000</v>
      </c>
      <c r="AP170" s="18"/>
      <c r="AQ170" s="18"/>
      <c r="AR170" s="18"/>
      <c r="AS170" s="18"/>
      <c r="AT170" s="18"/>
      <c r="AU170" s="18"/>
      <c r="AV170" s="18"/>
    </row>
    <row r="171" spans="1:48" ht="30">
      <c r="A171" s="41">
        <v>4</v>
      </c>
      <c r="B171" s="41" t="s">
        <v>19</v>
      </c>
      <c r="C171" s="41">
        <v>45</v>
      </c>
      <c r="D171" s="41" t="s">
        <v>20</v>
      </c>
      <c r="E171" s="42">
        <v>4501</v>
      </c>
      <c r="F171" s="41" t="s">
        <v>246</v>
      </c>
      <c r="G171" s="43">
        <v>4501028</v>
      </c>
      <c r="H171" s="41" t="s">
        <v>769</v>
      </c>
      <c r="I171" s="44">
        <v>450102800</v>
      </c>
      <c r="J171" s="41" t="s">
        <v>770</v>
      </c>
      <c r="K171" s="41" t="s">
        <v>24</v>
      </c>
      <c r="L171" s="52">
        <v>84</v>
      </c>
      <c r="M171" s="46" t="s">
        <v>234</v>
      </c>
      <c r="N171" s="47">
        <v>0</v>
      </c>
      <c r="O171" s="41">
        <v>84</v>
      </c>
      <c r="P171" s="41">
        <v>0</v>
      </c>
      <c r="Q171" s="48">
        <v>0</v>
      </c>
      <c r="R171" s="48">
        <v>0</v>
      </c>
      <c r="S171" s="48">
        <v>0</v>
      </c>
      <c r="T171" s="48">
        <v>0</v>
      </c>
      <c r="U171" s="48">
        <v>0</v>
      </c>
      <c r="V171" s="48">
        <v>0</v>
      </c>
      <c r="W171" s="48">
        <v>0</v>
      </c>
      <c r="X171" s="48">
        <f t="shared" si="11"/>
        <v>0</v>
      </c>
      <c r="Y171" s="49">
        <v>700000000</v>
      </c>
      <c r="Z171" s="49">
        <v>0</v>
      </c>
      <c r="AA171" s="49">
        <v>0</v>
      </c>
      <c r="AB171" s="49">
        <v>14000000000</v>
      </c>
      <c r="AC171" s="49">
        <v>300000000</v>
      </c>
      <c r="AD171" s="49">
        <v>0</v>
      </c>
      <c r="AE171" s="49">
        <v>0</v>
      </c>
      <c r="AF171" s="49">
        <f t="shared" si="12"/>
        <v>15000000000</v>
      </c>
      <c r="AG171" s="50">
        <v>0</v>
      </c>
      <c r="AH171" s="50">
        <v>0</v>
      </c>
      <c r="AI171" s="50">
        <v>0</v>
      </c>
      <c r="AJ171" s="50">
        <v>0</v>
      </c>
      <c r="AK171" s="50">
        <v>0</v>
      </c>
      <c r="AL171" s="50">
        <v>0</v>
      </c>
      <c r="AM171" s="50">
        <v>0</v>
      </c>
      <c r="AN171" s="50">
        <f t="shared" si="13"/>
        <v>0</v>
      </c>
      <c r="AO171" s="53">
        <f t="shared" si="14"/>
        <v>15000000000</v>
      </c>
      <c r="AP171" s="18"/>
      <c r="AQ171" s="18"/>
      <c r="AR171" s="18"/>
      <c r="AS171" s="18"/>
      <c r="AT171" s="18"/>
      <c r="AU171" s="18"/>
      <c r="AV171" s="18"/>
    </row>
    <row r="172" spans="1:48" ht="30">
      <c r="A172" s="41">
        <v>4</v>
      </c>
      <c r="B172" s="41" t="s">
        <v>19</v>
      </c>
      <c r="C172" s="41">
        <v>45</v>
      </c>
      <c r="D172" s="41" t="s">
        <v>20</v>
      </c>
      <c r="E172" s="42">
        <v>4501</v>
      </c>
      <c r="F172" s="41" t="s">
        <v>246</v>
      </c>
      <c r="G172" s="43">
        <v>4501028</v>
      </c>
      <c r="H172" s="41" t="s">
        <v>769</v>
      </c>
      <c r="I172" s="44">
        <v>450102801</v>
      </c>
      <c r="J172" s="41" t="s">
        <v>771</v>
      </c>
      <c r="K172" s="41" t="s">
        <v>24</v>
      </c>
      <c r="L172" s="52">
        <v>80</v>
      </c>
      <c r="M172" s="46" t="s">
        <v>234</v>
      </c>
      <c r="N172" s="47">
        <v>0</v>
      </c>
      <c r="O172" s="41">
        <v>0</v>
      </c>
      <c r="P172" s="41">
        <v>80</v>
      </c>
      <c r="Q172" s="48">
        <v>0</v>
      </c>
      <c r="R172" s="48">
        <v>0</v>
      </c>
      <c r="S172" s="48">
        <v>0</v>
      </c>
      <c r="T172" s="48">
        <v>0</v>
      </c>
      <c r="U172" s="48">
        <v>0</v>
      </c>
      <c r="V172" s="48">
        <v>0</v>
      </c>
      <c r="W172" s="48">
        <v>0</v>
      </c>
      <c r="X172" s="48">
        <f t="shared" si="11"/>
        <v>0</v>
      </c>
      <c r="Y172" s="49">
        <v>0</v>
      </c>
      <c r="Z172" s="49">
        <v>0</v>
      </c>
      <c r="AA172" s="49">
        <v>0</v>
      </c>
      <c r="AB172" s="49">
        <v>0</v>
      </c>
      <c r="AC172" s="49">
        <v>0</v>
      </c>
      <c r="AD172" s="49">
        <v>0</v>
      </c>
      <c r="AE172" s="49">
        <v>0</v>
      </c>
      <c r="AF172" s="49">
        <f t="shared" si="12"/>
        <v>0</v>
      </c>
      <c r="AG172" s="50">
        <v>400000000</v>
      </c>
      <c r="AH172" s="50">
        <v>0</v>
      </c>
      <c r="AI172" s="50">
        <v>0</v>
      </c>
      <c r="AJ172" s="50">
        <v>0</v>
      </c>
      <c r="AK172" s="50">
        <v>0</v>
      </c>
      <c r="AL172" s="50">
        <v>0</v>
      </c>
      <c r="AM172" s="50">
        <v>0</v>
      </c>
      <c r="AN172" s="50">
        <f t="shared" si="13"/>
        <v>400000000</v>
      </c>
      <c r="AO172" s="53">
        <f t="shared" si="14"/>
        <v>400000000</v>
      </c>
      <c r="AP172" s="18"/>
      <c r="AQ172" s="18"/>
      <c r="AR172" s="18"/>
      <c r="AS172" s="18"/>
      <c r="AT172" s="18"/>
      <c r="AU172" s="18"/>
      <c r="AV172" s="18"/>
    </row>
    <row r="173" spans="1:48" ht="30">
      <c r="A173" s="41">
        <v>4</v>
      </c>
      <c r="B173" s="41" t="s">
        <v>19</v>
      </c>
      <c r="C173" s="41">
        <v>45</v>
      </c>
      <c r="D173" s="41" t="s">
        <v>20</v>
      </c>
      <c r="E173" s="42">
        <v>4501</v>
      </c>
      <c r="F173" s="41" t="s">
        <v>246</v>
      </c>
      <c r="G173" s="43">
        <v>4501029</v>
      </c>
      <c r="H173" s="41" t="s">
        <v>772</v>
      </c>
      <c r="I173" s="44">
        <v>450102900</v>
      </c>
      <c r="J173" s="41" t="s">
        <v>773</v>
      </c>
      <c r="K173" s="41" t="s">
        <v>24</v>
      </c>
      <c r="L173" s="52">
        <v>8</v>
      </c>
      <c r="M173" s="46" t="s">
        <v>234</v>
      </c>
      <c r="N173" s="47">
        <v>3</v>
      </c>
      <c r="O173" s="41">
        <v>3</v>
      </c>
      <c r="P173" s="41">
        <v>2</v>
      </c>
      <c r="Q173" s="48">
        <v>1500000000</v>
      </c>
      <c r="R173" s="48">
        <v>0</v>
      </c>
      <c r="S173" s="48">
        <v>0</v>
      </c>
      <c r="T173" s="48">
        <v>0</v>
      </c>
      <c r="U173" s="48">
        <v>0</v>
      </c>
      <c r="V173" s="48">
        <v>0</v>
      </c>
      <c r="W173" s="48">
        <v>0</v>
      </c>
      <c r="X173" s="48">
        <f t="shared" si="11"/>
        <v>1500000000</v>
      </c>
      <c r="Y173" s="49">
        <v>1000000000</v>
      </c>
      <c r="Z173" s="49">
        <v>0</v>
      </c>
      <c r="AA173" s="49">
        <v>0</v>
      </c>
      <c r="AB173" s="49">
        <v>0</v>
      </c>
      <c r="AC173" s="49">
        <v>0</v>
      </c>
      <c r="AD173" s="49">
        <v>0</v>
      </c>
      <c r="AE173" s="49">
        <v>0</v>
      </c>
      <c r="AF173" s="49">
        <f t="shared" si="12"/>
        <v>1000000000</v>
      </c>
      <c r="AG173" s="50">
        <v>800000000</v>
      </c>
      <c r="AH173" s="50">
        <v>0</v>
      </c>
      <c r="AI173" s="50">
        <v>0</v>
      </c>
      <c r="AJ173" s="50">
        <v>0</v>
      </c>
      <c r="AK173" s="50">
        <v>0</v>
      </c>
      <c r="AL173" s="50">
        <v>0</v>
      </c>
      <c r="AM173" s="50">
        <v>0</v>
      </c>
      <c r="AN173" s="50">
        <f t="shared" si="13"/>
        <v>800000000</v>
      </c>
      <c r="AO173" s="53">
        <f t="shared" si="14"/>
        <v>3300000000</v>
      </c>
      <c r="AP173" s="18"/>
      <c r="AQ173" s="18"/>
      <c r="AR173" s="18"/>
      <c r="AS173" s="18"/>
      <c r="AT173" s="18"/>
      <c r="AU173" s="18"/>
      <c r="AV173" s="18"/>
    </row>
    <row r="174" spans="1:48" ht="30">
      <c r="A174" s="41">
        <v>4</v>
      </c>
      <c r="B174" s="41" t="s">
        <v>19</v>
      </c>
      <c r="C174" s="41">
        <v>45</v>
      </c>
      <c r="D174" s="41" t="s">
        <v>20</v>
      </c>
      <c r="E174" s="42">
        <v>4501</v>
      </c>
      <c r="F174" s="41" t="s">
        <v>246</v>
      </c>
      <c r="G174" s="43">
        <v>4501056</v>
      </c>
      <c r="H174" s="41" t="s">
        <v>774</v>
      </c>
      <c r="I174" s="44">
        <v>450105600</v>
      </c>
      <c r="J174" s="41" t="s">
        <v>775</v>
      </c>
      <c r="K174" s="41" t="s">
        <v>24</v>
      </c>
      <c r="L174" s="52">
        <v>10</v>
      </c>
      <c r="M174" s="46" t="s">
        <v>234</v>
      </c>
      <c r="N174" s="47">
        <v>3</v>
      </c>
      <c r="O174" s="41">
        <v>4</v>
      </c>
      <c r="P174" s="41">
        <v>3</v>
      </c>
      <c r="Q174" s="48">
        <v>30000000</v>
      </c>
      <c r="R174" s="48">
        <v>0</v>
      </c>
      <c r="S174" s="48">
        <v>0</v>
      </c>
      <c r="T174" s="48">
        <v>0</v>
      </c>
      <c r="U174" s="48">
        <v>0</v>
      </c>
      <c r="V174" s="48">
        <v>0</v>
      </c>
      <c r="W174" s="48">
        <v>0</v>
      </c>
      <c r="X174" s="48">
        <f t="shared" si="11"/>
        <v>30000000</v>
      </c>
      <c r="Y174" s="49">
        <v>40000000</v>
      </c>
      <c r="Z174" s="49">
        <v>0</v>
      </c>
      <c r="AA174" s="49">
        <v>0</v>
      </c>
      <c r="AB174" s="49">
        <v>0</v>
      </c>
      <c r="AC174" s="49">
        <v>0</v>
      </c>
      <c r="AD174" s="49">
        <v>0</v>
      </c>
      <c r="AE174" s="49">
        <v>0</v>
      </c>
      <c r="AF174" s="49">
        <f t="shared" si="12"/>
        <v>40000000</v>
      </c>
      <c r="AG174" s="50">
        <v>30000000</v>
      </c>
      <c r="AH174" s="50">
        <v>0</v>
      </c>
      <c r="AI174" s="50">
        <v>0</v>
      </c>
      <c r="AJ174" s="50">
        <v>0</v>
      </c>
      <c r="AK174" s="50">
        <v>0</v>
      </c>
      <c r="AL174" s="50">
        <v>0</v>
      </c>
      <c r="AM174" s="50">
        <v>0</v>
      </c>
      <c r="AN174" s="50">
        <f t="shared" si="13"/>
        <v>30000000</v>
      </c>
      <c r="AO174" s="53">
        <f t="shared" si="14"/>
        <v>100000000</v>
      </c>
      <c r="AP174" s="18"/>
      <c r="AQ174" s="18"/>
      <c r="AR174" s="18"/>
      <c r="AS174" s="18"/>
      <c r="AT174" s="18"/>
      <c r="AU174" s="18"/>
      <c r="AV174" s="18"/>
    </row>
    <row r="175" spans="1:48" ht="30">
      <c r="A175" s="41">
        <v>4</v>
      </c>
      <c r="B175" s="41" t="s">
        <v>19</v>
      </c>
      <c r="C175" s="41">
        <v>45</v>
      </c>
      <c r="D175" s="41" t="s">
        <v>20</v>
      </c>
      <c r="E175" s="42">
        <v>4501</v>
      </c>
      <c r="F175" s="41" t="s">
        <v>246</v>
      </c>
      <c r="G175" s="43">
        <v>4501066</v>
      </c>
      <c r="H175" s="41" t="s">
        <v>255</v>
      </c>
      <c r="I175" s="44">
        <v>450106600</v>
      </c>
      <c r="J175" s="41" t="s">
        <v>255</v>
      </c>
      <c r="K175" s="41" t="s">
        <v>24</v>
      </c>
      <c r="L175" s="52">
        <v>1</v>
      </c>
      <c r="M175" s="46" t="s">
        <v>234</v>
      </c>
      <c r="N175" s="47">
        <v>0</v>
      </c>
      <c r="O175" s="41">
        <v>1</v>
      </c>
      <c r="P175" s="41">
        <v>0</v>
      </c>
      <c r="Q175" s="48">
        <v>0</v>
      </c>
      <c r="R175" s="48">
        <v>0</v>
      </c>
      <c r="S175" s="48">
        <v>0</v>
      </c>
      <c r="T175" s="48">
        <v>0</v>
      </c>
      <c r="U175" s="48">
        <v>0</v>
      </c>
      <c r="V175" s="48">
        <v>0</v>
      </c>
      <c r="W175" s="48">
        <v>0</v>
      </c>
      <c r="X175" s="48">
        <f t="shared" si="11"/>
        <v>0</v>
      </c>
      <c r="Y175" s="49">
        <v>500000000</v>
      </c>
      <c r="Z175" s="49">
        <v>0</v>
      </c>
      <c r="AA175" s="49">
        <v>500000000</v>
      </c>
      <c r="AB175" s="49">
        <v>19000000000</v>
      </c>
      <c r="AC175" s="49">
        <v>0</v>
      </c>
      <c r="AD175" s="49">
        <v>0</v>
      </c>
      <c r="AE175" s="49">
        <v>0</v>
      </c>
      <c r="AF175" s="49">
        <f t="shared" si="12"/>
        <v>20000000000</v>
      </c>
      <c r="AG175" s="50">
        <v>0</v>
      </c>
      <c r="AH175" s="50">
        <v>0</v>
      </c>
      <c r="AI175" s="50">
        <v>0</v>
      </c>
      <c r="AJ175" s="50">
        <v>0</v>
      </c>
      <c r="AK175" s="50">
        <v>0</v>
      </c>
      <c r="AL175" s="50">
        <v>0</v>
      </c>
      <c r="AM175" s="50">
        <v>0</v>
      </c>
      <c r="AN175" s="50">
        <f t="shared" si="13"/>
        <v>0</v>
      </c>
      <c r="AO175" s="53">
        <f t="shared" si="14"/>
        <v>20000000000</v>
      </c>
      <c r="AP175" s="18"/>
      <c r="AQ175" s="18"/>
      <c r="AR175" s="18"/>
      <c r="AS175" s="18"/>
      <c r="AT175" s="18"/>
      <c r="AU175" s="18"/>
      <c r="AV175" s="18"/>
    </row>
    <row r="176" spans="1:48" ht="30">
      <c r="A176" s="41">
        <v>4</v>
      </c>
      <c r="B176" s="41" t="s">
        <v>19</v>
      </c>
      <c r="C176" s="41">
        <v>45</v>
      </c>
      <c r="D176" s="41" t="s">
        <v>20</v>
      </c>
      <c r="E176" s="42">
        <v>4501</v>
      </c>
      <c r="F176" s="41" t="s">
        <v>246</v>
      </c>
      <c r="G176" s="43">
        <v>4501077</v>
      </c>
      <c r="H176" s="41" t="s">
        <v>252</v>
      </c>
      <c r="I176" s="44">
        <v>450107700</v>
      </c>
      <c r="J176" s="41" t="s">
        <v>253</v>
      </c>
      <c r="K176" s="41" t="s">
        <v>24</v>
      </c>
      <c r="L176" s="52">
        <v>11</v>
      </c>
      <c r="M176" s="46" t="s">
        <v>234</v>
      </c>
      <c r="N176" s="47">
        <v>4</v>
      </c>
      <c r="O176" s="41">
        <v>4</v>
      </c>
      <c r="P176" s="41">
        <v>3</v>
      </c>
      <c r="Q176" s="48">
        <v>1100000000</v>
      </c>
      <c r="R176" s="48">
        <v>0</v>
      </c>
      <c r="S176" s="48">
        <v>0</v>
      </c>
      <c r="T176" s="48">
        <v>0</v>
      </c>
      <c r="U176" s="48">
        <v>0</v>
      </c>
      <c r="V176" s="48">
        <v>0</v>
      </c>
      <c r="W176" s="48">
        <v>0</v>
      </c>
      <c r="X176" s="48">
        <f t="shared" si="11"/>
        <v>1100000000</v>
      </c>
      <c r="Y176" s="49">
        <v>400000000</v>
      </c>
      <c r="Z176" s="49">
        <v>0</v>
      </c>
      <c r="AA176" s="49">
        <v>0</v>
      </c>
      <c r="AB176" s="49">
        <v>0</v>
      </c>
      <c r="AC176" s="49">
        <v>0</v>
      </c>
      <c r="AD176" s="49">
        <v>0</v>
      </c>
      <c r="AE176" s="49">
        <v>0</v>
      </c>
      <c r="AF176" s="49">
        <f t="shared" si="12"/>
        <v>400000000</v>
      </c>
      <c r="AG176" s="50">
        <v>400000000</v>
      </c>
      <c r="AH176" s="50">
        <v>0</v>
      </c>
      <c r="AI176" s="50">
        <v>0</v>
      </c>
      <c r="AJ176" s="50">
        <v>0</v>
      </c>
      <c r="AK176" s="50">
        <v>0</v>
      </c>
      <c r="AL176" s="50">
        <v>0</v>
      </c>
      <c r="AM176" s="50">
        <v>0</v>
      </c>
      <c r="AN176" s="50">
        <f t="shared" si="13"/>
        <v>400000000</v>
      </c>
      <c r="AO176" s="53">
        <f t="shared" si="14"/>
        <v>1900000000</v>
      </c>
      <c r="AP176" s="18"/>
      <c r="AQ176" s="18"/>
      <c r="AR176" s="18"/>
      <c r="AS176" s="18"/>
      <c r="AT176" s="18"/>
      <c r="AU176" s="18"/>
      <c r="AV176" s="18"/>
    </row>
    <row r="177" spans="1:48" ht="30">
      <c r="A177" s="41">
        <v>4</v>
      </c>
      <c r="B177" s="41" t="s">
        <v>19</v>
      </c>
      <c r="C177" s="41">
        <v>45</v>
      </c>
      <c r="D177" s="41" t="s">
        <v>20</v>
      </c>
      <c r="E177" s="42">
        <v>4501</v>
      </c>
      <c r="F177" s="41" t="s">
        <v>246</v>
      </c>
      <c r="G177" s="43">
        <v>4501091</v>
      </c>
      <c r="H177" s="41" t="s">
        <v>776</v>
      </c>
      <c r="I177" s="44">
        <v>450109100</v>
      </c>
      <c r="J177" s="41" t="s">
        <v>777</v>
      </c>
      <c r="K177" s="41" t="s">
        <v>24</v>
      </c>
      <c r="L177" s="52">
        <v>4</v>
      </c>
      <c r="M177" s="46" t="s">
        <v>234</v>
      </c>
      <c r="N177" s="47">
        <v>1</v>
      </c>
      <c r="O177" s="41">
        <v>2</v>
      </c>
      <c r="P177" s="41">
        <v>1</v>
      </c>
      <c r="Q177" s="48">
        <v>275000000</v>
      </c>
      <c r="R177" s="48">
        <v>0</v>
      </c>
      <c r="S177" s="48">
        <v>0</v>
      </c>
      <c r="T177" s="48">
        <v>0</v>
      </c>
      <c r="U177" s="48">
        <v>0</v>
      </c>
      <c r="V177" s="48">
        <v>0</v>
      </c>
      <c r="W177" s="48">
        <v>0</v>
      </c>
      <c r="X177" s="48">
        <f t="shared" si="11"/>
        <v>275000000</v>
      </c>
      <c r="Y177" s="49">
        <v>300000000</v>
      </c>
      <c r="Z177" s="49">
        <v>0</v>
      </c>
      <c r="AA177" s="49">
        <v>0</v>
      </c>
      <c r="AB177" s="49">
        <v>0</v>
      </c>
      <c r="AC177" s="49">
        <v>0</v>
      </c>
      <c r="AD177" s="49">
        <v>0</v>
      </c>
      <c r="AE177" s="49">
        <v>0</v>
      </c>
      <c r="AF177" s="49">
        <f t="shared" si="12"/>
        <v>300000000</v>
      </c>
      <c r="AG177" s="50">
        <v>200000000</v>
      </c>
      <c r="AH177" s="50">
        <v>0</v>
      </c>
      <c r="AI177" s="50">
        <v>0</v>
      </c>
      <c r="AJ177" s="50">
        <v>0</v>
      </c>
      <c r="AK177" s="50">
        <v>0</v>
      </c>
      <c r="AL177" s="50">
        <v>0</v>
      </c>
      <c r="AM177" s="50">
        <v>0</v>
      </c>
      <c r="AN177" s="50">
        <f t="shared" si="13"/>
        <v>200000000</v>
      </c>
      <c r="AO177" s="53">
        <f t="shared" si="14"/>
        <v>775000000</v>
      </c>
      <c r="AP177" s="18"/>
      <c r="AQ177" s="18"/>
      <c r="AR177" s="18"/>
      <c r="AS177" s="18"/>
      <c r="AT177" s="18"/>
      <c r="AU177" s="18"/>
      <c r="AV177" s="18"/>
    </row>
    <row r="178" spans="1:48" ht="30">
      <c r="A178" s="41">
        <v>4</v>
      </c>
      <c r="B178" s="41" t="s">
        <v>19</v>
      </c>
      <c r="C178" s="41">
        <v>45</v>
      </c>
      <c r="D178" s="41" t="s">
        <v>20</v>
      </c>
      <c r="E178" s="42">
        <v>4501</v>
      </c>
      <c r="F178" s="41" t="s">
        <v>246</v>
      </c>
      <c r="G178" s="43">
        <v>4501004</v>
      </c>
      <c r="H178" s="41" t="s">
        <v>247</v>
      </c>
      <c r="I178" s="44">
        <v>450100400</v>
      </c>
      <c r="J178" s="41" t="s">
        <v>248</v>
      </c>
      <c r="K178" s="41" t="s">
        <v>24</v>
      </c>
      <c r="L178" s="52">
        <v>5</v>
      </c>
      <c r="M178" s="46" t="s">
        <v>234</v>
      </c>
      <c r="N178" s="47">
        <v>1</v>
      </c>
      <c r="O178" s="41">
        <v>2</v>
      </c>
      <c r="P178" s="41">
        <v>2</v>
      </c>
      <c r="Q178" s="48">
        <v>10000000</v>
      </c>
      <c r="R178" s="48">
        <v>0</v>
      </c>
      <c r="S178" s="48">
        <v>0</v>
      </c>
      <c r="T178" s="48">
        <v>0</v>
      </c>
      <c r="U178" s="48">
        <v>0</v>
      </c>
      <c r="V178" s="48">
        <v>0</v>
      </c>
      <c r="W178" s="48">
        <v>0</v>
      </c>
      <c r="X178" s="48">
        <f t="shared" si="11"/>
        <v>10000000</v>
      </c>
      <c r="Y178" s="49">
        <v>20000000</v>
      </c>
      <c r="Z178" s="49">
        <v>0</v>
      </c>
      <c r="AA178" s="49">
        <v>0</v>
      </c>
      <c r="AB178" s="49">
        <v>0</v>
      </c>
      <c r="AC178" s="49">
        <v>0</v>
      </c>
      <c r="AD178" s="49">
        <v>0</v>
      </c>
      <c r="AE178" s="49">
        <v>0</v>
      </c>
      <c r="AF178" s="49">
        <f t="shared" si="12"/>
        <v>20000000</v>
      </c>
      <c r="AG178" s="50">
        <v>20000000</v>
      </c>
      <c r="AH178" s="50">
        <v>0</v>
      </c>
      <c r="AI178" s="50">
        <v>0</v>
      </c>
      <c r="AJ178" s="50">
        <v>0</v>
      </c>
      <c r="AK178" s="50">
        <v>0</v>
      </c>
      <c r="AL178" s="50">
        <v>0</v>
      </c>
      <c r="AM178" s="50">
        <v>0</v>
      </c>
      <c r="AN178" s="50">
        <f t="shared" si="13"/>
        <v>20000000</v>
      </c>
      <c r="AO178" s="53">
        <f t="shared" si="14"/>
        <v>50000000</v>
      </c>
      <c r="AP178" s="18"/>
      <c r="AQ178" s="18"/>
      <c r="AR178" s="18"/>
      <c r="AS178" s="18"/>
      <c r="AT178" s="18"/>
      <c r="AU178" s="18"/>
      <c r="AV178" s="18"/>
    </row>
    <row r="179" spans="1:48" ht="30">
      <c r="A179" s="41">
        <v>4</v>
      </c>
      <c r="B179" s="41" t="s">
        <v>19</v>
      </c>
      <c r="C179" s="41">
        <v>45</v>
      </c>
      <c r="D179" s="41" t="s">
        <v>20</v>
      </c>
      <c r="E179" s="42">
        <v>4501</v>
      </c>
      <c r="F179" s="41" t="s">
        <v>246</v>
      </c>
      <c r="G179" s="43">
        <v>4501049</v>
      </c>
      <c r="H179" s="41" t="s">
        <v>141</v>
      </c>
      <c r="I179" s="44">
        <v>450104900</v>
      </c>
      <c r="J179" s="41" t="s">
        <v>778</v>
      </c>
      <c r="K179" s="41" t="s">
        <v>24</v>
      </c>
      <c r="L179" s="52">
        <v>100</v>
      </c>
      <c r="M179" s="46" t="s">
        <v>234</v>
      </c>
      <c r="N179" s="47">
        <v>30</v>
      </c>
      <c r="O179" s="41">
        <v>50</v>
      </c>
      <c r="P179" s="41">
        <v>20</v>
      </c>
      <c r="Q179" s="48">
        <v>20000000</v>
      </c>
      <c r="R179" s="48">
        <v>0</v>
      </c>
      <c r="S179" s="48">
        <v>0</v>
      </c>
      <c r="T179" s="48">
        <v>0</v>
      </c>
      <c r="U179" s="48">
        <v>0</v>
      </c>
      <c r="V179" s="48">
        <v>0</v>
      </c>
      <c r="W179" s="48">
        <v>0</v>
      </c>
      <c r="X179" s="48">
        <f t="shared" si="11"/>
        <v>20000000</v>
      </c>
      <c r="Y179" s="49">
        <v>40000000</v>
      </c>
      <c r="Z179" s="49">
        <v>0</v>
      </c>
      <c r="AA179" s="49">
        <v>0</v>
      </c>
      <c r="AB179" s="49">
        <v>0</v>
      </c>
      <c r="AC179" s="49">
        <v>0</v>
      </c>
      <c r="AD179" s="49">
        <v>0</v>
      </c>
      <c r="AE179" s="49">
        <v>0</v>
      </c>
      <c r="AF179" s="49">
        <f t="shared" si="12"/>
        <v>40000000</v>
      </c>
      <c r="AG179" s="50">
        <v>20000000</v>
      </c>
      <c r="AH179" s="50">
        <v>0</v>
      </c>
      <c r="AI179" s="50">
        <v>0</v>
      </c>
      <c r="AJ179" s="50">
        <v>0</v>
      </c>
      <c r="AK179" s="50">
        <v>0</v>
      </c>
      <c r="AL179" s="50">
        <v>0</v>
      </c>
      <c r="AM179" s="50">
        <v>0</v>
      </c>
      <c r="AN179" s="50">
        <f t="shared" si="13"/>
        <v>20000000</v>
      </c>
      <c r="AO179" s="53">
        <f t="shared" si="14"/>
        <v>80000000</v>
      </c>
      <c r="AP179" s="18"/>
      <c r="AQ179" s="18"/>
      <c r="AR179" s="18"/>
      <c r="AS179" s="18"/>
      <c r="AT179" s="18"/>
      <c r="AU179" s="18"/>
      <c r="AV179" s="18"/>
    </row>
    <row r="180" spans="1:48" ht="45">
      <c r="A180" s="41">
        <v>4</v>
      </c>
      <c r="B180" s="41" t="s">
        <v>19</v>
      </c>
      <c r="C180" s="41">
        <v>45</v>
      </c>
      <c r="D180" s="41" t="s">
        <v>20</v>
      </c>
      <c r="E180" s="42">
        <v>4501</v>
      </c>
      <c r="F180" s="41" t="s">
        <v>246</v>
      </c>
      <c r="G180" s="43">
        <v>4501061</v>
      </c>
      <c r="H180" s="41" t="s">
        <v>779</v>
      </c>
      <c r="I180" s="44">
        <v>450106100</v>
      </c>
      <c r="J180" s="41" t="s">
        <v>159</v>
      </c>
      <c r="K180" s="41" t="s">
        <v>24</v>
      </c>
      <c r="L180" s="52">
        <v>1200</v>
      </c>
      <c r="M180" s="46" t="s">
        <v>780</v>
      </c>
      <c r="N180" s="47">
        <v>200</v>
      </c>
      <c r="O180" s="41">
        <v>500</v>
      </c>
      <c r="P180" s="41">
        <v>500</v>
      </c>
      <c r="Q180" s="48">
        <v>150000000</v>
      </c>
      <c r="R180" s="48">
        <v>0</v>
      </c>
      <c r="S180" s="48">
        <v>0</v>
      </c>
      <c r="T180" s="48">
        <v>0</v>
      </c>
      <c r="U180" s="48">
        <v>0</v>
      </c>
      <c r="V180" s="48">
        <v>0</v>
      </c>
      <c r="W180" s="48">
        <v>0</v>
      </c>
      <c r="X180" s="48">
        <f t="shared" si="11"/>
        <v>150000000</v>
      </c>
      <c r="Y180" s="49">
        <v>150000000</v>
      </c>
      <c r="Z180" s="49">
        <v>0</v>
      </c>
      <c r="AA180" s="49">
        <v>0</v>
      </c>
      <c r="AB180" s="49">
        <v>0</v>
      </c>
      <c r="AC180" s="49">
        <v>0</v>
      </c>
      <c r="AD180" s="49">
        <v>0</v>
      </c>
      <c r="AE180" s="49">
        <v>0</v>
      </c>
      <c r="AF180" s="49">
        <f t="shared" si="12"/>
        <v>150000000</v>
      </c>
      <c r="AG180" s="50">
        <v>150000000</v>
      </c>
      <c r="AH180" s="50">
        <v>0</v>
      </c>
      <c r="AI180" s="50">
        <v>0</v>
      </c>
      <c r="AJ180" s="50">
        <v>0</v>
      </c>
      <c r="AK180" s="50">
        <v>0</v>
      </c>
      <c r="AL180" s="50">
        <v>0</v>
      </c>
      <c r="AM180" s="50">
        <v>0</v>
      </c>
      <c r="AN180" s="50">
        <f t="shared" si="13"/>
        <v>150000000</v>
      </c>
      <c r="AO180" s="53">
        <f t="shared" si="14"/>
        <v>450000000</v>
      </c>
      <c r="AP180" s="18"/>
      <c r="AQ180" s="18"/>
      <c r="AR180" s="18"/>
      <c r="AS180" s="18"/>
      <c r="AT180" s="18"/>
      <c r="AU180" s="18"/>
      <c r="AV180" s="18"/>
    </row>
    <row r="181" spans="1:48" ht="45">
      <c r="A181" s="41">
        <v>4</v>
      </c>
      <c r="B181" s="41" t="s">
        <v>19</v>
      </c>
      <c r="C181" s="41">
        <v>45</v>
      </c>
      <c r="D181" s="41" t="s">
        <v>20</v>
      </c>
      <c r="E181" s="42">
        <v>4501</v>
      </c>
      <c r="F181" s="41" t="s">
        <v>246</v>
      </c>
      <c r="G181" s="43">
        <v>4501050</v>
      </c>
      <c r="H181" s="41" t="s">
        <v>781</v>
      </c>
      <c r="I181" s="44">
        <v>450105003</v>
      </c>
      <c r="J181" s="41" t="s">
        <v>782</v>
      </c>
      <c r="K181" s="41" t="s">
        <v>24</v>
      </c>
      <c r="L181" s="52">
        <v>30</v>
      </c>
      <c r="M181" s="46" t="s">
        <v>725</v>
      </c>
      <c r="N181" s="47">
        <v>0</v>
      </c>
      <c r="O181" s="41">
        <v>15</v>
      </c>
      <c r="P181" s="41">
        <v>15</v>
      </c>
      <c r="Q181" s="48">
        <v>0</v>
      </c>
      <c r="R181" s="48">
        <v>0</v>
      </c>
      <c r="S181" s="48">
        <v>0</v>
      </c>
      <c r="T181" s="48">
        <v>0</v>
      </c>
      <c r="U181" s="48">
        <v>0</v>
      </c>
      <c r="V181" s="48">
        <v>0</v>
      </c>
      <c r="W181" s="48">
        <v>0</v>
      </c>
      <c r="X181" s="48">
        <f t="shared" si="11"/>
        <v>0</v>
      </c>
      <c r="Y181" s="49">
        <v>80000000</v>
      </c>
      <c r="Z181" s="49">
        <v>0</v>
      </c>
      <c r="AA181" s="49">
        <v>0</v>
      </c>
      <c r="AB181" s="49">
        <v>0</v>
      </c>
      <c r="AC181" s="49">
        <v>0</v>
      </c>
      <c r="AD181" s="49">
        <v>0</v>
      </c>
      <c r="AE181" s="49">
        <v>0</v>
      </c>
      <c r="AF181" s="49">
        <f t="shared" si="12"/>
        <v>80000000</v>
      </c>
      <c r="AG181" s="50">
        <v>80000000</v>
      </c>
      <c r="AH181" s="50">
        <v>0</v>
      </c>
      <c r="AI181" s="50">
        <v>0</v>
      </c>
      <c r="AJ181" s="50">
        <v>0</v>
      </c>
      <c r="AK181" s="50">
        <v>0</v>
      </c>
      <c r="AL181" s="50">
        <v>0</v>
      </c>
      <c r="AM181" s="50">
        <v>0</v>
      </c>
      <c r="AN181" s="50">
        <f t="shared" si="13"/>
        <v>80000000</v>
      </c>
      <c r="AO181" s="53">
        <f t="shared" si="14"/>
        <v>160000000</v>
      </c>
      <c r="AP181" s="18"/>
      <c r="AQ181" s="18"/>
      <c r="AR181" s="18"/>
      <c r="AS181" s="18"/>
      <c r="AT181" s="18"/>
      <c r="AU181" s="18"/>
      <c r="AV181" s="18"/>
    </row>
    <row r="182" spans="1:48" ht="45">
      <c r="A182" s="41">
        <v>4</v>
      </c>
      <c r="B182" s="41" t="s">
        <v>19</v>
      </c>
      <c r="C182" s="41">
        <v>45</v>
      </c>
      <c r="D182" s="41" t="s">
        <v>20</v>
      </c>
      <c r="E182" s="42">
        <v>4501</v>
      </c>
      <c r="F182" s="41" t="s">
        <v>246</v>
      </c>
      <c r="G182" s="43">
        <v>4501050</v>
      </c>
      <c r="H182" s="41" t="s">
        <v>781</v>
      </c>
      <c r="I182" s="44">
        <v>450105001</v>
      </c>
      <c r="J182" s="41" t="s">
        <v>145</v>
      </c>
      <c r="K182" s="41" t="s">
        <v>24</v>
      </c>
      <c r="L182" s="52">
        <v>140</v>
      </c>
      <c r="M182" s="46" t="s">
        <v>725</v>
      </c>
      <c r="N182" s="47">
        <v>40</v>
      </c>
      <c r="O182" s="41">
        <v>50</v>
      </c>
      <c r="P182" s="41">
        <v>50</v>
      </c>
      <c r="Q182" s="48">
        <v>80000000</v>
      </c>
      <c r="R182" s="48">
        <v>0</v>
      </c>
      <c r="S182" s="48">
        <v>0</v>
      </c>
      <c r="T182" s="48">
        <v>0</v>
      </c>
      <c r="U182" s="48">
        <v>0</v>
      </c>
      <c r="V182" s="48">
        <v>0</v>
      </c>
      <c r="W182" s="48">
        <v>0</v>
      </c>
      <c r="X182" s="48">
        <f t="shared" si="11"/>
        <v>80000000</v>
      </c>
      <c r="Y182" s="49">
        <v>150000000</v>
      </c>
      <c r="Z182" s="49">
        <v>0</v>
      </c>
      <c r="AA182" s="49">
        <v>0</v>
      </c>
      <c r="AB182" s="49">
        <v>0</v>
      </c>
      <c r="AC182" s="49">
        <v>0</v>
      </c>
      <c r="AD182" s="49">
        <v>0</v>
      </c>
      <c r="AE182" s="49">
        <v>0</v>
      </c>
      <c r="AF182" s="49">
        <f t="shared" si="12"/>
        <v>150000000</v>
      </c>
      <c r="AG182" s="50">
        <v>150000000</v>
      </c>
      <c r="AH182" s="50">
        <v>0</v>
      </c>
      <c r="AI182" s="50">
        <v>0</v>
      </c>
      <c r="AJ182" s="50">
        <v>0</v>
      </c>
      <c r="AK182" s="50">
        <v>0</v>
      </c>
      <c r="AL182" s="50">
        <v>0</v>
      </c>
      <c r="AM182" s="50">
        <v>0</v>
      </c>
      <c r="AN182" s="50">
        <f t="shared" si="13"/>
        <v>150000000</v>
      </c>
      <c r="AO182" s="53">
        <f t="shared" si="14"/>
        <v>380000000</v>
      </c>
      <c r="AP182" s="18"/>
      <c r="AQ182" s="18"/>
      <c r="AR182" s="18"/>
      <c r="AS182" s="18"/>
      <c r="AT182" s="18"/>
      <c r="AU182" s="18"/>
      <c r="AV182" s="18"/>
    </row>
    <row r="183" spans="1:48" ht="35.25" customHeight="1">
      <c r="A183" s="41">
        <v>4</v>
      </c>
      <c r="B183" s="41" t="s">
        <v>19</v>
      </c>
      <c r="C183" s="41">
        <v>45</v>
      </c>
      <c r="D183" s="41" t="s">
        <v>20</v>
      </c>
      <c r="E183" s="42">
        <v>4502</v>
      </c>
      <c r="F183" s="41" t="s">
        <v>28</v>
      </c>
      <c r="G183" s="43">
        <v>4502001</v>
      </c>
      <c r="H183" s="41" t="s">
        <v>29</v>
      </c>
      <c r="I183" s="44">
        <v>450200100</v>
      </c>
      <c r="J183" s="41" t="s">
        <v>137</v>
      </c>
      <c r="K183" s="41" t="s">
        <v>24</v>
      </c>
      <c r="L183" s="52">
        <v>42</v>
      </c>
      <c r="M183" s="46" t="s">
        <v>783</v>
      </c>
      <c r="N183" s="47">
        <v>14</v>
      </c>
      <c r="O183" s="41">
        <v>14</v>
      </c>
      <c r="P183" s="41">
        <v>14</v>
      </c>
      <c r="Q183" s="48">
        <v>546000000</v>
      </c>
      <c r="R183" s="48">
        <v>0</v>
      </c>
      <c r="S183" s="48">
        <v>0</v>
      </c>
      <c r="T183" s="48">
        <v>0</v>
      </c>
      <c r="U183" s="48">
        <v>0</v>
      </c>
      <c r="V183" s="48">
        <v>0</v>
      </c>
      <c r="W183" s="48">
        <v>0</v>
      </c>
      <c r="X183" s="48">
        <f t="shared" si="11"/>
        <v>546000000</v>
      </c>
      <c r="Y183" s="49">
        <v>690000000</v>
      </c>
      <c r="Z183" s="49">
        <v>0</v>
      </c>
      <c r="AA183" s="49">
        <v>0</v>
      </c>
      <c r="AB183" s="49">
        <v>0</v>
      </c>
      <c r="AC183" s="49">
        <v>0</v>
      </c>
      <c r="AD183" s="49">
        <v>0</v>
      </c>
      <c r="AE183" s="49">
        <v>0</v>
      </c>
      <c r="AF183" s="49">
        <f t="shared" si="12"/>
        <v>690000000</v>
      </c>
      <c r="AG183" s="50">
        <v>720000000</v>
      </c>
      <c r="AH183" s="50">
        <v>0</v>
      </c>
      <c r="AI183" s="50">
        <v>0</v>
      </c>
      <c r="AJ183" s="50">
        <v>0</v>
      </c>
      <c r="AK183" s="50">
        <v>0</v>
      </c>
      <c r="AL183" s="50">
        <v>0</v>
      </c>
      <c r="AM183" s="50">
        <v>0</v>
      </c>
      <c r="AN183" s="50">
        <f t="shared" si="13"/>
        <v>720000000</v>
      </c>
      <c r="AO183" s="53">
        <f t="shared" si="14"/>
        <v>1956000000</v>
      </c>
      <c r="AP183" s="18"/>
      <c r="AQ183" s="18"/>
      <c r="AR183" s="18"/>
      <c r="AS183" s="18"/>
      <c r="AT183" s="18"/>
      <c r="AU183" s="18"/>
      <c r="AV183" s="18"/>
    </row>
    <row r="184" spans="1:48" ht="75">
      <c r="A184" s="41">
        <v>4</v>
      </c>
      <c r="B184" s="41" t="s">
        <v>19</v>
      </c>
      <c r="C184" s="41">
        <v>45</v>
      </c>
      <c r="D184" s="41" t="s">
        <v>20</v>
      </c>
      <c r="E184" s="42">
        <v>4502</v>
      </c>
      <c r="F184" s="41" t="s">
        <v>28</v>
      </c>
      <c r="G184" s="43">
        <v>4502001</v>
      </c>
      <c r="H184" s="41" t="s">
        <v>29</v>
      </c>
      <c r="I184" s="44">
        <v>450200101</v>
      </c>
      <c r="J184" s="41" t="s">
        <v>30</v>
      </c>
      <c r="K184" s="41" t="s">
        <v>24</v>
      </c>
      <c r="L184" s="52">
        <v>4</v>
      </c>
      <c r="M184" s="46" t="s">
        <v>784</v>
      </c>
      <c r="N184" s="47">
        <v>1</v>
      </c>
      <c r="O184" s="41">
        <v>1</v>
      </c>
      <c r="P184" s="41">
        <v>2</v>
      </c>
      <c r="Q184" s="48">
        <v>80000000</v>
      </c>
      <c r="R184" s="48">
        <v>0</v>
      </c>
      <c r="S184" s="48">
        <v>0</v>
      </c>
      <c r="T184" s="48">
        <v>0</v>
      </c>
      <c r="U184" s="48">
        <v>0</v>
      </c>
      <c r="V184" s="48">
        <v>0</v>
      </c>
      <c r="W184" s="48">
        <v>0</v>
      </c>
      <c r="X184" s="48">
        <f t="shared" si="11"/>
        <v>80000000</v>
      </c>
      <c r="Y184" s="49">
        <v>120000000</v>
      </c>
      <c r="Z184" s="49">
        <v>0</v>
      </c>
      <c r="AA184" s="49">
        <v>0</v>
      </c>
      <c r="AB184" s="49">
        <v>0</v>
      </c>
      <c r="AC184" s="49">
        <v>0</v>
      </c>
      <c r="AD184" s="49">
        <v>0</v>
      </c>
      <c r="AE184" s="49">
        <v>0</v>
      </c>
      <c r="AF184" s="49">
        <f t="shared" si="12"/>
        <v>120000000</v>
      </c>
      <c r="AG184" s="50">
        <v>320000000</v>
      </c>
      <c r="AH184" s="50">
        <v>0</v>
      </c>
      <c r="AI184" s="50">
        <v>0</v>
      </c>
      <c r="AJ184" s="50">
        <v>0</v>
      </c>
      <c r="AK184" s="50">
        <v>0</v>
      </c>
      <c r="AL184" s="50">
        <v>0</v>
      </c>
      <c r="AM184" s="50">
        <v>0</v>
      </c>
      <c r="AN184" s="50">
        <f t="shared" si="13"/>
        <v>320000000</v>
      </c>
      <c r="AO184" s="53">
        <f t="shared" si="14"/>
        <v>520000000</v>
      </c>
      <c r="AP184" s="18"/>
      <c r="AQ184" s="18"/>
      <c r="AR184" s="18"/>
      <c r="AS184" s="18"/>
      <c r="AT184" s="18"/>
      <c r="AU184" s="18"/>
      <c r="AV184" s="18"/>
    </row>
    <row r="185" spans="1:48" ht="45">
      <c r="A185" s="41">
        <v>4</v>
      </c>
      <c r="B185" s="41" t="s">
        <v>19</v>
      </c>
      <c r="C185" s="41">
        <v>45</v>
      </c>
      <c r="D185" s="41" t="s">
        <v>20</v>
      </c>
      <c r="E185" s="42">
        <v>4502</v>
      </c>
      <c r="F185" s="41" t="s">
        <v>28</v>
      </c>
      <c r="G185" s="43">
        <v>4502035</v>
      </c>
      <c r="H185" s="41" t="s">
        <v>311</v>
      </c>
      <c r="I185" s="44">
        <v>450203500</v>
      </c>
      <c r="J185" s="41" t="s">
        <v>692</v>
      </c>
      <c r="K185" s="41" t="s">
        <v>24</v>
      </c>
      <c r="L185" s="52">
        <v>3</v>
      </c>
      <c r="M185" s="46" t="s">
        <v>785</v>
      </c>
      <c r="N185" s="47">
        <v>0</v>
      </c>
      <c r="O185" s="41">
        <v>1</v>
      </c>
      <c r="P185" s="41">
        <v>2</v>
      </c>
      <c r="Q185" s="48">
        <v>0</v>
      </c>
      <c r="R185" s="48">
        <v>0</v>
      </c>
      <c r="S185" s="48">
        <v>0</v>
      </c>
      <c r="T185" s="48">
        <v>0</v>
      </c>
      <c r="U185" s="48">
        <v>0</v>
      </c>
      <c r="V185" s="48">
        <v>0</v>
      </c>
      <c r="W185" s="48">
        <v>0</v>
      </c>
      <c r="X185" s="48">
        <f t="shared" si="11"/>
        <v>0</v>
      </c>
      <c r="Y185" s="49">
        <v>100000000</v>
      </c>
      <c r="Z185" s="49">
        <v>0</v>
      </c>
      <c r="AA185" s="49">
        <v>0</v>
      </c>
      <c r="AB185" s="49">
        <v>0</v>
      </c>
      <c r="AC185" s="49">
        <v>0</v>
      </c>
      <c r="AD185" s="49">
        <v>0</v>
      </c>
      <c r="AE185" s="49">
        <v>0</v>
      </c>
      <c r="AF185" s="49">
        <f t="shared" si="12"/>
        <v>100000000</v>
      </c>
      <c r="AG185" s="50">
        <v>350000000</v>
      </c>
      <c r="AH185" s="50">
        <v>0</v>
      </c>
      <c r="AI185" s="50">
        <v>0</v>
      </c>
      <c r="AJ185" s="50">
        <v>0</v>
      </c>
      <c r="AK185" s="50">
        <v>0</v>
      </c>
      <c r="AL185" s="50">
        <v>0</v>
      </c>
      <c r="AM185" s="50">
        <v>0</v>
      </c>
      <c r="AN185" s="50">
        <f t="shared" si="13"/>
        <v>350000000</v>
      </c>
      <c r="AO185" s="53">
        <f t="shared" si="14"/>
        <v>450000000</v>
      </c>
      <c r="AP185" s="18"/>
      <c r="AQ185" s="18"/>
      <c r="AR185" s="18"/>
      <c r="AS185" s="18"/>
      <c r="AT185" s="18"/>
      <c r="AU185" s="18"/>
      <c r="AV185" s="18"/>
    </row>
    <row r="186" spans="1:48" ht="75">
      <c r="A186" s="41">
        <v>4</v>
      </c>
      <c r="B186" s="41" t="s">
        <v>19</v>
      </c>
      <c r="C186" s="41">
        <v>45</v>
      </c>
      <c r="D186" s="41" t="s">
        <v>20</v>
      </c>
      <c r="E186" s="42">
        <v>4502</v>
      </c>
      <c r="F186" s="41" t="s">
        <v>28</v>
      </c>
      <c r="G186" s="43">
        <v>4502025</v>
      </c>
      <c r="H186" s="41" t="s">
        <v>786</v>
      </c>
      <c r="I186" s="44">
        <v>450202500</v>
      </c>
      <c r="J186" s="41" t="s">
        <v>787</v>
      </c>
      <c r="K186" s="41" t="s">
        <v>24</v>
      </c>
      <c r="L186" s="52">
        <v>5</v>
      </c>
      <c r="M186" s="46" t="s">
        <v>783</v>
      </c>
      <c r="N186" s="47">
        <v>1</v>
      </c>
      <c r="O186" s="41">
        <v>3</v>
      </c>
      <c r="P186" s="41">
        <v>1</v>
      </c>
      <c r="Q186" s="48">
        <v>30000000</v>
      </c>
      <c r="R186" s="48">
        <v>0</v>
      </c>
      <c r="S186" s="48">
        <v>0</v>
      </c>
      <c r="T186" s="48">
        <v>0</v>
      </c>
      <c r="U186" s="48">
        <v>0</v>
      </c>
      <c r="V186" s="48">
        <v>0</v>
      </c>
      <c r="W186" s="48">
        <v>0</v>
      </c>
      <c r="X186" s="48">
        <f t="shared" si="11"/>
        <v>30000000</v>
      </c>
      <c r="Y186" s="49">
        <v>210000000</v>
      </c>
      <c r="Z186" s="49">
        <v>0</v>
      </c>
      <c r="AA186" s="49">
        <v>0</v>
      </c>
      <c r="AB186" s="49">
        <v>0</v>
      </c>
      <c r="AC186" s="49">
        <v>0</v>
      </c>
      <c r="AD186" s="49">
        <v>0</v>
      </c>
      <c r="AE186" s="49">
        <v>0</v>
      </c>
      <c r="AF186" s="49">
        <f t="shared" si="12"/>
        <v>210000000</v>
      </c>
      <c r="AG186" s="50">
        <v>70000000</v>
      </c>
      <c r="AH186" s="50">
        <v>0</v>
      </c>
      <c r="AI186" s="50">
        <v>0</v>
      </c>
      <c r="AJ186" s="50">
        <v>0</v>
      </c>
      <c r="AK186" s="50">
        <v>0</v>
      </c>
      <c r="AL186" s="50">
        <v>0</v>
      </c>
      <c r="AM186" s="50">
        <v>0</v>
      </c>
      <c r="AN186" s="50">
        <f t="shared" si="13"/>
        <v>70000000</v>
      </c>
      <c r="AO186" s="53">
        <f t="shared" si="14"/>
        <v>310000000</v>
      </c>
      <c r="AP186" s="18"/>
      <c r="AQ186" s="18"/>
      <c r="AR186" s="18"/>
      <c r="AS186" s="18"/>
      <c r="AT186" s="18"/>
      <c r="AU186" s="18"/>
      <c r="AV186" s="18"/>
    </row>
    <row r="187" spans="1:48" ht="45">
      <c r="A187" s="41">
        <v>4</v>
      </c>
      <c r="B187" s="41" t="s">
        <v>19</v>
      </c>
      <c r="C187" s="41">
        <v>45</v>
      </c>
      <c r="D187" s="41" t="s">
        <v>20</v>
      </c>
      <c r="E187" s="42">
        <v>4502</v>
      </c>
      <c r="F187" s="41" t="s">
        <v>28</v>
      </c>
      <c r="G187" s="43">
        <v>4502003</v>
      </c>
      <c r="H187" s="41" t="s">
        <v>788</v>
      </c>
      <c r="I187" s="44">
        <v>450200300</v>
      </c>
      <c r="J187" s="41" t="s">
        <v>789</v>
      </c>
      <c r="K187" s="41" t="s">
        <v>24</v>
      </c>
      <c r="L187" s="52">
        <v>70</v>
      </c>
      <c r="M187" s="46" t="s">
        <v>234</v>
      </c>
      <c r="N187" s="47">
        <v>30</v>
      </c>
      <c r="O187" s="41">
        <v>20</v>
      </c>
      <c r="P187" s="41">
        <v>20</v>
      </c>
      <c r="Q187" s="48">
        <v>442000000</v>
      </c>
      <c r="R187" s="48">
        <v>0</v>
      </c>
      <c r="S187" s="48">
        <v>0</v>
      </c>
      <c r="T187" s="48">
        <v>0</v>
      </c>
      <c r="U187" s="48">
        <v>0</v>
      </c>
      <c r="V187" s="48">
        <v>0</v>
      </c>
      <c r="W187" s="48">
        <v>0</v>
      </c>
      <c r="X187" s="48">
        <f t="shared" si="11"/>
        <v>442000000</v>
      </c>
      <c r="Y187" s="49">
        <v>400000000</v>
      </c>
      <c r="Z187" s="49">
        <v>0</v>
      </c>
      <c r="AA187" s="49">
        <v>0</v>
      </c>
      <c r="AB187" s="49">
        <v>0</v>
      </c>
      <c r="AC187" s="49">
        <v>0</v>
      </c>
      <c r="AD187" s="49">
        <v>0</v>
      </c>
      <c r="AE187" s="49">
        <v>0</v>
      </c>
      <c r="AF187" s="49">
        <f t="shared" si="12"/>
        <v>400000000</v>
      </c>
      <c r="AG187" s="50">
        <v>300000000</v>
      </c>
      <c r="AH187" s="50">
        <v>0</v>
      </c>
      <c r="AI187" s="50">
        <v>0</v>
      </c>
      <c r="AJ187" s="50">
        <v>0</v>
      </c>
      <c r="AK187" s="50">
        <v>0</v>
      </c>
      <c r="AL187" s="50">
        <v>0</v>
      </c>
      <c r="AM187" s="50">
        <v>0</v>
      </c>
      <c r="AN187" s="50">
        <f t="shared" si="13"/>
        <v>300000000</v>
      </c>
      <c r="AO187" s="53">
        <f t="shared" si="14"/>
        <v>1142000000</v>
      </c>
      <c r="AP187" s="18"/>
      <c r="AQ187" s="18"/>
      <c r="AR187" s="18"/>
      <c r="AS187" s="18"/>
      <c r="AT187" s="18"/>
      <c r="AU187" s="18"/>
      <c r="AV187" s="18"/>
    </row>
    <row r="188" spans="1:48" ht="45">
      <c r="A188" s="41">
        <v>4</v>
      </c>
      <c r="B188" s="41" t="s">
        <v>19</v>
      </c>
      <c r="C188" s="41">
        <v>45</v>
      </c>
      <c r="D188" s="41" t="s">
        <v>20</v>
      </c>
      <c r="E188" s="42">
        <v>4502</v>
      </c>
      <c r="F188" s="41" t="s">
        <v>28</v>
      </c>
      <c r="G188" s="43">
        <v>4502022</v>
      </c>
      <c r="H188" s="41" t="s">
        <v>22</v>
      </c>
      <c r="I188" s="44">
        <v>450202200</v>
      </c>
      <c r="J188" s="41" t="s">
        <v>243</v>
      </c>
      <c r="K188" s="41" t="s">
        <v>24</v>
      </c>
      <c r="L188" s="52">
        <v>13</v>
      </c>
      <c r="M188" s="46" t="s">
        <v>234</v>
      </c>
      <c r="N188" s="47">
        <v>13</v>
      </c>
      <c r="O188" s="41">
        <v>13</v>
      </c>
      <c r="P188" s="41">
        <v>13</v>
      </c>
      <c r="Q188" s="48">
        <v>420000000</v>
      </c>
      <c r="R188" s="48">
        <v>0</v>
      </c>
      <c r="S188" s="48">
        <v>0</v>
      </c>
      <c r="T188" s="48">
        <v>0</v>
      </c>
      <c r="U188" s="48">
        <v>0</v>
      </c>
      <c r="V188" s="48">
        <v>0</v>
      </c>
      <c r="W188" s="48">
        <v>0</v>
      </c>
      <c r="X188" s="48">
        <f t="shared" si="11"/>
        <v>420000000</v>
      </c>
      <c r="Y188" s="49">
        <v>360000000</v>
      </c>
      <c r="Z188" s="49">
        <v>0</v>
      </c>
      <c r="AA188" s="49">
        <v>0</v>
      </c>
      <c r="AB188" s="49">
        <v>0</v>
      </c>
      <c r="AC188" s="49">
        <v>0</v>
      </c>
      <c r="AD188" s="49">
        <v>0</v>
      </c>
      <c r="AE188" s="49">
        <v>0</v>
      </c>
      <c r="AF188" s="49">
        <f t="shared" si="12"/>
        <v>360000000</v>
      </c>
      <c r="AG188" s="50">
        <v>360000000</v>
      </c>
      <c r="AH188" s="50">
        <v>0</v>
      </c>
      <c r="AI188" s="50">
        <v>0</v>
      </c>
      <c r="AJ188" s="50">
        <v>0</v>
      </c>
      <c r="AK188" s="50">
        <v>0</v>
      </c>
      <c r="AL188" s="50">
        <v>0</v>
      </c>
      <c r="AM188" s="50">
        <v>0</v>
      </c>
      <c r="AN188" s="50">
        <f t="shared" si="13"/>
        <v>360000000</v>
      </c>
      <c r="AO188" s="53">
        <f t="shared" si="14"/>
        <v>1140000000</v>
      </c>
      <c r="AP188" s="18"/>
      <c r="AQ188" s="18"/>
      <c r="AR188" s="18"/>
      <c r="AS188" s="18"/>
      <c r="AT188" s="18"/>
      <c r="AU188" s="18"/>
      <c r="AV188" s="18"/>
    </row>
    <row r="189" spans="1:48" ht="45">
      <c r="A189" s="41">
        <v>4</v>
      </c>
      <c r="B189" s="41" t="s">
        <v>19</v>
      </c>
      <c r="C189" s="41">
        <v>45</v>
      </c>
      <c r="D189" s="41" t="s">
        <v>20</v>
      </c>
      <c r="E189" s="42">
        <v>4502</v>
      </c>
      <c r="F189" s="41" t="s">
        <v>28</v>
      </c>
      <c r="G189" s="43">
        <v>4502022</v>
      </c>
      <c r="H189" s="41" t="s">
        <v>22</v>
      </c>
      <c r="I189" s="44">
        <v>450202201</v>
      </c>
      <c r="J189" s="41" t="s">
        <v>231</v>
      </c>
      <c r="K189" s="41" t="s">
        <v>24</v>
      </c>
      <c r="L189" s="52">
        <v>2</v>
      </c>
      <c r="M189" s="46" t="s">
        <v>234</v>
      </c>
      <c r="N189" s="47">
        <v>2</v>
      </c>
      <c r="O189" s="41">
        <v>2</v>
      </c>
      <c r="P189" s="41">
        <v>2</v>
      </c>
      <c r="Q189" s="48">
        <v>240000000</v>
      </c>
      <c r="R189" s="48">
        <v>0</v>
      </c>
      <c r="S189" s="48">
        <v>0</v>
      </c>
      <c r="T189" s="48">
        <v>0</v>
      </c>
      <c r="U189" s="48">
        <v>0</v>
      </c>
      <c r="V189" s="48">
        <v>0</v>
      </c>
      <c r="W189" s="48">
        <v>0</v>
      </c>
      <c r="X189" s="48">
        <f t="shared" si="11"/>
        <v>240000000</v>
      </c>
      <c r="Y189" s="49">
        <v>140000000</v>
      </c>
      <c r="Z189" s="49">
        <v>0</v>
      </c>
      <c r="AA189" s="49">
        <v>0</v>
      </c>
      <c r="AB189" s="49">
        <v>0</v>
      </c>
      <c r="AC189" s="49">
        <v>0</v>
      </c>
      <c r="AD189" s="49">
        <v>0</v>
      </c>
      <c r="AE189" s="49">
        <v>0</v>
      </c>
      <c r="AF189" s="49">
        <f t="shared" si="12"/>
        <v>140000000</v>
      </c>
      <c r="AG189" s="50">
        <v>240000000</v>
      </c>
      <c r="AH189" s="50">
        <v>0</v>
      </c>
      <c r="AI189" s="50">
        <v>0</v>
      </c>
      <c r="AJ189" s="50">
        <v>0</v>
      </c>
      <c r="AK189" s="50">
        <v>0</v>
      </c>
      <c r="AL189" s="50">
        <v>0</v>
      </c>
      <c r="AM189" s="50">
        <v>0</v>
      </c>
      <c r="AN189" s="50">
        <f t="shared" si="13"/>
        <v>240000000</v>
      </c>
      <c r="AO189" s="53">
        <f t="shared" si="14"/>
        <v>620000000</v>
      </c>
      <c r="AP189" s="18"/>
      <c r="AQ189" s="18"/>
      <c r="AR189" s="18"/>
      <c r="AS189" s="18"/>
      <c r="AT189" s="18"/>
      <c r="AU189" s="18"/>
      <c r="AV189" s="18"/>
    </row>
    <row r="190" spans="1:48" ht="45">
      <c r="A190" s="41">
        <v>4</v>
      </c>
      <c r="B190" s="41" t="s">
        <v>19</v>
      </c>
      <c r="C190" s="41">
        <v>45</v>
      </c>
      <c r="D190" s="41" t="s">
        <v>20</v>
      </c>
      <c r="E190" s="42">
        <v>4502</v>
      </c>
      <c r="F190" s="41" t="s">
        <v>28</v>
      </c>
      <c r="G190" s="43">
        <v>4502032</v>
      </c>
      <c r="H190" s="41" t="s">
        <v>790</v>
      </c>
      <c r="I190" s="44">
        <v>450203201</v>
      </c>
      <c r="J190" s="41" t="s">
        <v>791</v>
      </c>
      <c r="K190" s="41" t="s">
        <v>24</v>
      </c>
      <c r="L190" s="52">
        <v>3</v>
      </c>
      <c r="M190" s="46" t="s">
        <v>234</v>
      </c>
      <c r="N190" s="47">
        <v>1</v>
      </c>
      <c r="O190" s="41">
        <v>1</v>
      </c>
      <c r="P190" s="41">
        <v>1</v>
      </c>
      <c r="Q190" s="48">
        <v>150000000</v>
      </c>
      <c r="R190" s="48">
        <v>0</v>
      </c>
      <c r="S190" s="48">
        <v>0</v>
      </c>
      <c r="T190" s="48">
        <v>0</v>
      </c>
      <c r="U190" s="48">
        <v>0</v>
      </c>
      <c r="V190" s="48">
        <v>0</v>
      </c>
      <c r="W190" s="48">
        <v>0</v>
      </c>
      <c r="X190" s="48">
        <f t="shared" si="11"/>
        <v>150000000</v>
      </c>
      <c r="Y190" s="49">
        <v>150000000</v>
      </c>
      <c r="Z190" s="49">
        <v>0</v>
      </c>
      <c r="AA190" s="49">
        <v>0</v>
      </c>
      <c r="AB190" s="49">
        <v>0</v>
      </c>
      <c r="AC190" s="49">
        <v>0</v>
      </c>
      <c r="AD190" s="49">
        <v>0</v>
      </c>
      <c r="AE190" s="49">
        <v>0</v>
      </c>
      <c r="AF190" s="49">
        <f t="shared" si="12"/>
        <v>150000000</v>
      </c>
      <c r="AG190" s="50">
        <v>150000000</v>
      </c>
      <c r="AH190" s="50">
        <v>0</v>
      </c>
      <c r="AI190" s="50">
        <v>0</v>
      </c>
      <c r="AJ190" s="50">
        <v>0</v>
      </c>
      <c r="AK190" s="50">
        <v>0</v>
      </c>
      <c r="AL190" s="50">
        <v>0</v>
      </c>
      <c r="AM190" s="50">
        <v>0</v>
      </c>
      <c r="AN190" s="50">
        <f t="shared" si="13"/>
        <v>150000000</v>
      </c>
      <c r="AO190" s="53">
        <f t="shared" si="14"/>
        <v>450000000</v>
      </c>
      <c r="AP190" s="18"/>
      <c r="AQ190" s="18"/>
      <c r="AR190" s="18"/>
      <c r="AS190" s="18"/>
      <c r="AT190" s="18"/>
      <c r="AU190" s="18"/>
      <c r="AV190" s="18"/>
    </row>
    <row r="191" spans="1:48" ht="45">
      <c r="A191" s="41">
        <v>4</v>
      </c>
      <c r="B191" s="41" t="s">
        <v>19</v>
      </c>
      <c r="C191" s="41">
        <v>45</v>
      </c>
      <c r="D191" s="41" t="s">
        <v>20</v>
      </c>
      <c r="E191" s="42">
        <v>4502</v>
      </c>
      <c r="F191" s="41" t="s">
        <v>28</v>
      </c>
      <c r="G191" s="43">
        <v>4502034</v>
      </c>
      <c r="H191" s="41" t="s">
        <v>141</v>
      </c>
      <c r="I191" s="44">
        <v>450203406</v>
      </c>
      <c r="J191" s="41" t="s">
        <v>792</v>
      </c>
      <c r="K191" s="41" t="s">
        <v>24</v>
      </c>
      <c r="L191" s="52">
        <v>3</v>
      </c>
      <c r="M191" s="46" t="s">
        <v>725</v>
      </c>
      <c r="N191" s="47">
        <v>1</v>
      </c>
      <c r="O191" s="41">
        <v>1</v>
      </c>
      <c r="P191" s="41">
        <v>1</v>
      </c>
      <c r="Q191" s="48">
        <v>100000000</v>
      </c>
      <c r="R191" s="48">
        <v>0</v>
      </c>
      <c r="S191" s="48">
        <v>0</v>
      </c>
      <c r="T191" s="48">
        <v>0</v>
      </c>
      <c r="U191" s="48">
        <v>0</v>
      </c>
      <c r="V191" s="48">
        <v>0</v>
      </c>
      <c r="W191" s="48">
        <v>0</v>
      </c>
      <c r="X191" s="48">
        <f t="shared" si="11"/>
        <v>100000000</v>
      </c>
      <c r="Y191" s="49">
        <v>130000000</v>
      </c>
      <c r="Z191" s="49">
        <v>0</v>
      </c>
      <c r="AA191" s="49">
        <v>0</v>
      </c>
      <c r="AB191" s="49">
        <v>0</v>
      </c>
      <c r="AC191" s="49">
        <v>0</v>
      </c>
      <c r="AD191" s="49">
        <v>0</v>
      </c>
      <c r="AE191" s="49">
        <v>0</v>
      </c>
      <c r="AF191" s="49">
        <f t="shared" si="12"/>
        <v>130000000</v>
      </c>
      <c r="AG191" s="50">
        <v>130000000</v>
      </c>
      <c r="AH191" s="50">
        <v>0</v>
      </c>
      <c r="AI191" s="50">
        <v>0</v>
      </c>
      <c r="AJ191" s="50">
        <v>0</v>
      </c>
      <c r="AK191" s="50">
        <v>0</v>
      </c>
      <c r="AL191" s="50">
        <v>0</v>
      </c>
      <c r="AM191" s="50">
        <v>0</v>
      </c>
      <c r="AN191" s="50">
        <f t="shared" si="13"/>
        <v>130000000</v>
      </c>
      <c r="AO191" s="53">
        <f t="shared" si="14"/>
        <v>360000000</v>
      </c>
      <c r="AP191" s="18"/>
      <c r="AQ191" s="18"/>
      <c r="AR191" s="18"/>
      <c r="AS191" s="18"/>
      <c r="AT191" s="18"/>
      <c r="AU191" s="18"/>
      <c r="AV191" s="18"/>
    </row>
    <row r="192" spans="1:48" ht="45">
      <c r="A192" s="41">
        <v>4</v>
      </c>
      <c r="B192" s="41" t="s">
        <v>19</v>
      </c>
      <c r="C192" s="41">
        <v>45</v>
      </c>
      <c r="D192" s="41" t="s">
        <v>20</v>
      </c>
      <c r="E192" s="42">
        <v>4502</v>
      </c>
      <c r="F192" s="41" t="s">
        <v>28</v>
      </c>
      <c r="G192" s="43">
        <v>4502034</v>
      </c>
      <c r="H192" s="41" t="s">
        <v>141</v>
      </c>
      <c r="I192" s="44">
        <v>450203407</v>
      </c>
      <c r="J192" s="41" t="s">
        <v>142</v>
      </c>
      <c r="K192" s="41" t="s">
        <v>24</v>
      </c>
      <c r="L192" s="52">
        <v>3</v>
      </c>
      <c r="M192" s="46" t="s">
        <v>725</v>
      </c>
      <c r="N192" s="47">
        <v>1</v>
      </c>
      <c r="O192" s="41">
        <v>1</v>
      </c>
      <c r="P192" s="41">
        <v>1</v>
      </c>
      <c r="Q192" s="48">
        <v>70000000</v>
      </c>
      <c r="R192" s="48">
        <v>0</v>
      </c>
      <c r="S192" s="48">
        <v>0</v>
      </c>
      <c r="T192" s="48">
        <v>0</v>
      </c>
      <c r="U192" s="48">
        <v>0</v>
      </c>
      <c r="V192" s="48">
        <v>0</v>
      </c>
      <c r="W192" s="48">
        <v>0</v>
      </c>
      <c r="X192" s="48">
        <f t="shared" si="11"/>
        <v>70000000</v>
      </c>
      <c r="Y192" s="49">
        <v>100000000</v>
      </c>
      <c r="Z192" s="49">
        <v>0</v>
      </c>
      <c r="AA192" s="49">
        <v>0</v>
      </c>
      <c r="AB192" s="49">
        <v>0</v>
      </c>
      <c r="AC192" s="49">
        <v>0</v>
      </c>
      <c r="AD192" s="49">
        <v>0</v>
      </c>
      <c r="AE192" s="49">
        <v>0</v>
      </c>
      <c r="AF192" s="49">
        <f t="shared" si="12"/>
        <v>100000000</v>
      </c>
      <c r="AG192" s="50">
        <v>100000000</v>
      </c>
      <c r="AH192" s="50">
        <v>0</v>
      </c>
      <c r="AI192" s="50">
        <v>0</v>
      </c>
      <c r="AJ192" s="50">
        <v>0</v>
      </c>
      <c r="AK192" s="50">
        <v>0</v>
      </c>
      <c r="AL192" s="50">
        <v>0</v>
      </c>
      <c r="AM192" s="50">
        <v>0</v>
      </c>
      <c r="AN192" s="50">
        <f t="shared" si="13"/>
        <v>100000000</v>
      </c>
      <c r="AO192" s="53">
        <f t="shared" si="14"/>
        <v>270000000</v>
      </c>
      <c r="AP192" s="18"/>
      <c r="AQ192" s="18"/>
      <c r="AR192" s="18"/>
      <c r="AS192" s="18"/>
      <c r="AT192" s="18"/>
      <c r="AU192" s="18"/>
      <c r="AV192" s="18"/>
    </row>
    <row r="193" spans="1:48" s="66" customFormat="1" ht="45">
      <c r="A193" s="41">
        <v>4</v>
      </c>
      <c r="B193" s="56" t="s">
        <v>19</v>
      </c>
      <c r="C193" s="56">
        <v>45</v>
      </c>
      <c r="D193" s="56" t="s">
        <v>20</v>
      </c>
      <c r="E193" s="57">
        <v>4502</v>
      </c>
      <c r="F193" s="56" t="s">
        <v>28</v>
      </c>
      <c r="G193" s="58">
        <v>4502035</v>
      </c>
      <c r="H193" s="56" t="s">
        <v>311</v>
      </c>
      <c r="I193" s="59">
        <v>450203503</v>
      </c>
      <c r="J193" s="56" t="s">
        <v>793</v>
      </c>
      <c r="K193" s="56" t="s">
        <v>24</v>
      </c>
      <c r="L193" s="60">
        <v>5</v>
      </c>
      <c r="M193" s="56" t="s">
        <v>234</v>
      </c>
      <c r="N193" s="61">
        <v>1</v>
      </c>
      <c r="O193" s="56">
        <v>2</v>
      </c>
      <c r="P193" s="56">
        <v>2</v>
      </c>
      <c r="Q193" s="62">
        <v>300000000</v>
      </c>
      <c r="R193" s="62">
        <v>0</v>
      </c>
      <c r="S193" s="62">
        <v>0</v>
      </c>
      <c r="T193" s="62">
        <v>0</v>
      </c>
      <c r="U193" s="62">
        <v>0</v>
      </c>
      <c r="V193" s="62">
        <v>0</v>
      </c>
      <c r="W193" s="62">
        <v>0</v>
      </c>
      <c r="X193" s="62">
        <f t="shared" si="11"/>
        <v>300000000</v>
      </c>
      <c r="Y193" s="63">
        <v>200000000</v>
      </c>
      <c r="Z193" s="63">
        <v>0</v>
      </c>
      <c r="AA193" s="63">
        <v>0</v>
      </c>
      <c r="AB193" s="63">
        <v>0</v>
      </c>
      <c r="AC193" s="63">
        <v>0</v>
      </c>
      <c r="AD193" s="63">
        <v>0</v>
      </c>
      <c r="AE193" s="63">
        <v>0</v>
      </c>
      <c r="AF193" s="63">
        <f t="shared" si="12"/>
        <v>200000000</v>
      </c>
      <c r="AG193" s="64">
        <v>200000000</v>
      </c>
      <c r="AH193" s="64">
        <v>0</v>
      </c>
      <c r="AI193" s="64">
        <v>0</v>
      </c>
      <c r="AJ193" s="64">
        <v>0</v>
      </c>
      <c r="AK193" s="64">
        <v>0</v>
      </c>
      <c r="AL193" s="64">
        <v>0</v>
      </c>
      <c r="AM193" s="64">
        <v>0</v>
      </c>
      <c r="AN193" s="64">
        <f t="shared" si="13"/>
        <v>200000000</v>
      </c>
      <c r="AO193" s="65">
        <f t="shared" si="14"/>
        <v>700000000</v>
      </c>
    </row>
    <row r="194" spans="1:48" ht="45">
      <c r="A194" s="41">
        <v>4</v>
      </c>
      <c r="B194" s="41" t="s">
        <v>19</v>
      </c>
      <c r="C194" s="41">
        <v>45</v>
      </c>
      <c r="D194" s="41" t="s">
        <v>20</v>
      </c>
      <c r="E194" s="42">
        <v>4502</v>
      </c>
      <c r="F194" s="41" t="s">
        <v>28</v>
      </c>
      <c r="G194" s="43">
        <v>4502038</v>
      </c>
      <c r="H194" s="41" t="s">
        <v>794</v>
      </c>
      <c r="I194" s="44">
        <v>450203800</v>
      </c>
      <c r="J194" s="41" t="s">
        <v>795</v>
      </c>
      <c r="K194" s="41" t="s">
        <v>24</v>
      </c>
      <c r="L194" s="52">
        <v>3</v>
      </c>
      <c r="M194" s="46" t="s">
        <v>234</v>
      </c>
      <c r="N194" s="47">
        <v>1</v>
      </c>
      <c r="O194" s="41">
        <v>1</v>
      </c>
      <c r="P194" s="41">
        <v>1</v>
      </c>
      <c r="Q194" s="48">
        <v>220000000</v>
      </c>
      <c r="R194" s="48">
        <v>0</v>
      </c>
      <c r="S194" s="48">
        <v>0</v>
      </c>
      <c r="T194" s="48">
        <v>0</v>
      </c>
      <c r="U194" s="48">
        <v>0</v>
      </c>
      <c r="V194" s="48">
        <v>0</v>
      </c>
      <c r="W194" s="48">
        <v>0</v>
      </c>
      <c r="X194" s="48">
        <f t="shared" si="11"/>
        <v>220000000</v>
      </c>
      <c r="Y194" s="49">
        <v>220000000</v>
      </c>
      <c r="Z194" s="49">
        <v>0</v>
      </c>
      <c r="AA194" s="49">
        <v>0</v>
      </c>
      <c r="AB194" s="49">
        <v>0</v>
      </c>
      <c r="AC194" s="49">
        <v>0</v>
      </c>
      <c r="AD194" s="49">
        <v>0</v>
      </c>
      <c r="AE194" s="49">
        <v>0</v>
      </c>
      <c r="AF194" s="49">
        <f t="shared" si="12"/>
        <v>220000000</v>
      </c>
      <c r="AG194" s="50">
        <v>220000000</v>
      </c>
      <c r="AH194" s="50">
        <v>0</v>
      </c>
      <c r="AI194" s="50">
        <v>0</v>
      </c>
      <c r="AJ194" s="50">
        <v>0</v>
      </c>
      <c r="AK194" s="50">
        <v>0</v>
      </c>
      <c r="AL194" s="50">
        <v>0</v>
      </c>
      <c r="AM194" s="50">
        <v>0</v>
      </c>
      <c r="AN194" s="50">
        <f t="shared" si="13"/>
        <v>220000000</v>
      </c>
      <c r="AO194" s="51">
        <f t="shared" si="14"/>
        <v>660000000</v>
      </c>
      <c r="AP194" s="18"/>
      <c r="AQ194" s="18"/>
      <c r="AR194" s="18"/>
      <c r="AS194" s="18"/>
      <c r="AT194" s="18"/>
      <c r="AU194" s="18"/>
      <c r="AV194" s="18"/>
    </row>
    <row r="195" spans="1:48" ht="45">
      <c r="A195" s="41">
        <v>4</v>
      </c>
      <c r="B195" s="41" t="s">
        <v>19</v>
      </c>
      <c r="C195" s="41">
        <v>45</v>
      </c>
      <c r="D195" s="41" t="s">
        <v>20</v>
      </c>
      <c r="E195" s="42">
        <v>4502</v>
      </c>
      <c r="F195" s="41" t="s">
        <v>28</v>
      </c>
      <c r="G195" s="43">
        <v>4502020</v>
      </c>
      <c r="H195" s="41" t="s">
        <v>796</v>
      </c>
      <c r="I195" s="44">
        <v>450202000</v>
      </c>
      <c r="J195" s="41" t="s">
        <v>797</v>
      </c>
      <c r="K195" s="41" t="s">
        <v>24</v>
      </c>
      <c r="L195" s="52">
        <v>8</v>
      </c>
      <c r="M195" s="46" t="s">
        <v>234</v>
      </c>
      <c r="N195" s="47">
        <v>2</v>
      </c>
      <c r="O195" s="41">
        <v>3</v>
      </c>
      <c r="P195" s="41">
        <v>3</v>
      </c>
      <c r="Q195" s="48">
        <v>54075000</v>
      </c>
      <c r="R195" s="48">
        <v>0</v>
      </c>
      <c r="S195" s="48">
        <v>0</v>
      </c>
      <c r="T195" s="48">
        <v>0</v>
      </c>
      <c r="U195" s="48">
        <v>0</v>
      </c>
      <c r="V195" s="48">
        <v>0</v>
      </c>
      <c r="W195" s="48">
        <v>0</v>
      </c>
      <c r="X195" s="48">
        <f t="shared" ref="X195" si="15">SUM(Q195:W195)</f>
        <v>54075000</v>
      </c>
      <c r="Y195" s="49">
        <v>123150000</v>
      </c>
      <c r="Z195" s="49">
        <v>0</v>
      </c>
      <c r="AA195" s="49">
        <v>0</v>
      </c>
      <c r="AB195" s="49">
        <v>0</v>
      </c>
      <c r="AC195" s="49">
        <v>0</v>
      </c>
      <c r="AD195" s="49">
        <v>0</v>
      </c>
      <c r="AE195" s="49">
        <v>0</v>
      </c>
      <c r="AF195" s="49">
        <f t="shared" ref="AF195" si="16">SUM(Y195:AE195)</f>
        <v>123150000</v>
      </c>
      <c r="AG195" s="50">
        <v>123150000</v>
      </c>
      <c r="AH195" s="50">
        <v>0</v>
      </c>
      <c r="AI195" s="50">
        <v>0</v>
      </c>
      <c r="AJ195" s="50">
        <v>0</v>
      </c>
      <c r="AK195" s="50">
        <v>0</v>
      </c>
      <c r="AL195" s="50">
        <v>0</v>
      </c>
      <c r="AM195" s="50">
        <v>0</v>
      </c>
      <c r="AN195" s="50">
        <f t="shared" ref="AN195" si="17">SUM(AG195:AM195)</f>
        <v>123150000</v>
      </c>
      <c r="AO195" s="51">
        <f t="shared" si="14"/>
        <v>300375000</v>
      </c>
      <c r="AP195" s="18"/>
      <c r="AQ195" s="18"/>
      <c r="AR195" s="18"/>
      <c r="AS195" s="18"/>
      <c r="AT195" s="18"/>
      <c r="AU195" s="18"/>
      <c r="AV195" s="18"/>
    </row>
    <row r="196" spans="1:48" s="66" customFormat="1" ht="45">
      <c r="A196" s="41">
        <v>4</v>
      </c>
      <c r="B196" s="56" t="s">
        <v>19</v>
      </c>
      <c r="C196" s="56">
        <v>45</v>
      </c>
      <c r="D196" s="56" t="s">
        <v>20</v>
      </c>
      <c r="E196" s="57">
        <v>4502</v>
      </c>
      <c r="F196" s="56" t="s">
        <v>28</v>
      </c>
      <c r="G196" s="58">
        <v>4502024</v>
      </c>
      <c r="H196" s="56" t="s">
        <v>798</v>
      </c>
      <c r="I196" s="59">
        <v>450202402</v>
      </c>
      <c r="J196" s="56" t="s">
        <v>799</v>
      </c>
      <c r="K196" s="56" t="s">
        <v>24</v>
      </c>
      <c r="L196" s="60">
        <v>3</v>
      </c>
      <c r="M196" s="56" t="s">
        <v>234</v>
      </c>
      <c r="N196" s="61">
        <v>0</v>
      </c>
      <c r="O196" s="56">
        <v>1</v>
      </c>
      <c r="P196" s="56">
        <v>2</v>
      </c>
      <c r="Q196" s="62">
        <v>0</v>
      </c>
      <c r="R196" s="62">
        <v>0</v>
      </c>
      <c r="S196" s="62">
        <v>0</v>
      </c>
      <c r="T196" s="62">
        <v>0</v>
      </c>
      <c r="U196" s="62">
        <v>0</v>
      </c>
      <c r="V196" s="62">
        <v>0</v>
      </c>
      <c r="W196" s="62">
        <v>0</v>
      </c>
      <c r="X196" s="62">
        <f t="shared" si="11"/>
        <v>0</v>
      </c>
      <c r="Y196" s="63">
        <v>100000000</v>
      </c>
      <c r="Z196" s="63">
        <v>0</v>
      </c>
      <c r="AA196" s="63">
        <v>0</v>
      </c>
      <c r="AB196" s="63">
        <v>0</v>
      </c>
      <c r="AC196" s="63">
        <v>0</v>
      </c>
      <c r="AD196" s="63">
        <v>0</v>
      </c>
      <c r="AE196" s="63">
        <v>0</v>
      </c>
      <c r="AF196" s="63">
        <f t="shared" si="12"/>
        <v>100000000</v>
      </c>
      <c r="AG196" s="64">
        <v>100000000</v>
      </c>
      <c r="AH196" s="64">
        <v>0</v>
      </c>
      <c r="AI196" s="64">
        <v>0</v>
      </c>
      <c r="AJ196" s="64">
        <v>0</v>
      </c>
      <c r="AK196" s="64">
        <v>0</v>
      </c>
      <c r="AL196" s="64">
        <v>0</v>
      </c>
      <c r="AM196" s="64">
        <v>0</v>
      </c>
      <c r="AN196" s="64">
        <f t="shared" si="13"/>
        <v>100000000</v>
      </c>
      <c r="AO196" s="65">
        <f t="shared" si="14"/>
        <v>200000000</v>
      </c>
    </row>
    <row r="197" spans="1:48" ht="30">
      <c r="A197" s="41">
        <v>4</v>
      </c>
      <c r="B197" s="41" t="s">
        <v>19</v>
      </c>
      <c r="C197" s="41">
        <v>45</v>
      </c>
      <c r="D197" s="41" t="s">
        <v>20</v>
      </c>
      <c r="E197" s="42">
        <v>4503</v>
      </c>
      <c r="F197" s="41" t="s">
        <v>261</v>
      </c>
      <c r="G197" s="43">
        <v>4503002</v>
      </c>
      <c r="H197" s="41" t="s">
        <v>141</v>
      </c>
      <c r="I197" s="44">
        <v>450300200</v>
      </c>
      <c r="J197" s="41" t="s">
        <v>157</v>
      </c>
      <c r="K197" s="41" t="s">
        <v>24</v>
      </c>
      <c r="L197" s="52">
        <v>50</v>
      </c>
      <c r="M197" s="46" t="s">
        <v>234</v>
      </c>
      <c r="N197" s="47">
        <v>0</v>
      </c>
      <c r="O197" s="41">
        <v>25</v>
      </c>
      <c r="P197" s="41">
        <v>25</v>
      </c>
      <c r="Q197" s="48">
        <v>0</v>
      </c>
      <c r="R197" s="48">
        <v>0</v>
      </c>
      <c r="S197" s="48">
        <v>0</v>
      </c>
      <c r="T197" s="48">
        <v>0</v>
      </c>
      <c r="U197" s="48">
        <v>0</v>
      </c>
      <c r="V197" s="48">
        <v>0</v>
      </c>
      <c r="W197" s="48">
        <v>0</v>
      </c>
      <c r="X197" s="48">
        <f t="shared" si="11"/>
        <v>0</v>
      </c>
      <c r="Y197" s="49">
        <v>50000000</v>
      </c>
      <c r="Z197" s="49">
        <v>0</v>
      </c>
      <c r="AA197" s="49">
        <v>0</v>
      </c>
      <c r="AB197" s="49">
        <v>0</v>
      </c>
      <c r="AC197" s="49">
        <v>0</v>
      </c>
      <c r="AD197" s="49">
        <v>0</v>
      </c>
      <c r="AE197" s="49">
        <v>0</v>
      </c>
      <c r="AF197" s="49">
        <f t="shared" si="12"/>
        <v>50000000</v>
      </c>
      <c r="AG197" s="50">
        <v>50000000</v>
      </c>
      <c r="AH197" s="50">
        <v>0</v>
      </c>
      <c r="AI197" s="50">
        <v>0</v>
      </c>
      <c r="AJ197" s="50">
        <v>0</v>
      </c>
      <c r="AK197" s="50">
        <v>0</v>
      </c>
      <c r="AL197" s="50">
        <v>0</v>
      </c>
      <c r="AM197" s="50">
        <v>0</v>
      </c>
      <c r="AN197" s="50">
        <f t="shared" si="13"/>
        <v>50000000</v>
      </c>
      <c r="AO197" s="53">
        <f t="shared" si="14"/>
        <v>100000000</v>
      </c>
      <c r="AP197" s="18"/>
      <c r="AQ197" s="18"/>
      <c r="AR197" s="18"/>
      <c r="AS197" s="18"/>
      <c r="AT197" s="18"/>
      <c r="AU197" s="18"/>
      <c r="AV197" s="18"/>
    </row>
    <row r="198" spans="1:48" ht="30">
      <c r="A198" s="41">
        <v>4</v>
      </c>
      <c r="B198" s="41" t="s">
        <v>19</v>
      </c>
      <c r="C198" s="41">
        <v>45</v>
      </c>
      <c r="D198" s="41" t="s">
        <v>20</v>
      </c>
      <c r="E198" s="42">
        <v>4503</v>
      </c>
      <c r="F198" s="41" t="s">
        <v>261</v>
      </c>
      <c r="G198" s="43">
        <v>4503003</v>
      </c>
      <c r="H198" s="41" t="s">
        <v>22</v>
      </c>
      <c r="I198" s="44">
        <v>450300300</v>
      </c>
      <c r="J198" s="41" t="s">
        <v>262</v>
      </c>
      <c r="K198" s="41" t="s">
        <v>24</v>
      </c>
      <c r="L198" s="52">
        <v>26</v>
      </c>
      <c r="M198" s="46" t="s">
        <v>234</v>
      </c>
      <c r="N198" s="47"/>
      <c r="O198" s="41">
        <v>13</v>
      </c>
      <c r="P198" s="41">
        <v>13</v>
      </c>
      <c r="Q198" s="48">
        <v>0</v>
      </c>
      <c r="R198" s="48">
        <v>0</v>
      </c>
      <c r="S198" s="48">
        <v>0</v>
      </c>
      <c r="T198" s="48">
        <v>0</v>
      </c>
      <c r="U198" s="48">
        <v>0</v>
      </c>
      <c r="V198" s="48">
        <v>0</v>
      </c>
      <c r="W198" s="48">
        <v>0</v>
      </c>
      <c r="X198" s="48">
        <f t="shared" si="11"/>
        <v>0</v>
      </c>
      <c r="Y198" s="49">
        <v>100000000</v>
      </c>
      <c r="Z198" s="49">
        <v>0</v>
      </c>
      <c r="AA198" s="49">
        <v>0</v>
      </c>
      <c r="AB198" s="49">
        <v>0</v>
      </c>
      <c r="AC198" s="49">
        <v>0</v>
      </c>
      <c r="AD198" s="49">
        <v>0</v>
      </c>
      <c r="AE198" s="49">
        <v>0</v>
      </c>
      <c r="AF198" s="49">
        <f t="shared" si="12"/>
        <v>100000000</v>
      </c>
      <c r="AG198" s="50">
        <v>100000000</v>
      </c>
      <c r="AH198" s="50">
        <v>0</v>
      </c>
      <c r="AI198" s="50">
        <v>0</v>
      </c>
      <c r="AJ198" s="50">
        <v>0</v>
      </c>
      <c r="AK198" s="50">
        <v>0</v>
      </c>
      <c r="AL198" s="50">
        <v>0</v>
      </c>
      <c r="AM198" s="50">
        <v>0</v>
      </c>
      <c r="AN198" s="50">
        <f t="shared" si="13"/>
        <v>100000000</v>
      </c>
      <c r="AO198" s="53">
        <f t="shared" si="14"/>
        <v>200000000</v>
      </c>
      <c r="AP198" s="18"/>
      <c r="AQ198" s="18"/>
      <c r="AR198" s="18"/>
      <c r="AS198" s="18"/>
      <c r="AT198" s="18"/>
      <c r="AU198" s="18"/>
      <c r="AV198" s="18"/>
    </row>
    <row r="199" spans="1:48" ht="30">
      <c r="A199" s="41">
        <v>4</v>
      </c>
      <c r="B199" s="41" t="s">
        <v>19</v>
      </c>
      <c r="C199" s="41">
        <v>45</v>
      </c>
      <c r="D199" s="41" t="s">
        <v>20</v>
      </c>
      <c r="E199" s="42">
        <v>4503</v>
      </c>
      <c r="F199" s="41" t="s">
        <v>261</v>
      </c>
      <c r="G199" s="43">
        <v>4503004</v>
      </c>
      <c r="H199" s="41" t="s">
        <v>266</v>
      </c>
      <c r="I199" s="44">
        <v>450300401</v>
      </c>
      <c r="J199" s="41" t="s">
        <v>267</v>
      </c>
      <c r="K199" s="41" t="s">
        <v>24</v>
      </c>
      <c r="L199" s="52">
        <v>3</v>
      </c>
      <c r="M199" s="46" t="s">
        <v>234</v>
      </c>
      <c r="N199" s="47">
        <v>1</v>
      </c>
      <c r="O199" s="41">
        <v>1</v>
      </c>
      <c r="P199" s="41">
        <v>1</v>
      </c>
      <c r="Q199" s="48">
        <v>96000000</v>
      </c>
      <c r="R199" s="48">
        <v>0</v>
      </c>
      <c r="S199" s="48">
        <v>0</v>
      </c>
      <c r="T199" s="48">
        <v>0</v>
      </c>
      <c r="U199" s="48">
        <v>0</v>
      </c>
      <c r="V199" s="48">
        <v>0</v>
      </c>
      <c r="W199" s="48">
        <v>0</v>
      </c>
      <c r="X199" s="48">
        <f t="shared" si="11"/>
        <v>96000000</v>
      </c>
      <c r="Y199" s="49">
        <v>400000000</v>
      </c>
      <c r="Z199" s="49">
        <v>0</v>
      </c>
      <c r="AA199" s="49">
        <v>0</v>
      </c>
      <c r="AB199" s="49">
        <v>0</v>
      </c>
      <c r="AC199" s="49">
        <v>0</v>
      </c>
      <c r="AD199" s="49">
        <v>0</v>
      </c>
      <c r="AE199" s="49">
        <v>0</v>
      </c>
      <c r="AF199" s="49">
        <f t="shared" si="12"/>
        <v>400000000</v>
      </c>
      <c r="AG199" s="50">
        <v>500000000</v>
      </c>
      <c r="AH199" s="50">
        <v>0</v>
      </c>
      <c r="AI199" s="50">
        <v>0</v>
      </c>
      <c r="AJ199" s="50">
        <v>0</v>
      </c>
      <c r="AK199" s="50">
        <v>0</v>
      </c>
      <c r="AL199" s="50">
        <v>0</v>
      </c>
      <c r="AM199" s="50">
        <v>0</v>
      </c>
      <c r="AN199" s="50">
        <f t="shared" si="13"/>
        <v>500000000</v>
      </c>
      <c r="AO199" s="53">
        <f t="shared" si="14"/>
        <v>996000000</v>
      </c>
      <c r="AP199" s="18"/>
      <c r="AQ199" s="18"/>
      <c r="AR199" s="18"/>
      <c r="AS199" s="18"/>
      <c r="AT199" s="18"/>
      <c r="AU199" s="18"/>
      <c r="AV199" s="18"/>
    </row>
    <row r="200" spans="1:48" ht="30">
      <c r="A200" s="41">
        <v>4</v>
      </c>
      <c r="B200" s="41" t="s">
        <v>19</v>
      </c>
      <c r="C200" s="41">
        <v>45</v>
      </c>
      <c r="D200" s="41" t="s">
        <v>20</v>
      </c>
      <c r="E200" s="42">
        <v>4503</v>
      </c>
      <c r="F200" s="41" t="s">
        <v>261</v>
      </c>
      <c r="G200" s="43">
        <v>4503015</v>
      </c>
      <c r="H200" s="41" t="s">
        <v>800</v>
      </c>
      <c r="I200" s="44">
        <v>450301500</v>
      </c>
      <c r="J200" s="41" t="s">
        <v>800</v>
      </c>
      <c r="K200" s="41" t="s">
        <v>24</v>
      </c>
      <c r="L200" s="52">
        <v>1</v>
      </c>
      <c r="M200" s="46" t="s">
        <v>234</v>
      </c>
      <c r="N200" s="47">
        <v>0</v>
      </c>
      <c r="O200" s="41">
        <v>0</v>
      </c>
      <c r="P200" s="41">
        <v>1</v>
      </c>
      <c r="Q200" s="48">
        <v>0</v>
      </c>
      <c r="R200" s="48">
        <v>0</v>
      </c>
      <c r="S200" s="48">
        <v>0</v>
      </c>
      <c r="T200" s="48">
        <v>0</v>
      </c>
      <c r="U200" s="48">
        <v>0</v>
      </c>
      <c r="V200" s="48">
        <v>0</v>
      </c>
      <c r="W200" s="48">
        <v>0</v>
      </c>
      <c r="X200" s="48">
        <f t="shared" si="11"/>
        <v>0</v>
      </c>
      <c r="Y200" s="49">
        <v>0</v>
      </c>
      <c r="Z200" s="49">
        <v>0</v>
      </c>
      <c r="AA200" s="49">
        <v>0</v>
      </c>
      <c r="AB200" s="49">
        <v>0</v>
      </c>
      <c r="AC200" s="49">
        <v>0</v>
      </c>
      <c r="AD200" s="49">
        <v>0</v>
      </c>
      <c r="AE200" s="49">
        <v>0</v>
      </c>
      <c r="AF200" s="49">
        <f t="shared" si="12"/>
        <v>0</v>
      </c>
      <c r="AG200" s="50">
        <v>500000000</v>
      </c>
      <c r="AH200" s="50">
        <v>0</v>
      </c>
      <c r="AI200" s="50">
        <v>0</v>
      </c>
      <c r="AJ200" s="50">
        <v>2200000000</v>
      </c>
      <c r="AK200" s="50">
        <v>300000000</v>
      </c>
      <c r="AL200" s="50">
        <v>0</v>
      </c>
      <c r="AM200" s="50">
        <v>0</v>
      </c>
      <c r="AN200" s="50">
        <f t="shared" si="13"/>
        <v>3000000000</v>
      </c>
      <c r="AO200" s="53">
        <f t="shared" si="14"/>
        <v>3000000000</v>
      </c>
      <c r="AP200" s="18"/>
      <c r="AQ200" s="18"/>
      <c r="AR200" s="18"/>
      <c r="AS200" s="18"/>
      <c r="AT200" s="18"/>
      <c r="AU200" s="18"/>
      <c r="AV200" s="18"/>
    </row>
    <row r="201" spans="1:48" s="41" customFormat="1" ht="28.5" customHeight="1">
      <c r="A201" s="41">
        <v>4</v>
      </c>
      <c r="B201" s="41" t="s">
        <v>19</v>
      </c>
      <c r="C201" s="41">
        <v>45</v>
      </c>
      <c r="D201" s="41" t="s">
        <v>20</v>
      </c>
      <c r="E201" s="42">
        <v>4503</v>
      </c>
      <c r="F201" s="41" t="s">
        <v>261</v>
      </c>
      <c r="G201" s="43">
        <v>4503016</v>
      </c>
      <c r="H201" s="41" t="s">
        <v>271</v>
      </c>
      <c r="I201" s="44">
        <v>450301600</v>
      </c>
      <c r="J201" s="41" t="s">
        <v>272</v>
      </c>
      <c r="K201" s="41" t="s">
        <v>24</v>
      </c>
      <c r="L201" s="52">
        <v>2</v>
      </c>
      <c r="M201" s="46" t="s">
        <v>234</v>
      </c>
      <c r="N201" s="47">
        <v>0</v>
      </c>
      <c r="O201" s="41">
        <v>1</v>
      </c>
      <c r="P201" s="41">
        <v>1</v>
      </c>
      <c r="Q201" s="48">
        <v>0</v>
      </c>
      <c r="R201" s="48">
        <v>0</v>
      </c>
      <c r="S201" s="48">
        <v>0</v>
      </c>
      <c r="T201" s="48">
        <v>0</v>
      </c>
      <c r="U201" s="48">
        <v>0</v>
      </c>
      <c r="V201" s="48">
        <v>0</v>
      </c>
      <c r="W201" s="48">
        <v>0</v>
      </c>
      <c r="X201" s="48">
        <f t="shared" si="11"/>
        <v>0</v>
      </c>
      <c r="Y201" s="49">
        <v>300000000</v>
      </c>
      <c r="Z201" s="49">
        <v>0</v>
      </c>
      <c r="AA201" s="49">
        <v>0</v>
      </c>
      <c r="AB201" s="49">
        <v>0</v>
      </c>
      <c r="AC201" s="49">
        <v>0</v>
      </c>
      <c r="AD201" s="49">
        <v>0</v>
      </c>
      <c r="AE201" s="49">
        <v>0</v>
      </c>
      <c r="AF201" s="49">
        <f t="shared" si="12"/>
        <v>300000000</v>
      </c>
      <c r="AG201" s="50">
        <v>50000000</v>
      </c>
      <c r="AH201" s="50">
        <v>0</v>
      </c>
      <c r="AI201" s="50">
        <v>0</v>
      </c>
      <c r="AJ201" s="50">
        <v>3000000000</v>
      </c>
      <c r="AK201" s="50">
        <v>0</v>
      </c>
      <c r="AL201" s="50">
        <v>0</v>
      </c>
      <c r="AM201" s="50">
        <v>0</v>
      </c>
      <c r="AN201" s="50">
        <f t="shared" si="13"/>
        <v>3050000000</v>
      </c>
      <c r="AO201" s="53">
        <f t="shared" si="14"/>
        <v>3350000000</v>
      </c>
    </row>
    <row r="202" spans="1:48" ht="30">
      <c r="A202" s="41">
        <v>4</v>
      </c>
      <c r="B202" s="41" t="s">
        <v>19</v>
      </c>
      <c r="C202" s="41">
        <v>45</v>
      </c>
      <c r="D202" s="41" t="s">
        <v>20</v>
      </c>
      <c r="E202" s="42">
        <v>4503</v>
      </c>
      <c r="F202" s="41" t="s">
        <v>261</v>
      </c>
      <c r="G202" s="43">
        <v>4503017</v>
      </c>
      <c r="H202" s="41" t="s">
        <v>801</v>
      </c>
      <c r="I202" s="44">
        <v>450301700</v>
      </c>
      <c r="J202" s="41" t="s">
        <v>802</v>
      </c>
      <c r="K202" s="41" t="s">
        <v>24</v>
      </c>
      <c r="L202" s="52">
        <v>2</v>
      </c>
      <c r="M202" s="46" t="s">
        <v>234</v>
      </c>
      <c r="N202" s="47"/>
      <c r="O202" s="41">
        <v>1</v>
      </c>
      <c r="P202" s="41">
        <v>1</v>
      </c>
      <c r="Q202" s="48">
        <v>0</v>
      </c>
      <c r="R202" s="48">
        <v>0</v>
      </c>
      <c r="S202" s="48">
        <v>0</v>
      </c>
      <c r="T202" s="48">
        <v>0</v>
      </c>
      <c r="U202" s="48">
        <v>0</v>
      </c>
      <c r="V202" s="48">
        <v>0</v>
      </c>
      <c r="W202" s="48">
        <v>0</v>
      </c>
      <c r="X202" s="48">
        <f t="shared" si="11"/>
        <v>0</v>
      </c>
      <c r="Y202" s="49">
        <v>150000000</v>
      </c>
      <c r="Z202" s="49">
        <v>0</v>
      </c>
      <c r="AA202" s="49">
        <v>0</v>
      </c>
      <c r="AB202" s="49">
        <v>0</v>
      </c>
      <c r="AC202" s="49">
        <v>0</v>
      </c>
      <c r="AD202" s="49">
        <v>0</v>
      </c>
      <c r="AE202" s="49">
        <v>0</v>
      </c>
      <c r="AF202" s="49">
        <f t="shared" si="12"/>
        <v>150000000</v>
      </c>
      <c r="AG202" s="50">
        <v>150000000</v>
      </c>
      <c r="AH202" s="50">
        <v>0</v>
      </c>
      <c r="AI202" s="50">
        <v>0</v>
      </c>
      <c r="AJ202" s="50">
        <v>0</v>
      </c>
      <c r="AK202" s="50">
        <v>0</v>
      </c>
      <c r="AL202" s="50">
        <v>0</v>
      </c>
      <c r="AM202" s="50">
        <v>0</v>
      </c>
      <c r="AN202" s="50">
        <f t="shared" si="13"/>
        <v>150000000</v>
      </c>
      <c r="AO202" s="53">
        <f t="shared" si="14"/>
        <v>300000000</v>
      </c>
      <c r="AP202" s="18"/>
      <c r="AQ202" s="18"/>
      <c r="AR202" s="18"/>
      <c r="AS202" s="18"/>
      <c r="AT202" s="18"/>
      <c r="AU202" s="18"/>
      <c r="AV202" s="18"/>
    </row>
    <row r="203" spans="1:48" ht="30">
      <c r="A203" s="41">
        <v>4</v>
      </c>
      <c r="B203" s="41" t="s">
        <v>19</v>
      </c>
      <c r="C203" s="41">
        <v>45</v>
      </c>
      <c r="D203" s="41" t="s">
        <v>20</v>
      </c>
      <c r="E203" s="42">
        <v>4503</v>
      </c>
      <c r="F203" s="41" t="s">
        <v>261</v>
      </c>
      <c r="G203" s="43">
        <v>4503018</v>
      </c>
      <c r="H203" s="41" t="s">
        <v>277</v>
      </c>
      <c r="I203" s="44">
        <v>450301800</v>
      </c>
      <c r="J203" s="41" t="s">
        <v>278</v>
      </c>
      <c r="K203" s="41" t="s">
        <v>24</v>
      </c>
      <c r="L203" s="52">
        <v>3</v>
      </c>
      <c r="M203" s="46" t="s">
        <v>234</v>
      </c>
      <c r="N203" s="47">
        <v>1</v>
      </c>
      <c r="O203" s="41">
        <v>1</v>
      </c>
      <c r="P203" s="41">
        <v>1</v>
      </c>
      <c r="Q203" s="48">
        <v>45000000</v>
      </c>
      <c r="R203" s="48">
        <v>0</v>
      </c>
      <c r="S203" s="48">
        <v>0</v>
      </c>
      <c r="T203" s="48">
        <v>0</v>
      </c>
      <c r="U203" s="48">
        <v>0</v>
      </c>
      <c r="V203" s="48">
        <v>0</v>
      </c>
      <c r="W203" s="48">
        <v>0</v>
      </c>
      <c r="X203" s="48">
        <f t="shared" ref="X203:X274" si="18">SUM(Q203:W203)</f>
        <v>45000000</v>
      </c>
      <c r="Y203" s="49">
        <v>45000000</v>
      </c>
      <c r="Z203" s="49">
        <v>0</v>
      </c>
      <c r="AA203" s="49">
        <v>0</v>
      </c>
      <c r="AB203" s="49">
        <v>0</v>
      </c>
      <c r="AC203" s="49">
        <v>0</v>
      </c>
      <c r="AD203" s="49">
        <v>0</v>
      </c>
      <c r="AE203" s="49">
        <v>0</v>
      </c>
      <c r="AF203" s="49">
        <f t="shared" ref="AF203:AF274" si="19">SUM(Y203:AE203)</f>
        <v>45000000</v>
      </c>
      <c r="AG203" s="50">
        <v>45000000</v>
      </c>
      <c r="AH203" s="50">
        <v>0</v>
      </c>
      <c r="AI203" s="50">
        <v>0</v>
      </c>
      <c r="AJ203" s="50">
        <v>0</v>
      </c>
      <c r="AK203" s="50">
        <v>0</v>
      </c>
      <c r="AL203" s="50">
        <v>0</v>
      </c>
      <c r="AM203" s="50">
        <v>0</v>
      </c>
      <c r="AN203" s="50">
        <f t="shared" ref="AN203:AN274" si="20">SUM(AG203:AM203)</f>
        <v>45000000</v>
      </c>
      <c r="AO203" s="53">
        <f t="shared" ref="AO203:AO274" si="21">+AN203+AF203+X203</f>
        <v>135000000</v>
      </c>
      <c r="AP203" s="18"/>
      <c r="AQ203" s="18"/>
      <c r="AR203" s="18"/>
      <c r="AS203" s="18"/>
      <c r="AT203" s="18"/>
      <c r="AU203" s="18"/>
      <c r="AV203" s="18"/>
    </row>
    <row r="204" spans="1:48" ht="30">
      <c r="A204" s="41">
        <v>4</v>
      </c>
      <c r="B204" s="41" t="s">
        <v>19</v>
      </c>
      <c r="C204" s="41">
        <v>45</v>
      </c>
      <c r="D204" s="41" t="s">
        <v>20</v>
      </c>
      <c r="E204" s="42">
        <v>4503</v>
      </c>
      <c r="F204" s="41" t="s">
        <v>261</v>
      </c>
      <c r="G204" s="43">
        <v>4503019</v>
      </c>
      <c r="H204" s="41" t="s">
        <v>36</v>
      </c>
      <c r="I204" s="44">
        <v>450301900</v>
      </c>
      <c r="J204" s="41" t="s">
        <v>37</v>
      </c>
      <c r="K204" s="41" t="s">
        <v>24</v>
      </c>
      <c r="L204" s="52">
        <v>1</v>
      </c>
      <c r="M204" s="46" t="s">
        <v>234</v>
      </c>
      <c r="N204" s="47">
        <v>0</v>
      </c>
      <c r="O204" s="41">
        <v>0</v>
      </c>
      <c r="P204" s="41">
        <v>1</v>
      </c>
      <c r="Q204" s="48">
        <v>0</v>
      </c>
      <c r="R204" s="48">
        <v>0</v>
      </c>
      <c r="S204" s="48">
        <v>0</v>
      </c>
      <c r="T204" s="48">
        <v>0</v>
      </c>
      <c r="U204" s="48">
        <v>0</v>
      </c>
      <c r="V204" s="48">
        <v>0</v>
      </c>
      <c r="W204" s="48">
        <v>0</v>
      </c>
      <c r="X204" s="48">
        <f t="shared" si="18"/>
        <v>0</v>
      </c>
      <c r="Y204" s="49">
        <v>0</v>
      </c>
      <c r="Z204" s="49">
        <v>0</v>
      </c>
      <c r="AA204" s="49">
        <v>0</v>
      </c>
      <c r="AB204" s="49">
        <v>0</v>
      </c>
      <c r="AC204" s="49">
        <v>0</v>
      </c>
      <c r="AD204" s="49">
        <v>0</v>
      </c>
      <c r="AE204" s="49">
        <v>0</v>
      </c>
      <c r="AF204" s="49">
        <f t="shared" si="19"/>
        <v>0</v>
      </c>
      <c r="AG204" s="50">
        <v>50000000</v>
      </c>
      <c r="AH204" s="50">
        <v>0</v>
      </c>
      <c r="AI204" s="50">
        <v>0</v>
      </c>
      <c r="AJ204" s="50">
        <v>0</v>
      </c>
      <c r="AK204" s="50">
        <v>0</v>
      </c>
      <c r="AL204" s="50">
        <v>0</v>
      </c>
      <c r="AM204" s="50">
        <v>0</v>
      </c>
      <c r="AN204" s="50">
        <f t="shared" si="20"/>
        <v>50000000</v>
      </c>
      <c r="AO204" s="53">
        <f t="shared" si="21"/>
        <v>50000000</v>
      </c>
      <c r="AP204" s="18"/>
      <c r="AQ204" s="18"/>
      <c r="AR204" s="18"/>
      <c r="AS204" s="18"/>
      <c r="AT204" s="18"/>
      <c r="AU204" s="18"/>
      <c r="AV204" s="18"/>
    </row>
    <row r="205" spans="1:48" ht="30">
      <c r="A205" s="41">
        <v>4</v>
      </c>
      <c r="B205" s="41" t="s">
        <v>19</v>
      </c>
      <c r="C205" s="41">
        <v>45</v>
      </c>
      <c r="D205" s="41" t="s">
        <v>20</v>
      </c>
      <c r="E205" s="42">
        <v>4503</v>
      </c>
      <c r="F205" s="41" t="s">
        <v>261</v>
      </c>
      <c r="G205" s="43">
        <v>4503023</v>
      </c>
      <c r="H205" s="41" t="s">
        <v>311</v>
      </c>
      <c r="I205" s="44">
        <v>450302300</v>
      </c>
      <c r="J205" s="41" t="s">
        <v>692</v>
      </c>
      <c r="K205" s="41" t="s">
        <v>24</v>
      </c>
      <c r="L205" s="52">
        <v>1</v>
      </c>
      <c r="M205" s="46" t="s">
        <v>234</v>
      </c>
      <c r="N205" s="47">
        <v>0</v>
      </c>
      <c r="O205" s="41">
        <v>0</v>
      </c>
      <c r="P205" s="41">
        <v>1</v>
      </c>
      <c r="Q205" s="48">
        <v>0</v>
      </c>
      <c r="R205" s="48">
        <v>0</v>
      </c>
      <c r="S205" s="48">
        <v>0</v>
      </c>
      <c r="T205" s="48">
        <v>0</v>
      </c>
      <c r="U205" s="48">
        <v>0</v>
      </c>
      <c r="V205" s="48">
        <v>0</v>
      </c>
      <c r="W205" s="48">
        <v>0</v>
      </c>
      <c r="X205" s="48">
        <f t="shared" si="18"/>
        <v>0</v>
      </c>
      <c r="Y205" s="49">
        <v>0</v>
      </c>
      <c r="Z205" s="49">
        <v>0</v>
      </c>
      <c r="AA205" s="49">
        <v>0</v>
      </c>
      <c r="AB205" s="49">
        <v>0</v>
      </c>
      <c r="AC205" s="49">
        <v>0</v>
      </c>
      <c r="AD205" s="49">
        <v>0</v>
      </c>
      <c r="AE205" s="49">
        <v>0</v>
      </c>
      <c r="AF205" s="49">
        <f t="shared" si="19"/>
        <v>0</v>
      </c>
      <c r="AG205" s="50">
        <v>300000000</v>
      </c>
      <c r="AH205" s="50">
        <v>0</v>
      </c>
      <c r="AI205" s="50">
        <v>0</v>
      </c>
      <c r="AJ205" s="50">
        <v>0</v>
      </c>
      <c r="AK205" s="50">
        <v>0</v>
      </c>
      <c r="AL205" s="50">
        <v>0</v>
      </c>
      <c r="AM205" s="50">
        <v>0</v>
      </c>
      <c r="AN205" s="50">
        <f t="shared" si="20"/>
        <v>300000000</v>
      </c>
      <c r="AO205" s="53">
        <f t="shared" si="21"/>
        <v>300000000</v>
      </c>
      <c r="AP205" s="18"/>
      <c r="AQ205" s="18"/>
      <c r="AR205" s="18"/>
      <c r="AS205" s="18"/>
      <c r="AT205" s="18"/>
      <c r="AU205" s="18"/>
      <c r="AV205" s="18"/>
    </row>
    <row r="206" spans="1:48" ht="30">
      <c r="A206" s="41">
        <v>4</v>
      </c>
      <c r="B206" s="41" t="s">
        <v>19</v>
      </c>
      <c r="C206" s="41">
        <v>45</v>
      </c>
      <c r="D206" s="41" t="s">
        <v>20</v>
      </c>
      <c r="E206" s="42">
        <v>4503</v>
      </c>
      <c r="F206" s="41" t="s">
        <v>261</v>
      </c>
      <c r="G206" s="43">
        <v>4503022</v>
      </c>
      <c r="H206" s="41" t="s">
        <v>803</v>
      </c>
      <c r="I206" s="44">
        <v>450302200</v>
      </c>
      <c r="J206" s="41" t="s">
        <v>804</v>
      </c>
      <c r="K206" s="41" t="s">
        <v>24</v>
      </c>
      <c r="L206" s="52">
        <v>3</v>
      </c>
      <c r="M206" s="46" t="s">
        <v>234</v>
      </c>
      <c r="N206" s="47">
        <v>1</v>
      </c>
      <c r="O206" s="41">
        <v>1</v>
      </c>
      <c r="P206" s="41">
        <v>1</v>
      </c>
      <c r="Q206" s="48">
        <v>0</v>
      </c>
      <c r="R206" s="48">
        <v>0</v>
      </c>
      <c r="S206" s="48">
        <v>0</v>
      </c>
      <c r="T206" s="48">
        <v>7500000000</v>
      </c>
      <c r="U206" s="48">
        <v>0</v>
      </c>
      <c r="V206" s="48">
        <v>0</v>
      </c>
      <c r="W206" s="48">
        <v>0</v>
      </c>
      <c r="X206" s="48">
        <f t="shared" si="18"/>
        <v>7500000000</v>
      </c>
      <c r="Y206" s="49">
        <v>0</v>
      </c>
      <c r="Z206" s="49">
        <v>0</v>
      </c>
      <c r="AA206" s="49">
        <v>2000000000</v>
      </c>
      <c r="AB206" s="49">
        <v>0</v>
      </c>
      <c r="AC206" s="49">
        <v>0</v>
      </c>
      <c r="AD206" s="49">
        <v>0</v>
      </c>
      <c r="AE206" s="49">
        <v>0</v>
      </c>
      <c r="AF206" s="49">
        <f t="shared" si="19"/>
        <v>2000000000</v>
      </c>
      <c r="AG206" s="50">
        <v>0</v>
      </c>
      <c r="AH206" s="50">
        <v>0</v>
      </c>
      <c r="AI206" s="50">
        <v>0</v>
      </c>
      <c r="AJ206" s="50">
        <v>0</v>
      </c>
      <c r="AK206" s="50">
        <v>0</v>
      </c>
      <c r="AL206" s="50">
        <v>0</v>
      </c>
      <c r="AM206" s="50">
        <v>0</v>
      </c>
      <c r="AN206" s="50">
        <f t="shared" si="20"/>
        <v>0</v>
      </c>
      <c r="AO206" s="53">
        <f t="shared" si="21"/>
        <v>9500000000</v>
      </c>
      <c r="AP206" s="18"/>
      <c r="AQ206" s="18"/>
      <c r="AR206" s="18"/>
      <c r="AS206" s="18"/>
      <c r="AT206" s="18"/>
      <c r="AU206" s="18"/>
      <c r="AV206" s="18"/>
    </row>
    <row r="207" spans="1:48" ht="30">
      <c r="A207" s="41">
        <v>4</v>
      </c>
      <c r="B207" s="41" t="s">
        <v>19</v>
      </c>
      <c r="C207" s="41">
        <v>45</v>
      </c>
      <c r="D207" s="41" t="s">
        <v>20</v>
      </c>
      <c r="E207" s="42">
        <v>4503</v>
      </c>
      <c r="F207" s="41" t="s">
        <v>261</v>
      </c>
      <c r="G207" s="43">
        <v>4503026</v>
      </c>
      <c r="H207" s="41" t="s">
        <v>805</v>
      </c>
      <c r="I207" s="44">
        <v>450302600</v>
      </c>
      <c r="J207" s="41" t="s">
        <v>806</v>
      </c>
      <c r="K207" s="41" t="s">
        <v>24</v>
      </c>
      <c r="L207" s="52">
        <v>1</v>
      </c>
      <c r="M207" s="46" t="s">
        <v>234</v>
      </c>
      <c r="N207" s="47">
        <v>0</v>
      </c>
      <c r="O207" s="41">
        <v>1</v>
      </c>
      <c r="P207" s="41">
        <v>0</v>
      </c>
      <c r="Q207" s="48">
        <v>0</v>
      </c>
      <c r="R207" s="48">
        <v>0</v>
      </c>
      <c r="S207" s="48">
        <v>0</v>
      </c>
      <c r="T207" s="48">
        <v>0</v>
      </c>
      <c r="U207" s="48">
        <v>0</v>
      </c>
      <c r="V207" s="48">
        <v>0</v>
      </c>
      <c r="W207" s="48">
        <v>0</v>
      </c>
      <c r="X207" s="48">
        <f t="shared" si="18"/>
        <v>0</v>
      </c>
      <c r="Y207" s="49">
        <v>0</v>
      </c>
      <c r="Z207" s="49">
        <v>0</v>
      </c>
      <c r="AA207" s="49">
        <v>2000000000</v>
      </c>
      <c r="AB207" s="49">
        <v>6000000000</v>
      </c>
      <c r="AC207" s="49">
        <v>0</v>
      </c>
      <c r="AD207" s="49">
        <v>0</v>
      </c>
      <c r="AE207" s="49">
        <v>0</v>
      </c>
      <c r="AF207" s="49">
        <f t="shared" si="19"/>
        <v>8000000000</v>
      </c>
      <c r="AG207" s="50">
        <v>0</v>
      </c>
      <c r="AH207" s="50">
        <v>0</v>
      </c>
      <c r="AI207" s="50">
        <v>0</v>
      </c>
      <c r="AJ207" s="50">
        <v>0</v>
      </c>
      <c r="AK207" s="50">
        <v>0</v>
      </c>
      <c r="AL207" s="50">
        <v>0</v>
      </c>
      <c r="AM207" s="50">
        <v>0</v>
      </c>
      <c r="AN207" s="50">
        <f t="shared" si="20"/>
        <v>0</v>
      </c>
      <c r="AO207" s="53">
        <f t="shared" si="21"/>
        <v>8000000000</v>
      </c>
      <c r="AP207" s="18"/>
      <c r="AQ207" s="18"/>
      <c r="AR207" s="18"/>
      <c r="AS207" s="18"/>
      <c r="AT207" s="18"/>
      <c r="AU207" s="18"/>
      <c r="AV207" s="18"/>
    </row>
    <row r="208" spans="1:48" ht="60">
      <c r="A208" s="41">
        <v>4</v>
      </c>
      <c r="B208" s="41" t="s">
        <v>19</v>
      </c>
      <c r="C208" s="41">
        <v>45</v>
      </c>
      <c r="D208" s="41" t="s">
        <v>20</v>
      </c>
      <c r="E208" s="42">
        <v>4503</v>
      </c>
      <c r="F208" s="41" t="s">
        <v>261</v>
      </c>
      <c r="G208" s="43">
        <v>4503028</v>
      </c>
      <c r="H208" s="41" t="s">
        <v>281</v>
      </c>
      <c r="I208" s="44">
        <v>450302802</v>
      </c>
      <c r="J208" s="41" t="s">
        <v>282</v>
      </c>
      <c r="K208" s="41" t="s">
        <v>24</v>
      </c>
      <c r="L208" s="52">
        <v>450</v>
      </c>
      <c r="M208" s="46" t="s">
        <v>234</v>
      </c>
      <c r="N208" s="47">
        <v>150</v>
      </c>
      <c r="O208" s="41">
        <v>150</v>
      </c>
      <c r="P208" s="41">
        <v>150</v>
      </c>
      <c r="Q208" s="48">
        <v>200000000</v>
      </c>
      <c r="R208" s="48">
        <v>0</v>
      </c>
      <c r="S208" s="48">
        <v>0</v>
      </c>
      <c r="T208" s="48">
        <v>0</v>
      </c>
      <c r="U208" s="48">
        <v>0</v>
      </c>
      <c r="V208" s="48">
        <v>0</v>
      </c>
      <c r="W208" s="48">
        <v>0</v>
      </c>
      <c r="X208" s="48">
        <f t="shared" si="18"/>
        <v>200000000</v>
      </c>
      <c r="Y208" s="49">
        <v>219000000</v>
      </c>
      <c r="Z208" s="49">
        <v>0</v>
      </c>
      <c r="AA208" s="49">
        <v>0</v>
      </c>
      <c r="AB208" s="49">
        <v>0</v>
      </c>
      <c r="AC208" s="49">
        <v>0</v>
      </c>
      <c r="AD208" s="49">
        <v>0</v>
      </c>
      <c r="AE208" s="49">
        <v>0</v>
      </c>
      <c r="AF208" s="49">
        <f t="shared" si="19"/>
        <v>219000000</v>
      </c>
      <c r="AG208" s="50">
        <v>230000000</v>
      </c>
      <c r="AH208" s="50">
        <v>0</v>
      </c>
      <c r="AI208" s="50">
        <v>0</v>
      </c>
      <c r="AJ208" s="50">
        <v>0</v>
      </c>
      <c r="AK208" s="50">
        <v>0</v>
      </c>
      <c r="AL208" s="50">
        <v>0</v>
      </c>
      <c r="AM208" s="50">
        <v>0</v>
      </c>
      <c r="AN208" s="50">
        <f t="shared" si="20"/>
        <v>230000000</v>
      </c>
      <c r="AO208" s="53">
        <f t="shared" si="21"/>
        <v>649000000</v>
      </c>
      <c r="AP208" s="18"/>
      <c r="AQ208" s="18"/>
      <c r="AR208" s="18"/>
      <c r="AS208" s="18"/>
      <c r="AT208" s="18"/>
      <c r="AU208" s="18"/>
      <c r="AV208" s="18"/>
    </row>
    <row r="209" spans="1:48" ht="45">
      <c r="A209" s="41">
        <v>4</v>
      </c>
      <c r="B209" s="41" t="s">
        <v>19</v>
      </c>
      <c r="C209" s="41">
        <v>45</v>
      </c>
      <c r="D209" s="41" t="s">
        <v>20</v>
      </c>
      <c r="E209" s="42">
        <v>4503</v>
      </c>
      <c r="F209" s="41" t="s">
        <v>261</v>
      </c>
      <c r="G209" s="43">
        <v>4503036</v>
      </c>
      <c r="H209" s="41" t="s">
        <v>286</v>
      </c>
      <c r="I209" s="44">
        <v>450303500</v>
      </c>
      <c r="J209" s="41" t="s">
        <v>287</v>
      </c>
      <c r="K209" s="41" t="s">
        <v>24</v>
      </c>
      <c r="L209" s="52">
        <v>15</v>
      </c>
      <c r="M209" s="46" t="s">
        <v>234</v>
      </c>
      <c r="N209" s="47">
        <v>5</v>
      </c>
      <c r="O209" s="41">
        <v>5</v>
      </c>
      <c r="P209" s="41">
        <v>5</v>
      </c>
      <c r="Q209" s="48">
        <v>500000000</v>
      </c>
      <c r="R209" s="48">
        <v>0</v>
      </c>
      <c r="S209" s="48">
        <v>0</v>
      </c>
      <c r="T209" s="48">
        <v>0</v>
      </c>
      <c r="U209" s="48">
        <v>0</v>
      </c>
      <c r="V209" s="48">
        <v>0</v>
      </c>
      <c r="W209" s="48">
        <v>0</v>
      </c>
      <c r="X209" s="48">
        <f t="shared" si="18"/>
        <v>500000000</v>
      </c>
      <c r="Y209" s="49">
        <v>250000000</v>
      </c>
      <c r="Z209" s="49">
        <v>0</v>
      </c>
      <c r="AA209" s="49">
        <v>0</v>
      </c>
      <c r="AB209" s="49">
        <v>0</v>
      </c>
      <c r="AC209" s="49">
        <v>0</v>
      </c>
      <c r="AD209" s="49">
        <v>0</v>
      </c>
      <c r="AE209" s="49">
        <v>0</v>
      </c>
      <c r="AF209" s="49">
        <f t="shared" si="19"/>
        <v>250000000</v>
      </c>
      <c r="AG209" s="50">
        <v>250000000</v>
      </c>
      <c r="AH209" s="50">
        <v>0</v>
      </c>
      <c r="AI209" s="50">
        <v>0</v>
      </c>
      <c r="AJ209" s="50">
        <v>0</v>
      </c>
      <c r="AK209" s="50">
        <v>0</v>
      </c>
      <c r="AL209" s="50">
        <v>0</v>
      </c>
      <c r="AM209" s="50">
        <v>0</v>
      </c>
      <c r="AN209" s="50">
        <f t="shared" si="20"/>
        <v>250000000</v>
      </c>
      <c r="AO209" s="53">
        <f t="shared" si="21"/>
        <v>1000000000</v>
      </c>
      <c r="AP209" s="18"/>
      <c r="AQ209" s="18"/>
      <c r="AR209" s="18"/>
      <c r="AS209" s="18"/>
      <c r="AT209" s="18"/>
      <c r="AU209" s="18"/>
      <c r="AV209" s="18"/>
    </row>
    <row r="210" spans="1:48" ht="69" customHeight="1">
      <c r="A210" s="41">
        <v>4</v>
      </c>
      <c r="B210" s="41" t="s">
        <v>19</v>
      </c>
      <c r="C210" s="41">
        <v>45</v>
      </c>
      <c r="D210" s="41" t="s">
        <v>20</v>
      </c>
      <c r="E210" s="42">
        <v>4599</v>
      </c>
      <c r="F210" s="41" t="s">
        <v>21</v>
      </c>
      <c r="G210" s="43">
        <v>4599006</v>
      </c>
      <c r="H210" s="41" t="s">
        <v>597</v>
      </c>
      <c r="I210" s="44">
        <v>459900600</v>
      </c>
      <c r="J210" s="41" t="s">
        <v>807</v>
      </c>
      <c r="K210" s="41" t="s">
        <v>24</v>
      </c>
      <c r="L210" s="52">
        <v>2</v>
      </c>
      <c r="M210" s="46" t="s">
        <v>808</v>
      </c>
      <c r="N210" s="47">
        <v>1</v>
      </c>
      <c r="O210" s="41">
        <v>1</v>
      </c>
      <c r="P210" s="41">
        <v>0</v>
      </c>
      <c r="Q210" s="48">
        <v>350000000</v>
      </c>
      <c r="R210" s="48">
        <v>0</v>
      </c>
      <c r="S210" s="48">
        <v>0</v>
      </c>
      <c r="T210" s="48">
        <v>0</v>
      </c>
      <c r="U210" s="48">
        <v>0</v>
      </c>
      <c r="V210" s="48">
        <v>0</v>
      </c>
      <c r="W210" s="48">
        <v>0</v>
      </c>
      <c r="X210" s="48">
        <f>SUM(Q210:W210)</f>
        <v>350000000</v>
      </c>
      <c r="Y210" s="49">
        <v>250000000</v>
      </c>
      <c r="Z210" s="49">
        <v>0</v>
      </c>
      <c r="AA210" s="49">
        <v>0</v>
      </c>
      <c r="AB210" s="49">
        <v>0</v>
      </c>
      <c r="AC210" s="49">
        <v>0</v>
      </c>
      <c r="AD210" s="49">
        <v>0</v>
      </c>
      <c r="AE210" s="49">
        <v>0</v>
      </c>
      <c r="AF210" s="49">
        <f>SUM(Y210:AE210)</f>
        <v>250000000</v>
      </c>
      <c r="AG210" s="50">
        <v>0</v>
      </c>
      <c r="AH210" s="50">
        <v>0</v>
      </c>
      <c r="AI210" s="50">
        <v>0</v>
      </c>
      <c r="AJ210" s="50">
        <v>0</v>
      </c>
      <c r="AK210" s="50">
        <v>0</v>
      </c>
      <c r="AL210" s="50">
        <v>0</v>
      </c>
      <c r="AM210" s="50">
        <v>0</v>
      </c>
      <c r="AN210" s="50">
        <f>SUM(AG210:AM210)</f>
        <v>0</v>
      </c>
      <c r="AO210" s="53">
        <f>+AN210+AF210+X210</f>
        <v>600000000</v>
      </c>
      <c r="AP210" s="18"/>
      <c r="AQ210" s="18"/>
      <c r="AR210" s="18"/>
      <c r="AS210" s="18"/>
      <c r="AT210" s="18"/>
      <c r="AU210" s="18"/>
      <c r="AV210" s="18"/>
    </row>
    <row r="211" spans="1:48" ht="63.75" customHeight="1">
      <c r="A211" s="41">
        <v>4</v>
      </c>
      <c r="B211" s="41" t="s">
        <v>19</v>
      </c>
      <c r="C211" s="41">
        <v>45</v>
      </c>
      <c r="D211" s="41" t="s">
        <v>20</v>
      </c>
      <c r="E211" s="42">
        <v>4599</v>
      </c>
      <c r="F211" s="41" t="s">
        <v>21</v>
      </c>
      <c r="G211" s="43">
        <v>4599015</v>
      </c>
      <c r="H211" s="41" t="s">
        <v>809</v>
      </c>
      <c r="I211" s="44">
        <v>459901500</v>
      </c>
      <c r="J211" s="41" t="s">
        <v>809</v>
      </c>
      <c r="K211" s="41" t="s">
        <v>24</v>
      </c>
      <c r="L211" s="45">
        <v>9</v>
      </c>
      <c r="M211" s="46" t="s">
        <v>810</v>
      </c>
      <c r="N211" s="47">
        <v>0</v>
      </c>
      <c r="O211" s="41">
        <v>4</v>
      </c>
      <c r="P211" s="41">
        <v>4</v>
      </c>
      <c r="Q211" s="48">
        <v>0</v>
      </c>
      <c r="R211" s="48">
        <v>0</v>
      </c>
      <c r="S211" s="48">
        <v>0</v>
      </c>
      <c r="T211" s="48">
        <v>0</v>
      </c>
      <c r="U211" s="48">
        <v>0</v>
      </c>
      <c r="V211" s="48">
        <v>0</v>
      </c>
      <c r="W211" s="48">
        <v>0</v>
      </c>
      <c r="X211" s="48">
        <f>SUM(Q211:W211)</f>
        <v>0</v>
      </c>
      <c r="Y211" s="49">
        <v>0</v>
      </c>
      <c r="Z211" s="49">
        <v>0</v>
      </c>
      <c r="AA211" s="49">
        <v>0</v>
      </c>
      <c r="AB211" s="49">
        <v>1200000000</v>
      </c>
      <c r="AC211" s="49">
        <v>0</v>
      </c>
      <c r="AD211" s="49">
        <v>0</v>
      </c>
      <c r="AE211" s="49">
        <v>0</v>
      </c>
      <c r="AF211" s="49">
        <f>SUM(Y211:AE211)</f>
        <v>1200000000</v>
      </c>
      <c r="AG211" s="50">
        <v>0</v>
      </c>
      <c r="AH211" s="50">
        <v>0</v>
      </c>
      <c r="AI211" s="50">
        <v>3000000000</v>
      </c>
      <c r="AJ211" s="50">
        <v>1200000000</v>
      </c>
      <c r="AK211" s="50">
        <v>0</v>
      </c>
      <c r="AL211" s="50">
        <v>0</v>
      </c>
      <c r="AM211" s="50">
        <v>0</v>
      </c>
      <c r="AN211" s="50">
        <f>SUM(AG211:AM211)</f>
        <v>4200000000</v>
      </c>
      <c r="AO211" s="51">
        <f>+AN211+AF211+X211</f>
        <v>5400000000</v>
      </c>
      <c r="AP211" s="18"/>
      <c r="AQ211" s="18"/>
      <c r="AR211" s="18"/>
      <c r="AS211" s="18"/>
      <c r="AT211" s="18"/>
      <c r="AU211" s="18"/>
      <c r="AV211" s="18"/>
    </row>
    <row r="212" spans="1:48" ht="45">
      <c r="A212" s="41">
        <v>4</v>
      </c>
      <c r="B212" s="41" t="s">
        <v>19</v>
      </c>
      <c r="C212" s="41">
        <v>45</v>
      </c>
      <c r="D212" s="41" t="s">
        <v>20</v>
      </c>
      <c r="E212" s="42">
        <v>4599</v>
      </c>
      <c r="F212" s="41" t="s">
        <v>21</v>
      </c>
      <c r="G212" s="43">
        <v>4599016</v>
      </c>
      <c r="H212" s="41" t="s">
        <v>811</v>
      </c>
      <c r="I212" s="44">
        <v>459901600</v>
      </c>
      <c r="J212" s="41" t="s">
        <v>811</v>
      </c>
      <c r="K212" s="41" t="s">
        <v>24</v>
      </c>
      <c r="L212" s="52">
        <v>6</v>
      </c>
      <c r="M212" s="46" t="s">
        <v>808</v>
      </c>
      <c r="N212" s="47">
        <v>1</v>
      </c>
      <c r="O212" s="41">
        <v>3</v>
      </c>
      <c r="P212" s="41">
        <v>2</v>
      </c>
      <c r="Q212" s="48">
        <v>300000000</v>
      </c>
      <c r="R212" s="48">
        <v>0</v>
      </c>
      <c r="S212" s="48">
        <v>0</v>
      </c>
      <c r="T212" s="48">
        <v>0</v>
      </c>
      <c r="U212" s="48">
        <v>0</v>
      </c>
      <c r="V212" s="48">
        <v>0</v>
      </c>
      <c r="W212" s="48">
        <v>0</v>
      </c>
      <c r="X212" s="48">
        <f>SUM(Q212:W212)</f>
        <v>300000000</v>
      </c>
      <c r="Y212" s="49">
        <v>1500000000</v>
      </c>
      <c r="Z212" s="49">
        <v>0</v>
      </c>
      <c r="AA212" s="49">
        <v>0</v>
      </c>
      <c r="AB212" s="49">
        <v>0</v>
      </c>
      <c r="AC212" s="49">
        <v>0</v>
      </c>
      <c r="AD212" s="49">
        <v>0</v>
      </c>
      <c r="AE212" s="49">
        <v>0</v>
      </c>
      <c r="AF212" s="49">
        <f>SUM(Y212:AE212)</f>
        <v>1500000000</v>
      </c>
      <c r="AG212" s="50">
        <v>450000000</v>
      </c>
      <c r="AH212" s="50">
        <v>0</v>
      </c>
      <c r="AI212" s="50">
        <v>0</v>
      </c>
      <c r="AJ212" s="50">
        <v>0</v>
      </c>
      <c r="AK212" s="50">
        <v>0</v>
      </c>
      <c r="AL212" s="50">
        <v>0</v>
      </c>
      <c r="AM212" s="50">
        <v>0</v>
      </c>
      <c r="AN212" s="50">
        <f>SUM(AG212:AM212)</f>
        <v>450000000</v>
      </c>
      <c r="AO212" s="51">
        <f>+AN212+AF212+X212</f>
        <v>2250000000</v>
      </c>
      <c r="AP212" s="18"/>
      <c r="AQ212" s="18"/>
      <c r="AR212" s="18"/>
      <c r="AS212" s="18"/>
      <c r="AT212" s="18"/>
      <c r="AU212" s="18"/>
      <c r="AV212" s="18"/>
    </row>
    <row r="213" spans="1:48" ht="75">
      <c r="A213" s="41">
        <v>4</v>
      </c>
      <c r="B213" s="41" t="s">
        <v>19</v>
      </c>
      <c r="C213" s="41">
        <v>45</v>
      </c>
      <c r="D213" s="41" t="s">
        <v>20</v>
      </c>
      <c r="E213" s="42">
        <v>4599</v>
      </c>
      <c r="F213" s="41" t="s">
        <v>21</v>
      </c>
      <c r="G213" s="43">
        <v>4599018</v>
      </c>
      <c r="H213" s="41" t="s">
        <v>66</v>
      </c>
      <c r="I213" s="44">
        <v>459901800</v>
      </c>
      <c r="J213" s="41" t="s">
        <v>738</v>
      </c>
      <c r="K213" s="41" t="s">
        <v>24</v>
      </c>
      <c r="L213" s="52">
        <v>5</v>
      </c>
      <c r="M213" s="46" t="s">
        <v>812</v>
      </c>
      <c r="N213" s="47">
        <v>4</v>
      </c>
      <c r="O213" s="41">
        <v>1</v>
      </c>
      <c r="P213" s="41">
        <v>0</v>
      </c>
      <c r="Q213" s="48">
        <v>2006996887</v>
      </c>
      <c r="R213" s="48">
        <v>0</v>
      </c>
      <c r="S213" s="48">
        <v>0</v>
      </c>
      <c r="T213" s="48">
        <v>0</v>
      </c>
      <c r="U213" s="48">
        <v>0</v>
      </c>
      <c r="V213" s="48">
        <v>0</v>
      </c>
      <c r="W213" s="48">
        <v>0</v>
      </c>
      <c r="X213" s="48">
        <f t="shared" si="18"/>
        <v>2006996887</v>
      </c>
      <c r="Y213" s="49">
        <v>0</v>
      </c>
      <c r="Z213" s="49">
        <v>0</v>
      </c>
      <c r="AA213" s="49">
        <v>0</v>
      </c>
      <c r="AB213" s="49">
        <v>0</v>
      </c>
      <c r="AC213" s="49">
        <v>0</v>
      </c>
      <c r="AD213" s="49">
        <v>0</v>
      </c>
      <c r="AE213" s="49">
        <v>0</v>
      </c>
      <c r="AF213" s="49">
        <f t="shared" si="19"/>
        <v>0</v>
      </c>
      <c r="AG213" s="50">
        <v>0</v>
      </c>
      <c r="AH213" s="50">
        <v>0</v>
      </c>
      <c r="AI213" s="50">
        <v>0</v>
      </c>
      <c r="AJ213" s="50">
        <v>0</v>
      </c>
      <c r="AK213" s="50">
        <v>0</v>
      </c>
      <c r="AL213" s="50">
        <v>0</v>
      </c>
      <c r="AM213" s="50">
        <v>0</v>
      </c>
      <c r="AN213" s="50">
        <f t="shared" si="20"/>
        <v>0</v>
      </c>
      <c r="AO213" s="51">
        <f t="shared" si="21"/>
        <v>2006996887</v>
      </c>
      <c r="AP213" s="18"/>
      <c r="AQ213" s="18"/>
      <c r="AR213" s="18"/>
      <c r="AS213" s="18"/>
      <c r="AT213" s="18"/>
      <c r="AU213" s="18"/>
      <c r="AV213" s="18"/>
    </row>
    <row r="214" spans="1:48" ht="60">
      <c r="A214" s="41">
        <v>4</v>
      </c>
      <c r="B214" s="41" t="s">
        <v>19</v>
      </c>
      <c r="C214" s="41">
        <v>45</v>
      </c>
      <c r="D214" s="41" t="s">
        <v>20</v>
      </c>
      <c r="E214" s="42">
        <v>4599</v>
      </c>
      <c r="F214" s="41" t="s">
        <v>21</v>
      </c>
      <c r="G214" s="43">
        <v>4599023</v>
      </c>
      <c r="H214" s="41" t="s">
        <v>32</v>
      </c>
      <c r="I214" s="44">
        <v>459902300</v>
      </c>
      <c r="J214" s="41" t="s">
        <v>33</v>
      </c>
      <c r="K214" s="41" t="s">
        <v>24</v>
      </c>
      <c r="L214" s="52">
        <v>2</v>
      </c>
      <c r="M214" s="46" t="s">
        <v>813</v>
      </c>
      <c r="N214" s="47">
        <v>2</v>
      </c>
      <c r="O214" s="41">
        <v>2</v>
      </c>
      <c r="P214" s="41">
        <v>2</v>
      </c>
      <c r="Q214" s="48">
        <v>331000000</v>
      </c>
      <c r="R214" s="48">
        <v>0</v>
      </c>
      <c r="S214" s="48">
        <v>0</v>
      </c>
      <c r="T214" s="48">
        <v>0</v>
      </c>
      <c r="U214" s="48">
        <v>0</v>
      </c>
      <c r="V214" s="48">
        <v>0</v>
      </c>
      <c r="W214" s="48">
        <v>0</v>
      </c>
      <c r="X214" s="48">
        <f>SUM(Q214:W214)</f>
        <v>331000000</v>
      </c>
      <c r="Y214" s="49">
        <v>360000000</v>
      </c>
      <c r="Z214" s="49">
        <v>0</v>
      </c>
      <c r="AA214" s="49">
        <v>0</v>
      </c>
      <c r="AB214" s="49">
        <v>0</v>
      </c>
      <c r="AC214" s="49">
        <v>0</v>
      </c>
      <c r="AD214" s="49">
        <v>0</v>
      </c>
      <c r="AE214" s="49">
        <v>0</v>
      </c>
      <c r="AF214" s="49">
        <f>SUM(Y214:AE214)</f>
        <v>360000000</v>
      </c>
      <c r="AG214" s="50">
        <v>390000000</v>
      </c>
      <c r="AH214" s="50">
        <v>0</v>
      </c>
      <c r="AI214" s="50">
        <v>0</v>
      </c>
      <c r="AJ214" s="50">
        <v>0</v>
      </c>
      <c r="AK214" s="50">
        <v>0</v>
      </c>
      <c r="AL214" s="50">
        <v>0</v>
      </c>
      <c r="AM214" s="50">
        <v>0</v>
      </c>
      <c r="AN214" s="50">
        <f>SUM(AG214:AM214)</f>
        <v>390000000</v>
      </c>
      <c r="AO214" s="51">
        <f>+AN214+AF214+X214</f>
        <v>1081000000</v>
      </c>
      <c r="AP214" s="18"/>
      <c r="AQ214" s="18"/>
      <c r="AR214" s="18"/>
      <c r="AS214" s="18"/>
      <c r="AT214" s="18"/>
      <c r="AU214" s="18"/>
      <c r="AV214" s="18"/>
    </row>
    <row r="215" spans="1:48" ht="45">
      <c r="A215" s="41">
        <v>4</v>
      </c>
      <c r="B215" s="41" t="s">
        <v>19</v>
      </c>
      <c r="C215" s="41">
        <v>45</v>
      </c>
      <c r="D215" s="41" t="s">
        <v>20</v>
      </c>
      <c r="E215" s="42">
        <v>4599</v>
      </c>
      <c r="F215" s="41" t="s">
        <v>21</v>
      </c>
      <c r="G215" s="43">
        <v>4599007</v>
      </c>
      <c r="H215" s="41" t="s">
        <v>436</v>
      </c>
      <c r="I215" s="44">
        <v>459900700</v>
      </c>
      <c r="J215" s="41" t="s">
        <v>437</v>
      </c>
      <c r="K215" s="41" t="s">
        <v>438</v>
      </c>
      <c r="L215" s="52">
        <v>100</v>
      </c>
      <c r="M215" s="46" t="s">
        <v>808</v>
      </c>
      <c r="N215" s="47">
        <v>100</v>
      </c>
      <c r="O215" s="41">
        <v>100</v>
      </c>
      <c r="P215" s="41">
        <v>100</v>
      </c>
      <c r="Q215" s="48">
        <v>235000000</v>
      </c>
      <c r="R215" s="48">
        <v>0</v>
      </c>
      <c r="S215" s="48">
        <v>0</v>
      </c>
      <c r="T215" s="48">
        <v>0</v>
      </c>
      <c r="U215" s="48">
        <v>0</v>
      </c>
      <c r="V215" s="48">
        <v>0</v>
      </c>
      <c r="W215" s="48">
        <v>0</v>
      </c>
      <c r="X215" s="48">
        <f t="shared" si="18"/>
        <v>235000000</v>
      </c>
      <c r="Y215" s="49">
        <v>240000000</v>
      </c>
      <c r="Z215" s="49">
        <v>0</v>
      </c>
      <c r="AA215" s="49">
        <v>0</v>
      </c>
      <c r="AB215" s="49">
        <v>0</v>
      </c>
      <c r="AC215" s="49">
        <v>0</v>
      </c>
      <c r="AD215" s="49">
        <v>0</v>
      </c>
      <c r="AE215" s="49">
        <v>0</v>
      </c>
      <c r="AF215" s="49">
        <f t="shared" si="19"/>
        <v>240000000</v>
      </c>
      <c r="AG215" s="50">
        <v>250000000</v>
      </c>
      <c r="AH215" s="50">
        <v>0</v>
      </c>
      <c r="AI215" s="50">
        <v>0</v>
      </c>
      <c r="AJ215" s="50">
        <v>0</v>
      </c>
      <c r="AK215" s="50">
        <v>0</v>
      </c>
      <c r="AL215" s="50">
        <v>0</v>
      </c>
      <c r="AM215" s="50">
        <v>0</v>
      </c>
      <c r="AN215" s="50">
        <f t="shared" si="20"/>
        <v>250000000</v>
      </c>
      <c r="AO215" s="51">
        <f t="shared" si="21"/>
        <v>725000000</v>
      </c>
      <c r="AP215" s="18"/>
      <c r="AQ215" s="18"/>
      <c r="AR215" s="18"/>
      <c r="AS215" s="18"/>
      <c r="AT215" s="18"/>
      <c r="AU215" s="18"/>
      <c r="AV215" s="18"/>
    </row>
    <row r="216" spans="1:48" ht="44.25" customHeight="1">
      <c r="A216" s="41">
        <v>4</v>
      </c>
      <c r="B216" s="41" t="s">
        <v>19</v>
      </c>
      <c r="C216" s="41">
        <v>45</v>
      </c>
      <c r="D216" s="41" t="s">
        <v>20</v>
      </c>
      <c r="E216" s="42">
        <v>4599</v>
      </c>
      <c r="F216" s="41" t="s">
        <v>21</v>
      </c>
      <c r="G216" s="43">
        <v>4599017</v>
      </c>
      <c r="H216" s="41" t="s">
        <v>814</v>
      </c>
      <c r="I216" s="44">
        <v>459901713</v>
      </c>
      <c r="J216" s="41" t="s">
        <v>815</v>
      </c>
      <c r="K216" s="41" t="s">
        <v>24</v>
      </c>
      <c r="L216" s="52">
        <v>2</v>
      </c>
      <c r="M216" s="46" t="s">
        <v>808</v>
      </c>
      <c r="N216" s="47">
        <v>0</v>
      </c>
      <c r="O216" s="41">
        <v>1</v>
      </c>
      <c r="P216" s="41">
        <v>1</v>
      </c>
      <c r="Q216" s="48">
        <v>0</v>
      </c>
      <c r="R216" s="48">
        <v>0</v>
      </c>
      <c r="S216" s="48">
        <v>0</v>
      </c>
      <c r="T216" s="48">
        <v>0</v>
      </c>
      <c r="U216" s="48">
        <v>0</v>
      </c>
      <c r="V216" s="48">
        <v>0</v>
      </c>
      <c r="W216" s="48">
        <v>0</v>
      </c>
      <c r="X216" s="48">
        <f>SUM(Q216:W216)</f>
        <v>0</v>
      </c>
      <c r="Y216" s="49">
        <v>500000000</v>
      </c>
      <c r="Z216" s="49">
        <v>0</v>
      </c>
      <c r="AA216" s="49">
        <v>0</v>
      </c>
      <c r="AB216" s="49">
        <v>0</v>
      </c>
      <c r="AC216" s="49">
        <v>0</v>
      </c>
      <c r="AD216" s="49">
        <v>0</v>
      </c>
      <c r="AE216" s="49">
        <v>0</v>
      </c>
      <c r="AF216" s="49">
        <f>SUM(Y216:AE216)</f>
        <v>500000000</v>
      </c>
      <c r="AG216" s="50">
        <v>250000000</v>
      </c>
      <c r="AH216" s="50">
        <v>0</v>
      </c>
      <c r="AI216" s="50">
        <v>0</v>
      </c>
      <c r="AJ216" s="50">
        <v>0</v>
      </c>
      <c r="AK216" s="50">
        <v>0</v>
      </c>
      <c r="AL216" s="50">
        <v>0</v>
      </c>
      <c r="AM216" s="50">
        <v>0</v>
      </c>
      <c r="AN216" s="50">
        <f>SUM(AG216:AM216)</f>
        <v>250000000</v>
      </c>
      <c r="AO216" s="51">
        <f>+AN216+AF216+X216</f>
        <v>750000000</v>
      </c>
      <c r="AP216" s="18"/>
      <c r="AQ216" s="18"/>
      <c r="AR216" s="18"/>
      <c r="AS216" s="18"/>
      <c r="AT216" s="18"/>
      <c r="AU216" s="18"/>
      <c r="AV216" s="18"/>
    </row>
    <row r="217" spans="1:48" ht="45">
      <c r="A217" s="41">
        <v>4</v>
      </c>
      <c r="B217" s="41" t="s">
        <v>19</v>
      </c>
      <c r="C217" s="41">
        <v>45</v>
      </c>
      <c r="D217" s="41" t="s">
        <v>20</v>
      </c>
      <c r="E217" s="42">
        <v>4599</v>
      </c>
      <c r="F217" s="41" t="s">
        <v>21</v>
      </c>
      <c r="G217" s="43">
        <v>4599034</v>
      </c>
      <c r="H217" s="41" t="s">
        <v>163</v>
      </c>
      <c r="I217" s="44">
        <v>459903400</v>
      </c>
      <c r="J217" s="41" t="s">
        <v>163</v>
      </c>
      <c r="K217" s="41" t="s">
        <v>24</v>
      </c>
      <c r="L217" s="45">
        <v>17</v>
      </c>
      <c r="M217" s="46" t="s">
        <v>808</v>
      </c>
      <c r="N217" s="47">
        <v>5</v>
      </c>
      <c r="O217" s="41">
        <v>7</v>
      </c>
      <c r="P217" s="41">
        <v>5</v>
      </c>
      <c r="Q217" s="48">
        <v>420000000</v>
      </c>
      <c r="R217" s="48">
        <v>0</v>
      </c>
      <c r="S217" s="48">
        <v>0</v>
      </c>
      <c r="T217" s="48">
        <v>0</v>
      </c>
      <c r="U217" s="48">
        <v>0</v>
      </c>
      <c r="V217" s="48">
        <v>0</v>
      </c>
      <c r="W217" s="48">
        <v>0</v>
      </c>
      <c r="X217" s="48">
        <f t="shared" si="18"/>
        <v>420000000</v>
      </c>
      <c r="Y217" s="49">
        <v>2000000000</v>
      </c>
      <c r="Z217" s="49">
        <v>0</v>
      </c>
      <c r="AA217" s="49">
        <v>0</v>
      </c>
      <c r="AB217" s="49">
        <v>0</v>
      </c>
      <c r="AC217" s="49">
        <v>0</v>
      </c>
      <c r="AD217" s="49">
        <v>0</v>
      </c>
      <c r="AE217" s="49">
        <v>0</v>
      </c>
      <c r="AF217" s="49">
        <f t="shared" si="19"/>
        <v>2000000000</v>
      </c>
      <c r="AG217" s="50">
        <v>2300000000</v>
      </c>
      <c r="AH217" s="50">
        <v>0</v>
      </c>
      <c r="AI217" s="50">
        <v>0</v>
      </c>
      <c r="AJ217" s="50">
        <v>0</v>
      </c>
      <c r="AK217" s="50">
        <v>0</v>
      </c>
      <c r="AL217" s="50">
        <v>0</v>
      </c>
      <c r="AM217" s="50">
        <v>0</v>
      </c>
      <c r="AN217" s="50">
        <f t="shared" si="20"/>
        <v>2300000000</v>
      </c>
      <c r="AO217" s="51">
        <f t="shared" si="21"/>
        <v>4720000000</v>
      </c>
      <c r="AP217" s="18"/>
      <c r="AQ217" s="18"/>
      <c r="AR217" s="18"/>
      <c r="AS217" s="18"/>
      <c r="AT217" s="18"/>
      <c r="AU217" s="18"/>
      <c r="AV217" s="18"/>
    </row>
    <row r="218" spans="1:48" ht="90">
      <c r="A218" s="41">
        <v>4</v>
      </c>
      <c r="B218" s="41" t="s">
        <v>19</v>
      </c>
      <c r="C218" s="41">
        <v>45</v>
      </c>
      <c r="D218" s="41" t="s">
        <v>20</v>
      </c>
      <c r="E218" s="42">
        <v>4599</v>
      </c>
      <c r="F218" s="41" t="s">
        <v>21</v>
      </c>
      <c r="G218" s="43">
        <v>4599031</v>
      </c>
      <c r="H218" s="41" t="s">
        <v>22</v>
      </c>
      <c r="I218" s="44">
        <v>459903100</v>
      </c>
      <c r="J218" s="41" t="s">
        <v>23</v>
      </c>
      <c r="K218" s="41" t="s">
        <v>24</v>
      </c>
      <c r="L218" s="52">
        <v>42</v>
      </c>
      <c r="M218" s="46" t="s">
        <v>816</v>
      </c>
      <c r="N218" s="47">
        <v>42</v>
      </c>
      <c r="O218" s="41">
        <v>42</v>
      </c>
      <c r="P218" s="41">
        <v>42</v>
      </c>
      <c r="Q218" s="48">
        <v>789000000</v>
      </c>
      <c r="R218" s="48">
        <v>0</v>
      </c>
      <c r="S218" s="48">
        <v>0</v>
      </c>
      <c r="T218" s="48">
        <v>0</v>
      </c>
      <c r="U218" s="48">
        <v>0</v>
      </c>
      <c r="V218" s="48">
        <v>0</v>
      </c>
      <c r="W218" s="48">
        <v>300000000</v>
      </c>
      <c r="X218" s="48">
        <f t="shared" si="18"/>
        <v>1089000000</v>
      </c>
      <c r="Y218" s="49">
        <v>880000000</v>
      </c>
      <c r="Z218" s="49">
        <v>0</v>
      </c>
      <c r="AA218" s="49">
        <v>0</v>
      </c>
      <c r="AB218" s="49">
        <v>0</v>
      </c>
      <c r="AC218" s="49">
        <v>0</v>
      </c>
      <c r="AD218" s="49">
        <v>0</v>
      </c>
      <c r="AE218" s="49">
        <v>0</v>
      </c>
      <c r="AF218" s="49">
        <f t="shared" si="19"/>
        <v>880000000</v>
      </c>
      <c r="AG218" s="50">
        <v>990000000</v>
      </c>
      <c r="AH218" s="50">
        <v>0</v>
      </c>
      <c r="AI218" s="50">
        <v>0</v>
      </c>
      <c r="AJ218" s="50">
        <v>0</v>
      </c>
      <c r="AK218" s="50">
        <v>0</v>
      </c>
      <c r="AL218" s="50">
        <v>0</v>
      </c>
      <c r="AM218" s="50">
        <v>0</v>
      </c>
      <c r="AN218" s="50">
        <f t="shared" si="20"/>
        <v>990000000</v>
      </c>
      <c r="AO218" s="51">
        <f t="shared" si="21"/>
        <v>2959000000</v>
      </c>
      <c r="AP218" s="18"/>
      <c r="AQ218" s="18"/>
      <c r="AR218" s="18"/>
      <c r="AS218" s="18"/>
      <c r="AT218" s="18"/>
      <c r="AU218" s="18"/>
      <c r="AV218" s="18"/>
    </row>
    <row r="219" spans="1:48" ht="75">
      <c r="A219" s="41">
        <v>4</v>
      </c>
      <c r="B219" s="41" t="s">
        <v>19</v>
      </c>
      <c r="C219" s="41">
        <v>45</v>
      </c>
      <c r="D219" s="41" t="s">
        <v>20</v>
      </c>
      <c r="E219" s="42">
        <v>4599</v>
      </c>
      <c r="F219" s="41" t="s">
        <v>21</v>
      </c>
      <c r="G219" s="43">
        <v>4599025</v>
      </c>
      <c r="H219" s="41" t="s">
        <v>36</v>
      </c>
      <c r="I219" s="44">
        <v>459902500</v>
      </c>
      <c r="J219" s="41" t="s">
        <v>37</v>
      </c>
      <c r="K219" s="41" t="s">
        <v>24</v>
      </c>
      <c r="L219" s="52">
        <v>2</v>
      </c>
      <c r="M219" s="46" t="s">
        <v>817</v>
      </c>
      <c r="N219" s="47">
        <v>2</v>
      </c>
      <c r="O219" s="41">
        <v>0</v>
      </c>
      <c r="P219" s="41">
        <v>0</v>
      </c>
      <c r="Q219" s="48">
        <v>540000000</v>
      </c>
      <c r="R219" s="48">
        <v>0</v>
      </c>
      <c r="S219" s="48">
        <v>0</v>
      </c>
      <c r="T219" s="48">
        <v>0</v>
      </c>
      <c r="U219" s="48">
        <v>0</v>
      </c>
      <c r="V219" s="48">
        <v>0</v>
      </c>
      <c r="W219" s="48">
        <v>0</v>
      </c>
      <c r="X219" s="48">
        <f t="shared" si="18"/>
        <v>540000000</v>
      </c>
      <c r="Y219" s="49">
        <v>0</v>
      </c>
      <c r="Z219" s="49">
        <v>0</v>
      </c>
      <c r="AA219" s="49">
        <v>0</v>
      </c>
      <c r="AB219" s="49">
        <v>0</v>
      </c>
      <c r="AC219" s="49">
        <v>0</v>
      </c>
      <c r="AD219" s="49">
        <v>0</v>
      </c>
      <c r="AE219" s="49">
        <v>0</v>
      </c>
      <c r="AF219" s="49">
        <f t="shared" si="19"/>
        <v>0</v>
      </c>
      <c r="AG219" s="50">
        <v>0</v>
      </c>
      <c r="AH219" s="50">
        <v>0</v>
      </c>
      <c r="AI219" s="50">
        <v>0</v>
      </c>
      <c r="AJ219" s="50">
        <v>0</v>
      </c>
      <c r="AK219" s="50">
        <v>0</v>
      </c>
      <c r="AL219" s="50">
        <v>0</v>
      </c>
      <c r="AM219" s="50">
        <v>0</v>
      </c>
      <c r="AN219" s="50">
        <f t="shared" si="20"/>
        <v>0</v>
      </c>
      <c r="AO219" s="51">
        <f t="shared" si="21"/>
        <v>540000000</v>
      </c>
      <c r="AP219" s="18"/>
      <c r="AQ219" s="18"/>
      <c r="AR219" s="18"/>
      <c r="AS219" s="18"/>
      <c r="AT219" s="18"/>
      <c r="AU219" s="18"/>
      <c r="AV219" s="18"/>
    </row>
    <row r="220" spans="1:48" ht="75">
      <c r="A220" s="41">
        <v>4</v>
      </c>
      <c r="B220" s="41" t="s">
        <v>19</v>
      </c>
      <c r="C220" s="41">
        <v>45</v>
      </c>
      <c r="D220" s="41" t="s">
        <v>20</v>
      </c>
      <c r="E220" s="42">
        <v>4599</v>
      </c>
      <c r="F220" s="41" t="s">
        <v>21</v>
      </c>
      <c r="G220" s="43">
        <v>4599030</v>
      </c>
      <c r="H220" s="41" t="s">
        <v>141</v>
      </c>
      <c r="I220" s="44">
        <v>459903000</v>
      </c>
      <c r="J220" s="41" t="s">
        <v>157</v>
      </c>
      <c r="K220" s="41" t="s">
        <v>24</v>
      </c>
      <c r="L220" s="52">
        <v>8000</v>
      </c>
      <c r="M220" s="46" t="s">
        <v>812</v>
      </c>
      <c r="N220" s="47">
        <v>2600</v>
      </c>
      <c r="O220" s="41">
        <v>2700</v>
      </c>
      <c r="P220" s="41">
        <v>2700</v>
      </c>
      <c r="Q220" s="48">
        <v>300000000</v>
      </c>
      <c r="R220" s="48">
        <v>0</v>
      </c>
      <c r="S220" s="48">
        <v>0</v>
      </c>
      <c r="T220" s="48">
        <v>0</v>
      </c>
      <c r="U220" s="48">
        <v>0</v>
      </c>
      <c r="V220" s="48">
        <v>0</v>
      </c>
      <c r="W220" s="48">
        <v>299000000</v>
      </c>
      <c r="X220" s="48">
        <f t="shared" si="18"/>
        <v>599000000</v>
      </c>
      <c r="Y220" s="49">
        <v>600000000</v>
      </c>
      <c r="Z220" s="49">
        <v>0</v>
      </c>
      <c r="AA220" s="49">
        <v>0</v>
      </c>
      <c r="AB220" s="49">
        <v>0</v>
      </c>
      <c r="AC220" s="49">
        <v>0</v>
      </c>
      <c r="AD220" s="49">
        <v>0</v>
      </c>
      <c r="AE220" s="49">
        <v>0</v>
      </c>
      <c r="AF220" s="49">
        <f t="shared" si="19"/>
        <v>600000000</v>
      </c>
      <c r="AG220" s="50">
        <v>700000000</v>
      </c>
      <c r="AH220" s="50">
        <v>0</v>
      </c>
      <c r="AI220" s="50">
        <v>0</v>
      </c>
      <c r="AJ220" s="50">
        <v>0</v>
      </c>
      <c r="AK220" s="50">
        <v>0</v>
      </c>
      <c r="AL220" s="50">
        <v>0</v>
      </c>
      <c r="AM220" s="50">
        <v>0</v>
      </c>
      <c r="AN220" s="50">
        <f t="shared" si="20"/>
        <v>700000000</v>
      </c>
      <c r="AO220" s="53">
        <f t="shared" si="21"/>
        <v>1899000000</v>
      </c>
      <c r="AP220" s="18"/>
      <c r="AQ220" s="18"/>
      <c r="AR220" s="18"/>
      <c r="AS220" s="18"/>
      <c r="AT220" s="18"/>
      <c r="AU220" s="18"/>
      <c r="AV220" s="18"/>
    </row>
    <row r="221" spans="1:48" ht="45">
      <c r="A221" s="41">
        <v>4</v>
      </c>
      <c r="B221" s="41" t="s">
        <v>19</v>
      </c>
      <c r="C221" s="41">
        <v>12</v>
      </c>
      <c r="D221" s="41" t="s">
        <v>818</v>
      </c>
      <c r="E221" s="42">
        <v>1202</v>
      </c>
      <c r="F221" s="41" t="s">
        <v>819</v>
      </c>
      <c r="G221" s="43">
        <v>1202004</v>
      </c>
      <c r="H221" s="41" t="s">
        <v>820</v>
      </c>
      <c r="I221" s="44">
        <v>120200400</v>
      </c>
      <c r="J221" s="41" t="s">
        <v>821</v>
      </c>
      <c r="K221" s="41" t="s">
        <v>24</v>
      </c>
      <c r="L221" s="52">
        <v>13</v>
      </c>
      <c r="M221" s="46" t="s">
        <v>234</v>
      </c>
      <c r="N221" s="47">
        <v>5</v>
      </c>
      <c r="O221" s="41">
        <v>4</v>
      </c>
      <c r="P221" s="41">
        <v>4</v>
      </c>
      <c r="Q221" s="48">
        <v>76000000</v>
      </c>
      <c r="R221" s="48">
        <v>0</v>
      </c>
      <c r="S221" s="48">
        <v>0</v>
      </c>
      <c r="T221" s="48">
        <v>0</v>
      </c>
      <c r="U221" s="48">
        <v>0</v>
      </c>
      <c r="V221" s="48">
        <v>0</v>
      </c>
      <c r="W221" s="48">
        <v>0</v>
      </c>
      <c r="X221" s="48">
        <f t="shared" si="18"/>
        <v>76000000</v>
      </c>
      <c r="Y221" s="49">
        <v>76000000</v>
      </c>
      <c r="Z221" s="49">
        <v>0</v>
      </c>
      <c r="AA221" s="49">
        <v>0</v>
      </c>
      <c r="AB221" s="49">
        <v>0</v>
      </c>
      <c r="AC221" s="49">
        <v>0</v>
      </c>
      <c r="AD221" s="49">
        <v>0</v>
      </c>
      <c r="AE221" s="49">
        <v>0</v>
      </c>
      <c r="AF221" s="49">
        <f t="shared" si="19"/>
        <v>76000000</v>
      </c>
      <c r="AG221" s="50">
        <v>76000000</v>
      </c>
      <c r="AH221" s="50">
        <v>0</v>
      </c>
      <c r="AI221" s="50">
        <v>0</v>
      </c>
      <c r="AJ221" s="50">
        <v>0</v>
      </c>
      <c r="AK221" s="50">
        <v>0</v>
      </c>
      <c r="AL221" s="50">
        <v>0</v>
      </c>
      <c r="AM221" s="50">
        <v>0</v>
      </c>
      <c r="AN221" s="50">
        <f t="shared" si="20"/>
        <v>76000000</v>
      </c>
      <c r="AO221" s="53">
        <f t="shared" si="21"/>
        <v>228000000</v>
      </c>
      <c r="AP221" s="18"/>
      <c r="AQ221" s="18"/>
      <c r="AR221" s="18"/>
      <c r="AS221" s="18"/>
      <c r="AT221" s="18"/>
      <c r="AU221" s="18"/>
      <c r="AV221" s="18"/>
    </row>
    <row r="222" spans="1:48" ht="30">
      <c r="A222" s="41">
        <v>4</v>
      </c>
      <c r="B222" s="41" t="s">
        <v>19</v>
      </c>
      <c r="C222" s="41">
        <v>12</v>
      </c>
      <c r="D222" s="41" t="s">
        <v>818</v>
      </c>
      <c r="E222" s="42">
        <v>1202</v>
      </c>
      <c r="F222" s="41" t="s">
        <v>819</v>
      </c>
      <c r="G222" s="43">
        <v>1202019</v>
      </c>
      <c r="H222" s="41" t="s">
        <v>822</v>
      </c>
      <c r="I222" s="44">
        <v>120201900</v>
      </c>
      <c r="J222" s="41" t="s">
        <v>823</v>
      </c>
      <c r="K222" s="41" t="s">
        <v>24</v>
      </c>
      <c r="L222" s="52">
        <v>3</v>
      </c>
      <c r="M222" s="46" t="s">
        <v>234</v>
      </c>
      <c r="N222" s="47">
        <v>1</v>
      </c>
      <c r="O222" s="41">
        <v>1</v>
      </c>
      <c r="P222" s="41">
        <v>1</v>
      </c>
      <c r="Q222" s="48">
        <v>50000000</v>
      </c>
      <c r="R222" s="48">
        <v>0</v>
      </c>
      <c r="S222" s="48">
        <v>0</v>
      </c>
      <c r="T222" s="48">
        <v>0</v>
      </c>
      <c r="U222" s="48">
        <v>0</v>
      </c>
      <c r="V222" s="48">
        <v>0</v>
      </c>
      <c r="W222" s="48">
        <v>0</v>
      </c>
      <c r="X222" s="48">
        <f t="shared" si="18"/>
        <v>50000000</v>
      </c>
      <c r="Y222" s="49">
        <v>50000000</v>
      </c>
      <c r="Z222" s="49">
        <v>0</v>
      </c>
      <c r="AA222" s="49">
        <v>0</v>
      </c>
      <c r="AB222" s="49">
        <v>0</v>
      </c>
      <c r="AC222" s="49">
        <v>0</v>
      </c>
      <c r="AD222" s="49">
        <v>0</v>
      </c>
      <c r="AE222" s="49">
        <v>0</v>
      </c>
      <c r="AF222" s="49">
        <f t="shared" si="19"/>
        <v>50000000</v>
      </c>
      <c r="AG222" s="50">
        <v>50000000</v>
      </c>
      <c r="AH222" s="50">
        <v>0</v>
      </c>
      <c r="AI222" s="50">
        <v>0</v>
      </c>
      <c r="AJ222" s="50">
        <v>0</v>
      </c>
      <c r="AK222" s="50">
        <v>0</v>
      </c>
      <c r="AL222" s="50">
        <v>0</v>
      </c>
      <c r="AM222" s="50">
        <v>0</v>
      </c>
      <c r="AN222" s="50">
        <f t="shared" si="20"/>
        <v>50000000</v>
      </c>
      <c r="AO222" s="53">
        <f t="shared" si="21"/>
        <v>150000000</v>
      </c>
      <c r="AP222" s="18"/>
      <c r="AQ222" s="18"/>
      <c r="AR222" s="18"/>
      <c r="AS222" s="18"/>
      <c r="AT222" s="18"/>
      <c r="AU222" s="18"/>
      <c r="AV222" s="18"/>
    </row>
    <row r="223" spans="1:48" ht="30">
      <c r="A223" s="41">
        <v>4</v>
      </c>
      <c r="B223" s="41" t="s">
        <v>19</v>
      </c>
      <c r="C223" s="41">
        <v>12</v>
      </c>
      <c r="D223" s="41" t="s">
        <v>818</v>
      </c>
      <c r="E223" s="42">
        <v>1202</v>
      </c>
      <c r="F223" s="41" t="s">
        <v>819</v>
      </c>
      <c r="G223" s="43">
        <v>1202014</v>
      </c>
      <c r="H223" s="41" t="s">
        <v>824</v>
      </c>
      <c r="I223" s="44">
        <v>120201400</v>
      </c>
      <c r="J223" s="41" t="s">
        <v>821</v>
      </c>
      <c r="K223" s="41" t="s">
        <v>24</v>
      </c>
      <c r="L223" s="52">
        <v>13</v>
      </c>
      <c r="M223" s="46" t="s">
        <v>234</v>
      </c>
      <c r="N223" s="47">
        <v>5</v>
      </c>
      <c r="O223" s="41">
        <v>4</v>
      </c>
      <c r="P223" s="41">
        <v>4</v>
      </c>
      <c r="Q223" s="48">
        <v>74000000</v>
      </c>
      <c r="R223" s="48">
        <v>0</v>
      </c>
      <c r="S223" s="48">
        <v>0</v>
      </c>
      <c r="T223" s="48">
        <v>0</v>
      </c>
      <c r="U223" s="48">
        <v>0</v>
      </c>
      <c r="V223" s="48">
        <v>0</v>
      </c>
      <c r="W223" s="48">
        <v>0</v>
      </c>
      <c r="X223" s="48">
        <f t="shared" si="18"/>
        <v>74000000</v>
      </c>
      <c r="Y223" s="49">
        <v>74000000</v>
      </c>
      <c r="Z223" s="49">
        <v>0</v>
      </c>
      <c r="AA223" s="49">
        <v>0</v>
      </c>
      <c r="AB223" s="49">
        <v>0</v>
      </c>
      <c r="AC223" s="49">
        <v>0</v>
      </c>
      <c r="AD223" s="49">
        <v>0</v>
      </c>
      <c r="AE223" s="49">
        <v>0</v>
      </c>
      <c r="AF223" s="49">
        <f t="shared" si="19"/>
        <v>74000000</v>
      </c>
      <c r="AG223" s="50">
        <v>74000000</v>
      </c>
      <c r="AH223" s="50">
        <v>0</v>
      </c>
      <c r="AI223" s="50">
        <v>0</v>
      </c>
      <c r="AJ223" s="50">
        <v>0</v>
      </c>
      <c r="AK223" s="50">
        <v>0</v>
      </c>
      <c r="AL223" s="50">
        <v>0</v>
      </c>
      <c r="AM223" s="50">
        <v>0</v>
      </c>
      <c r="AN223" s="50">
        <f t="shared" si="20"/>
        <v>74000000</v>
      </c>
      <c r="AO223" s="53">
        <f t="shared" si="21"/>
        <v>222000000</v>
      </c>
      <c r="AP223" s="18"/>
      <c r="AQ223" s="18"/>
      <c r="AR223" s="18"/>
      <c r="AS223" s="18"/>
      <c r="AT223" s="18"/>
      <c r="AU223" s="18"/>
      <c r="AV223" s="18"/>
    </row>
    <row r="224" spans="1:48" ht="30">
      <c r="A224" s="41">
        <v>4</v>
      </c>
      <c r="B224" s="41" t="s">
        <v>19</v>
      </c>
      <c r="C224" s="41">
        <v>12</v>
      </c>
      <c r="D224" s="41" t="s">
        <v>818</v>
      </c>
      <c r="E224" s="42">
        <v>1202</v>
      </c>
      <c r="F224" s="41" t="s">
        <v>819</v>
      </c>
      <c r="G224" s="43">
        <v>1202018</v>
      </c>
      <c r="H224" s="41" t="s">
        <v>825</v>
      </c>
      <c r="I224" s="44">
        <v>120201300</v>
      </c>
      <c r="J224" s="41" t="s">
        <v>826</v>
      </c>
      <c r="K224" s="41" t="s">
        <v>24</v>
      </c>
      <c r="L224" s="52">
        <v>30</v>
      </c>
      <c r="M224" s="46" t="s">
        <v>234</v>
      </c>
      <c r="N224" s="47">
        <v>10</v>
      </c>
      <c r="O224" s="41">
        <v>10</v>
      </c>
      <c r="P224" s="41">
        <v>10</v>
      </c>
      <c r="Q224" s="48">
        <v>20000000</v>
      </c>
      <c r="R224" s="48">
        <v>0</v>
      </c>
      <c r="S224" s="48">
        <v>0</v>
      </c>
      <c r="T224" s="48">
        <v>0</v>
      </c>
      <c r="U224" s="48">
        <v>0</v>
      </c>
      <c r="V224" s="48">
        <v>0</v>
      </c>
      <c r="W224" s="48">
        <v>0</v>
      </c>
      <c r="X224" s="48">
        <f t="shared" si="18"/>
        <v>20000000</v>
      </c>
      <c r="Y224" s="49">
        <v>20000000</v>
      </c>
      <c r="Z224" s="49">
        <v>0</v>
      </c>
      <c r="AA224" s="49">
        <v>0</v>
      </c>
      <c r="AB224" s="49">
        <v>0</v>
      </c>
      <c r="AC224" s="49">
        <v>0</v>
      </c>
      <c r="AD224" s="49">
        <v>0</v>
      </c>
      <c r="AE224" s="49">
        <v>0</v>
      </c>
      <c r="AF224" s="49">
        <f t="shared" si="19"/>
        <v>20000000</v>
      </c>
      <c r="AG224" s="50">
        <v>20000000</v>
      </c>
      <c r="AH224" s="50">
        <v>0</v>
      </c>
      <c r="AI224" s="50">
        <v>0</v>
      </c>
      <c r="AJ224" s="50">
        <v>0</v>
      </c>
      <c r="AK224" s="50">
        <v>0</v>
      </c>
      <c r="AL224" s="50">
        <v>0</v>
      </c>
      <c r="AM224" s="50">
        <v>0</v>
      </c>
      <c r="AN224" s="50">
        <f t="shared" si="20"/>
        <v>20000000</v>
      </c>
      <c r="AO224" s="53">
        <f t="shared" si="21"/>
        <v>60000000</v>
      </c>
      <c r="AP224" s="18"/>
      <c r="AQ224" s="18"/>
      <c r="AR224" s="18"/>
      <c r="AS224" s="18"/>
      <c r="AT224" s="18"/>
      <c r="AU224" s="18"/>
      <c r="AV224" s="18"/>
    </row>
    <row r="225" spans="1:48" ht="30">
      <c r="A225" s="41">
        <v>4</v>
      </c>
      <c r="B225" s="41" t="s">
        <v>19</v>
      </c>
      <c r="C225" s="41">
        <v>12</v>
      </c>
      <c r="D225" s="41" t="s">
        <v>818</v>
      </c>
      <c r="E225" s="42">
        <v>1203</v>
      </c>
      <c r="F225" s="41" t="s">
        <v>827</v>
      </c>
      <c r="G225" s="43">
        <v>1203001</v>
      </c>
      <c r="H225" s="41" t="s">
        <v>828</v>
      </c>
      <c r="I225" s="44">
        <v>120300102</v>
      </c>
      <c r="J225" s="41" t="s">
        <v>829</v>
      </c>
      <c r="K225" s="41" t="s">
        <v>24</v>
      </c>
      <c r="L225" s="52">
        <v>12</v>
      </c>
      <c r="M225" s="46" t="s">
        <v>234</v>
      </c>
      <c r="N225" s="47">
        <v>4</v>
      </c>
      <c r="O225" s="41">
        <v>4</v>
      </c>
      <c r="P225" s="41">
        <v>4</v>
      </c>
      <c r="Q225" s="48">
        <v>25000000</v>
      </c>
      <c r="R225" s="48">
        <v>0</v>
      </c>
      <c r="S225" s="48">
        <v>0</v>
      </c>
      <c r="T225" s="48">
        <v>0</v>
      </c>
      <c r="U225" s="48">
        <v>0</v>
      </c>
      <c r="V225" s="48">
        <v>0</v>
      </c>
      <c r="W225" s="48">
        <v>0</v>
      </c>
      <c r="X225" s="48">
        <f t="shared" si="18"/>
        <v>25000000</v>
      </c>
      <c r="Y225" s="49">
        <v>25000000</v>
      </c>
      <c r="Z225" s="49">
        <v>0</v>
      </c>
      <c r="AA225" s="49">
        <v>0</v>
      </c>
      <c r="AB225" s="49">
        <v>0</v>
      </c>
      <c r="AC225" s="49">
        <v>0</v>
      </c>
      <c r="AD225" s="49">
        <v>0</v>
      </c>
      <c r="AE225" s="49">
        <v>0</v>
      </c>
      <c r="AF225" s="49">
        <f t="shared" si="19"/>
        <v>25000000</v>
      </c>
      <c r="AG225" s="50">
        <v>25000000</v>
      </c>
      <c r="AH225" s="50">
        <v>0</v>
      </c>
      <c r="AI225" s="50">
        <v>0</v>
      </c>
      <c r="AJ225" s="50">
        <v>0</v>
      </c>
      <c r="AK225" s="50">
        <v>0</v>
      </c>
      <c r="AL225" s="50">
        <v>0</v>
      </c>
      <c r="AM225" s="50">
        <v>0</v>
      </c>
      <c r="AN225" s="50">
        <f t="shared" si="20"/>
        <v>25000000</v>
      </c>
      <c r="AO225" s="53">
        <f t="shared" si="21"/>
        <v>75000000</v>
      </c>
      <c r="AP225" s="18"/>
      <c r="AQ225" s="18"/>
      <c r="AR225" s="18"/>
      <c r="AS225" s="18"/>
      <c r="AT225" s="18"/>
      <c r="AU225" s="18"/>
      <c r="AV225" s="18"/>
    </row>
    <row r="226" spans="1:48" ht="30">
      <c r="A226" s="41">
        <v>4</v>
      </c>
      <c r="B226" s="41" t="s">
        <v>19</v>
      </c>
      <c r="C226" s="41">
        <v>12</v>
      </c>
      <c r="D226" s="41" t="s">
        <v>818</v>
      </c>
      <c r="E226" s="42">
        <v>1203</v>
      </c>
      <c r="F226" s="41" t="s">
        <v>827</v>
      </c>
      <c r="G226" s="43">
        <v>1203009</v>
      </c>
      <c r="H226" s="41" t="s">
        <v>830</v>
      </c>
      <c r="I226" s="44">
        <v>120300900</v>
      </c>
      <c r="J226" s="41" t="s">
        <v>157</v>
      </c>
      <c r="K226" s="41" t="s">
        <v>24</v>
      </c>
      <c r="L226" s="52">
        <v>1000</v>
      </c>
      <c r="M226" s="46" t="s">
        <v>234</v>
      </c>
      <c r="N226" s="47">
        <v>350</v>
      </c>
      <c r="O226" s="41">
        <v>350</v>
      </c>
      <c r="P226" s="41">
        <v>300</v>
      </c>
      <c r="Q226" s="48">
        <v>30000000</v>
      </c>
      <c r="R226" s="48">
        <v>0</v>
      </c>
      <c r="S226" s="48">
        <v>0</v>
      </c>
      <c r="T226" s="48">
        <v>0</v>
      </c>
      <c r="U226" s="48">
        <v>0</v>
      </c>
      <c r="V226" s="48">
        <v>0</v>
      </c>
      <c r="W226" s="48">
        <v>0</v>
      </c>
      <c r="X226" s="48">
        <f t="shared" si="18"/>
        <v>30000000</v>
      </c>
      <c r="Y226" s="49">
        <v>30000000</v>
      </c>
      <c r="Z226" s="49">
        <v>0</v>
      </c>
      <c r="AA226" s="49">
        <v>0</v>
      </c>
      <c r="AB226" s="49">
        <v>0</v>
      </c>
      <c r="AC226" s="49">
        <v>0</v>
      </c>
      <c r="AD226" s="49">
        <v>0</v>
      </c>
      <c r="AE226" s="49">
        <v>0</v>
      </c>
      <c r="AF226" s="49">
        <f t="shared" si="19"/>
        <v>30000000</v>
      </c>
      <c r="AG226" s="50">
        <v>30000000</v>
      </c>
      <c r="AH226" s="50">
        <v>0</v>
      </c>
      <c r="AI226" s="50">
        <v>0</v>
      </c>
      <c r="AJ226" s="50">
        <v>0</v>
      </c>
      <c r="AK226" s="50">
        <v>0</v>
      </c>
      <c r="AL226" s="50">
        <v>0</v>
      </c>
      <c r="AM226" s="50">
        <v>0</v>
      </c>
      <c r="AN226" s="50">
        <f t="shared" si="20"/>
        <v>30000000</v>
      </c>
      <c r="AO226" s="53">
        <f t="shared" si="21"/>
        <v>90000000</v>
      </c>
      <c r="AP226" s="18"/>
      <c r="AQ226" s="18"/>
      <c r="AR226" s="18"/>
      <c r="AS226" s="18"/>
      <c r="AT226" s="18"/>
      <c r="AU226" s="18"/>
      <c r="AV226" s="18"/>
    </row>
    <row r="227" spans="1:48" ht="30">
      <c r="A227" s="41">
        <v>4</v>
      </c>
      <c r="B227" s="41" t="s">
        <v>19</v>
      </c>
      <c r="C227" s="41">
        <v>12</v>
      </c>
      <c r="D227" s="41" t="s">
        <v>818</v>
      </c>
      <c r="E227" s="42">
        <v>1206</v>
      </c>
      <c r="F227" s="41" t="s">
        <v>831</v>
      </c>
      <c r="G227" s="43">
        <v>1206002</v>
      </c>
      <c r="H227" s="41" t="s">
        <v>832</v>
      </c>
      <c r="I227" s="44">
        <v>120600200</v>
      </c>
      <c r="J227" s="41" t="s">
        <v>833</v>
      </c>
      <c r="K227" s="41" t="s">
        <v>24</v>
      </c>
      <c r="L227" s="52">
        <v>1</v>
      </c>
      <c r="M227" s="46" t="s">
        <v>234</v>
      </c>
      <c r="N227" s="47">
        <v>0</v>
      </c>
      <c r="O227" s="41">
        <v>1</v>
      </c>
      <c r="P227" s="41">
        <v>0</v>
      </c>
      <c r="Q227" s="48">
        <v>0</v>
      </c>
      <c r="R227" s="48">
        <v>0</v>
      </c>
      <c r="S227" s="48">
        <v>0</v>
      </c>
      <c r="T227" s="48">
        <v>0</v>
      </c>
      <c r="U227" s="48">
        <v>0</v>
      </c>
      <c r="V227" s="48">
        <v>0</v>
      </c>
      <c r="W227" s="48">
        <v>0</v>
      </c>
      <c r="X227" s="48">
        <f t="shared" si="18"/>
        <v>0</v>
      </c>
      <c r="Y227" s="49">
        <v>0</v>
      </c>
      <c r="Z227" s="49">
        <v>0</v>
      </c>
      <c r="AA227" s="49">
        <v>0</v>
      </c>
      <c r="AB227" s="49">
        <v>5000000000</v>
      </c>
      <c r="AC227" s="49">
        <v>0</v>
      </c>
      <c r="AD227" s="49">
        <v>0</v>
      </c>
      <c r="AE227" s="49">
        <v>0</v>
      </c>
      <c r="AF227" s="49">
        <f t="shared" si="19"/>
        <v>5000000000</v>
      </c>
      <c r="AG227" s="50">
        <v>0</v>
      </c>
      <c r="AH227" s="50">
        <v>0</v>
      </c>
      <c r="AI227" s="50">
        <v>0</v>
      </c>
      <c r="AJ227" s="50">
        <v>0</v>
      </c>
      <c r="AK227" s="50">
        <v>0</v>
      </c>
      <c r="AL227" s="50">
        <v>0</v>
      </c>
      <c r="AM227" s="50">
        <v>0</v>
      </c>
      <c r="AN227" s="50">
        <f t="shared" si="20"/>
        <v>0</v>
      </c>
      <c r="AO227" s="53">
        <f t="shared" si="21"/>
        <v>5000000000</v>
      </c>
      <c r="AP227" s="18"/>
      <c r="AQ227" s="18"/>
      <c r="AR227" s="18"/>
      <c r="AS227" s="18"/>
      <c r="AT227" s="18"/>
      <c r="AU227" s="18"/>
      <c r="AV227" s="18"/>
    </row>
    <row r="228" spans="1:48" ht="45">
      <c r="A228" s="41">
        <v>4</v>
      </c>
      <c r="B228" s="41" t="s">
        <v>19</v>
      </c>
      <c r="C228" s="41">
        <v>12</v>
      </c>
      <c r="D228" s="41" t="s">
        <v>818</v>
      </c>
      <c r="E228" s="42">
        <v>1206</v>
      </c>
      <c r="F228" s="41" t="s">
        <v>831</v>
      </c>
      <c r="G228" s="43">
        <v>1206007</v>
      </c>
      <c r="H228" s="41" t="s">
        <v>834</v>
      </c>
      <c r="I228" s="44">
        <v>120600700</v>
      </c>
      <c r="J228" s="41" t="s">
        <v>835</v>
      </c>
      <c r="K228" s="41" t="s">
        <v>24</v>
      </c>
      <c r="L228" s="52">
        <v>150</v>
      </c>
      <c r="M228" s="46" t="s">
        <v>725</v>
      </c>
      <c r="N228" s="47">
        <v>50</v>
      </c>
      <c r="O228" s="41">
        <v>50</v>
      </c>
      <c r="P228" s="41">
        <v>50</v>
      </c>
      <c r="Q228" s="48">
        <v>72000000</v>
      </c>
      <c r="R228" s="48">
        <v>0</v>
      </c>
      <c r="S228" s="48">
        <v>0</v>
      </c>
      <c r="T228" s="48">
        <v>0</v>
      </c>
      <c r="U228" s="48">
        <v>0</v>
      </c>
      <c r="V228" s="48">
        <v>0</v>
      </c>
      <c r="W228" s="48">
        <v>0</v>
      </c>
      <c r="X228" s="48">
        <f t="shared" si="18"/>
        <v>72000000</v>
      </c>
      <c r="Y228" s="49">
        <v>100000000</v>
      </c>
      <c r="Z228" s="49">
        <v>0</v>
      </c>
      <c r="AA228" s="49">
        <v>0</v>
      </c>
      <c r="AB228" s="49">
        <v>0</v>
      </c>
      <c r="AC228" s="49">
        <v>0</v>
      </c>
      <c r="AD228" s="49">
        <v>0</v>
      </c>
      <c r="AE228" s="49">
        <v>0</v>
      </c>
      <c r="AF228" s="49">
        <f t="shared" si="19"/>
        <v>100000000</v>
      </c>
      <c r="AG228" s="50">
        <v>100000000</v>
      </c>
      <c r="AH228" s="50">
        <v>0</v>
      </c>
      <c r="AI228" s="50">
        <v>0</v>
      </c>
      <c r="AJ228" s="50">
        <v>0</v>
      </c>
      <c r="AK228" s="50">
        <v>0</v>
      </c>
      <c r="AL228" s="50">
        <v>0</v>
      </c>
      <c r="AM228" s="50">
        <v>0</v>
      </c>
      <c r="AN228" s="50">
        <f t="shared" si="20"/>
        <v>100000000</v>
      </c>
      <c r="AO228" s="53">
        <f t="shared" si="21"/>
        <v>272000000</v>
      </c>
      <c r="AP228" s="18"/>
      <c r="AQ228" s="18"/>
      <c r="AR228" s="18"/>
      <c r="AS228" s="18"/>
      <c r="AT228" s="18"/>
      <c r="AU228" s="18"/>
      <c r="AV228" s="18"/>
    </row>
    <row r="229" spans="1:48" ht="30">
      <c r="A229" s="41">
        <v>1</v>
      </c>
      <c r="B229" s="41" t="s">
        <v>129</v>
      </c>
      <c r="C229" s="41">
        <v>40</v>
      </c>
      <c r="D229" s="41" t="s">
        <v>449</v>
      </c>
      <c r="E229" s="42">
        <v>4001</v>
      </c>
      <c r="F229" s="41" t="s">
        <v>836</v>
      </c>
      <c r="G229" s="43">
        <v>4001042</v>
      </c>
      <c r="H229" s="41" t="s">
        <v>837</v>
      </c>
      <c r="I229" s="44">
        <v>400104200</v>
      </c>
      <c r="J229" s="41" t="s">
        <v>837</v>
      </c>
      <c r="K229" s="41" t="s">
        <v>24</v>
      </c>
      <c r="L229" s="45">
        <v>200</v>
      </c>
      <c r="M229" s="46" t="s">
        <v>586</v>
      </c>
      <c r="N229" s="47">
        <v>0</v>
      </c>
      <c r="O229" s="41">
        <v>200</v>
      </c>
      <c r="P229" s="41">
        <v>0</v>
      </c>
      <c r="Q229" s="48">
        <v>0</v>
      </c>
      <c r="R229" s="48">
        <v>0</v>
      </c>
      <c r="S229" s="48">
        <v>0</v>
      </c>
      <c r="T229" s="48">
        <v>0</v>
      </c>
      <c r="U229" s="48">
        <v>0</v>
      </c>
      <c r="V229" s="48">
        <v>0</v>
      </c>
      <c r="W229" s="48">
        <v>0</v>
      </c>
      <c r="X229" s="48">
        <f t="shared" si="18"/>
        <v>0</v>
      </c>
      <c r="Y229" s="49">
        <v>0</v>
      </c>
      <c r="Z229" s="49">
        <v>0</v>
      </c>
      <c r="AA229" s="49">
        <v>1000000000</v>
      </c>
      <c r="AB229" s="49">
        <v>40000000000</v>
      </c>
      <c r="AC229" s="49">
        <v>0</v>
      </c>
      <c r="AD229" s="49">
        <v>0</v>
      </c>
      <c r="AE229" s="49">
        <v>0</v>
      </c>
      <c r="AF229" s="49">
        <f t="shared" si="19"/>
        <v>41000000000</v>
      </c>
      <c r="AG229" s="50">
        <v>0</v>
      </c>
      <c r="AH229" s="50">
        <v>0</v>
      </c>
      <c r="AI229" s="50">
        <v>0</v>
      </c>
      <c r="AJ229" s="50">
        <v>0</v>
      </c>
      <c r="AK229" s="50">
        <v>0</v>
      </c>
      <c r="AL229" s="50">
        <v>0</v>
      </c>
      <c r="AM229" s="50">
        <v>0</v>
      </c>
      <c r="AN229" s="50">
        <f t="shared" si="20"/>
        <v>0</v>
      </c>
      <c r="AO229" s="53">
        <f t="shared" si="21"/>
        <v>41000000000</v>
      </c>
      <c r="AP229" s="18"/>
      <c r="AQ229" s="18"/>
      <c r="AR229" s="18"/>
      <c r="AS229" s="18"/>
      <c r="AT229" s="18"/>
      <c r="AU229" s="18"/>
      <c r="AV229" s="18"/>
    </row>
    <row r="230" spans="1:48" ht="30">
      <c r="A230" s="41">
        <v>1</v>
      </c>
      <c r="B230" s="41" t="s">
        <v>129</v>
      </c>
      <c r="C230" s="41">
        <v>40</v>
      </c>
      <c r="D230" s="41" t="s">
        <v>449</v>
      </c>
      <c r="E230" s="42">
        <v>4001</v>
      </c>
      <c r="F230" s="41" t="s">
        <v>836</v>
      </c>
      <c r="G230" s="43">
        <v>4001044</v>
      </c>
      <c r="H230" s="41" t="s">
        <v>838</v>
      </c>
      <c r="I230" s="44">
        <v>400104400</v>
      </c>
      <c r="J230" s="41" t="s">
        <v>838</v>
      </c>
      <c r="K230" s="41" t="s">
        <v>24</v>
      </c>
      <c r="L230" s="45">
        <v>1010</v>
      </c>
      <c r="M230" s="46" t="s">
        <v>586</v>
      </c>
      <c r="N230" s="47">
        <v>1010</v>
      </c>
      <c r="O230" s="41">
        <v>0</v>
      </c>
      <c r="P230" s="41">
        <v>0</v>
      </c>
      <c r="Q230" s="67">
        <v>213951788</v>
      </c>
      <c r="R230" s="48">
        <v>0</v>
      </c>
      <c r="S230" s="48">
        <v>5850000000</v>
      </c>
      <c r="T230" s="48">
        <v>13650000000</v>
      </c>
      <c r="U230" s="48">
        <v>0</v>
      </c>
      <c r="V230" s="48">
        <v>0</v>
      </c>
      <c r="W230" s="48">
        <v>0</v>
      </c>
      <c r="X230" s="48">
        <f t="shared" si="18"/>
        <v>19713951788</v>
      </c>
      <c r="Y230" s="49">
        <v>0</v>
      </c>
      <c r="Z230" s="49">
        <v>0</v>
      </c>
      <c r="AA230" s="49">
        <v>0</v>
      </c>
      <c r="AB230" s="49">
        <v>0</v>
      </c>
      <c r="AC230" s="49">
        <v>0</v>
      </c>
      <c r="AD230" s="49">
        <v>0</v>
      </c>
      <c r="AE230" s="49">
        <v>0</v>
      </c>
      <c r="AF230" s="49">
        <f t="shared" si="19"/>
        <v>0</v>
      </c>
      <c r="AG230" s="50">
        <v>0</v>
      </c>
      <c r="AH230" s="50">
        <v>0</v>
      </c>
      <c r="AI230" s="50">
        <v>0</v>
      </c>
      <c r="AJ230" s="50">
        <v>0</v>
      </c>
      <c r="AK230" s="50">
        <v>0</v>
      </c>
      <c r="AL230" s="50">
        <v>0</v>
      </c>
      <c r="AM230" s="50">
        <v>0</v>
      </c>
      <c r="AN230" s="50">
        <f t="shared" si="20"/>
        <v>0</v>
      </c>
      <c r="AO230" s="53">
        <f t="shared" si="21"/>
        <v>19713951788</v>
      </c>
      <c r="AP230" s="18"/>
      <c r="AQ230" s="18"/>
      <c r="AR230" s="18"/>
      <c r="AS230" s="18"/>
      <c r="AT230" s="18"/>
      <c r="AU230" s="18"/>
      <c r="AV230" s="18"/>
    </row>
    <row r="231" spans="1:48" ht="30">
      <c r="A231" s="41">
        <v>1</v>
      </c>
      <c r="B231" s="41" t="s">
        <v>129</v>
      </c>
      <c r="C231" s="41">
        <v>40</v>
      </c>
      <c r="D231" s="41" t="s">
        <v>449</v>
      </c>
      <c r="E231" s="42">
        <v>4002</v>
      </c>
      <c r="F231" s="41" t="s">
        <v>839</v>
      </c>
      <c r="G231" s="43">
        <v>4002016</v>
      </c>
      <c r="H231" s="41" t="s">
        <v>311</v>
      </c>
      <c r="I231" s="44">
        <v>400201600</v>
      </c>
      <c r="J231" s="41" t="s">
        <v>692</v>
      </c>
      <c r="K231" s="41" t="s">
        <v>24</v>
      </c>
      <c r="L231" s="52">
        <v>2</v>
      </c>
      <c r="M231" s="46" t="s">
        <v>648</v>
      </c>
      <c r="N231" s="47">
        <v>0</v>
      </c>
      <c r="O231" s="41">
        <v>1</v>
      </c>
      <c r="P231" s="41">
        <v>1</v>
      </c>
      <c r="Q231" s="48">
        <v>0</v>
      </c>
      <c r="R231" s="48">
        <v>0</v>
      </c>
      <c r="S231" s="48">
        <v>0</v>
      </c>
      <c r="T231" s="48">
        <v>0</v>
      </c>
      <c r="U231" s="48">
        <v>0</v>
      </c>
      <c r="V231" s="48">
        <v>0</v>
      </c>
      <c r="W231" s="48">
        <v>0</v>
      </c>
      <c r="X231" s="48">
        <f t="shared" si="18"/>
        <v>0</v>
      </c>
      <c r="Y231" s="49">
        <v>25000000</v>
      </c>
      <c r="Z231" s="49">
        <v>0</v>
      </c>
      <c r="AA231" s="49">
        <v>0</v>
      </c>
      <c r="AB231" s="49">
        <v>0</v>
      </c>
      <c r="AC231" s="49">
        <v>0</v>
      </c>
      <c r="AD231" s="49">
        <v>0</v>
      </c>
      <c r="AE231" s="49">
        <v>0</v>
      </c>
      <c r="AF231" s="49">
        <f t="shared" si="19"/>
        <v>25000000</v>
      </c>
      <c r="AG231" s="50">
        <v>50000000</v>
      </c>
      <c r="AH231" s="50">
        <v>0</v>
      </c>
      <c r="AI231" s="50">
        <v>0</v>
      </c>
      <c r="AJ231" s="50">
        <v>0</v>
      </c>
      <c r="AK231" s="50">
        <v>0</v>
      </c>
      <c r="AL231" s="50">
        <v>0</v>
      </c>
      <c r="AM231" s="50">
        <v>0</v>
      </c>
      <c r="AN231" s="50">
        <f t="shared" si="20"/>
        <v>50000000</v>
      </c>
      <c r="AO231" s="53">
        <f t="shared" si="21"/>
        <v>75000000</v>
      </c>
      <c r="AP231" s="18"/>
      <c r="AQ231" s="18"/>
      <c r="AR231" s="18"/>
      <c r="AS231" s="18"/>
      <c r="AT231" s="18"/>
      <c r="AU231" s="18"/>
      <c r="AV231" s="18"/>
    </row>
    <row r="232" spans="1:48" ht="30">
      <c r="A232" s="41">
        <v>1</v>
      </c>
      <c r="B232" s="41" t="s">
        <v>129</v>
      </c>
      <c r="C232" s="41">
        <v>40</v>
      </c>
      <c r="D232" s="41" t="s">
        <v>449</v>
      </c>
      <c r="E232" s="42">
        <v>4002</v>
      </c>
      <c r="F232" s="41" t="s">
        <v>839</v>
      </c>
      <c r="G232" s="43">
        <v>4002039</v>
      </c>
      <c r="H232" s="41" t="s">
        <v>840</v>
      </c>
      <c r="I232" s="68">
        <v>400203900</v>
      </c>
      <c r="J232" s="41" t="s">
        <v>841</v>
      </c>
      <c r="K232" s="41" t="s">
        <v>24</v>
      </c>
      <c r="L232" s="52">
        <v>400</v>
      </c>
      <c r="M232" s="46" t="s">
        <v>648</v>
      </c>
      <c r="N232" s="47">
        <v>0</v>
      </c>
      <c r="O232" s="41">
        <v>200</v>
      </c>
      <c r="P232" s="41">
        <v>200</v>
      </c>
      <c r="Q232" s="48">
        <v>0</v>
      </c>
      <c r="R232" s="48">
        <v>0</v>
      </c>
      <c r="S232" s="48">
        <v>0</v>
      </c>
      <c r="T232" s="48">
        <v>0</v>
      </c>
      <c r="U232" s="48">
        <v>0</v>
      </c>
      <c r="V232" s="48">
        <v>0</v>
      </c>
      <c r="W232" s="48">
        <v>0</v>
      </c>
      <c r="X232" s="48">
        <f t="shared" ref="X232:X235" si="22">SUM(Q232:W232)</f>
        <v>0</v>
      </c>
      <c r="Y232" s="49">
        <v>25000000</v>
      </c>
      <c r="Z232" s="49">
        <v>0</v>
      </c>
      <c r="AA232" s="49">
        <v>0</v>
      </c>
      <c r="AB232" s="49">
        <v>0</v>
      </c>
      <c r="AC232" s="49">
        <v>0</v>
      </c>
      <c r="AD232" s="49">
        <v>0</v>
      </c>
      <c r="AE232" s="49">
        <v>0</v>
      </c>
      <c r="AF232" s="49">
        <f t="shared" si="19"/>
        <v>25000000</v>
      </c>
      <c r="AG232" s="50">
        <v>50000000</v>
      </c>
      <c r="AH232" s="50">
        <v>0</v>
      </c>
      <c r="AI232" s="50">
        <v>0</v>
      </c>
      <c r="AJ232" s="50">
        <v>0</v>
      </c>
      <c r="AK232" s="50">
        <v>0</v>
      </c>
      <c r="AL232" s="50">
        <v>0</v>
      </c>
      <c r="AM232" s="50">
        <v>0</v>
      </c>
      <c r="AN232" s="50">
        <f t="shared" si="20"/>
        <v>50000000</v>
      </c>
      <c r="AO232" s="53">
        <f t="shared" si="21"/>
        <v>75000000</v>
      </c>
      <c r="AP232" s="18"/>
      <c r="AQ232" s="18"/>
      <c r="AR232" s="18"/>
      <c r="AS232" s="18"/>
      <c r="AT232" s="18"/>
      <c r="AU232" s="18"/>
      <c r="AV232" s="18"/>
    </row>
    <row r="233" spans="1:48" ht="45">
      <c r="A233" s="41">
        <v>1</v>
      </c>
      <c r="B233" s="41" t="s">
        <v>129</v>
      </c>
      <c r="C233" s="41">
        <v>40</v>
      </c>
      <c r="D233" s="41" t="s">
        <v>449</v>
      </c>
      <c r="E233" s="42">
        <v>4002</v>
      </c>
      <c r="F233" s="41" t="s">
        <v>839</v>
      </c>
      <c r="G233" s="43">
        <v>4002021</v>
      </c>
      <c r="H233" s="41" t="s">
        <v>842</v>
      </c>
      <c r="I233" s="44">
        <v>400202100</v>
      </c>
      <c r="J233" s="41" t="s">
        <v>842</v>
      </c>
      <c r="K233" s="41" t="s">
        <v>843</v>
      </c>
      <c r="L233" s="52">
        <v>6000</v>
      </c>
      <c r="M233" s="46" t="s">
        <v>648</v>
      </c>
      <c r="N233" s="47">
        <v>0</v>
      </c>
      <c r="O233" s="41">
        <v>3000</v>
      </c>
      <c r="P233" s="41">
        <v>3000</v>
      </c>
      <c r="Q233" s="48">
        <v>0</v>
      </c>
      <c r="R233" s="48">
        <v>0</v>
      </c>
      <c r="S233" s="48">
        <v>0</v>
      </c>
      <c r="T233" s="48">
        <v>0</v>
      </c>
      <c r="U233" s="48">
        <v>0</v>
      </c>
      <c r="V233" s="48">
        <v>0</v>
      </c>
      <c r="W233" s="48">
        <v>0</v>
      </c>
      <c r="X233" s="48">
        <f t="shared" si="22"/>
        <v>0</v>
      </c>
      <c r="Y233" s="49">
        <v>25000000</v>
      </c>
      <c r="Z233" s="49">
        <v>0</v>
      </c>
      <c r="AA233" s="49">
        <v>0</v>
      </c>
      <c r="AB233" s="49">
        <v>0</v>
      </c>
      <c r="AC233" s="49">
        <v>0</v>
      </c>
      <c r="AD233" s="49">
        <v>0</v>
      </c>
      <c r="AE233" s="49">
        <v>0</v>
      </c>
      <c r="AF233" s="49">
        <f t="shared" si="19"/>
        <v>25000000</v>
      </c>
      <c r="AG233" s="50">
        <v>100000000</v>
      </c>
      <c r="AH233" s="50">
        <v>0</v>
      </c>
      <c r="AI233" s="50">
        <v>0</v>
      </c>
      <c r="AJ233" s="50">
        <v>0</v>
      </c>
      <c r="AK233" s="50">
        <v>0</v>
      </c>
      <c r="AL233" s="50">
        <v>0</v>
      </c>
      <c r="AM233" s="50">
        <v>0</v>
      </c>
      <c r="AN233" s="50">
        <f t="shared" si="20"/>
        <v>100000000</v>
      </c>
      <c r="AO233" s="53">
        <f t="shared" si="21"/>
        <v>125000000</v>
      </c>
      <c r="AP233" s="18"/>
      <c r="AQ233" s="18"/>
      <c r="AR233" s="18"/>
      <c r="AS233" s="18"/>
      <c r="AT233" s="18"/>
      <c r="AU233" s="18"/>
      <c r="AV233" s="18"/>
    </row>
    <row r="234" spans="1:48" ht="45">
      <c r="A234" s="41">
        <v>1</v>
      </c>
      <c r="B234" s="41" t="s">
        <v>129</v>
      </c>
      <c r="C234" s="41">
        <v>40</v>
      </c>
      <c r="D234" s="41" t="s">
        <v>449</v>
      </c>
      <c r="E234" s="42">
        <v>4002</v>
      </c>
      <c r="F234" s="41" t="s">
        <v>839</v>
      </c>
      <c r="G234" s="43">
        <v>4002023</v>
      </c>
      <c r="H234" s="41" t="s">
        <v>844</v>
      </c>
      <c r="I234" s="44">
        <v>400202300</v>
      </c>
      <c r="J234" s="41" t="s">
        <v>844</v>
      </c>
      <c r="K234" s="41" t="s">
        <v>843</v>
      </c>
      <c r="L234" s="52">
        <v>11000</v>
      </c>
      <c r="M234" s="46" t="s">
        <v>648</v>
      </c>
      <c r="N234" s="47">
        <v>0</v>
      </c>
      <c r="O234" s="41">
        <v>5500</v>
      </c>
      <c r="P234" s="41">
        <v>5500</v>
      </c>
      <c r="Q234" s="48">
        <v>0</v>
      </c>
      <c r="R234" s="48">
        <v>0</v>
      </c>
      <c r="S234" s="48">
        <v>0</v>
      </c>
      <c r="T234" s="48">
        <v>0</v>
      </c>
      <c r="U234" s="48">
        <v>0</v>
      </c>
      <c r="V234" s="48">
        <v>0</v>
      </c>
      <c r="W234" s="48">
        <v>0</v>
      </c>
      <c r="X234" s="48">
        <f t="shared" si="22"/>
        <v>0</v>
      </c>
      <c r="Y234" s="49">
        <v>10000000</v>
      </c>
      <c r="Z234" s="49">
        <v>0</v>
      </c>
      <c r="AA234" s="49">
        <v>0</v>
      </c>
      <c r="AB234" s="49">
        <v>0</v>
      </c>
      <c r="AC234" s="49">
        <v>0</v>
      </c>
      <c r="AD234" s="49">
        <v>0</v>
      </c>
      <c r="AE234" s="49">
        <v>0</v>
      </c>
      <c r="AF234" s="49">
        <f t="shared" si="19"/>
        <v>10000000</v>
      </c>
      <c r="AG234" s="50">
        <v>50000000</v>
      </c>
      <c r="AH234" s="50">
        <v>0</v>
      </c>
      <c r="AI234" s="50">
        <v>0</v>
      </c>
      <c r="AJ234" s="50">
        <v>0</v>
      </c>
      <c r="AK234" s="50">
        <v>0</v>
      </c>
      <c r="AL234" s="50">
        <v>0</v>
      </c>
      <c r="AM234" s="50">
        <v>0</v>
      </c>
      <c r="AN234" s="50">
        <f t="shared" si="20"/>
        <v>50000000</v>
      </c>
      <c r="AO234" s="53">
        <f t="shared" si="21"/>
        <v>60000000</v>
      </c>
      <c r="AP234" s="18"/>
      <c r="AQ234" s="18"/>
      <c r="AR234" s="18"/>
      <c r="AS234" s="18"/>
      <c r="AT234" s="18"/>
      <c r="AU234" s="18"/>
      <c r="AV234" s="18"/>
    </row>
    <row r="235" spans="1:48" ht="60">
      <c r="A235" s="41">
        <v>1</v>
      </c>
      <c r="B235" s="41" t="s">
        <v>129</v>
      </c>
      <c r="C235" s="41">
        <v>40</v>
      </c>
      <c r="D235" s="41" t="s">
        <v>449</v>
      </c>
      <c r="E235" s="42">
        <v>4002</v>
      </c>
      <c r="F235" s="41" t="s">
        <v>839</v>
      </c>
      <c r="G235" s="43">
        <v>4002019</v>
      </c>
      <c r="H235" s="41" t="s">
        <v>845</v>
      </c>
      <c r="I235" s="44">
        <v>400201900</v>
      </c>
      <c r="J235" s="41" t="s">
        <v>845</v>
      </c>
      <c r="K235" s="41" t="s">
        <v>846</v>
      </c>
      <c r="L235" s="52">
        <v>60</v>
      </c>
      <c r="M235" s="46" t="s">
        <v>648</v>
      </c>
      <c r="N235" s="47">
        <v>0</v>
      </c>
      <c r="O235" s="41">
        <v>30</v>
      </c>
      <c r="P235" s="41">
        <v>30</v>
      </c>
      <c r="Q235" s="48">
        <v>0</v>
      </c>
      <c r="R235" s="48">
        <v>0</v>
      </c>
      <c r="S235" s="48">
        <v>0</v>
      </c>
      <c r="T235" s="48">
        <v>0</v>
      </c>
      <c r="U235" s="48">
        <v>0</v>
      </c>
      <c r="V235" s="48">
        <v>0</v>
      </c>
      <c r="W235" s="48">
        <v>0</v>
      </c>
      <c r="X235" s="48">
        <f t="shared" si="22"/>
        <v>0</v>
      </c>
      <c r="Y235" s="49">
        <v>15000000</v>
      </c>
      <c r="Z235" s="49">
        <v>0</v>
      </c>
      <c r="AA235" s="49">
        <v>0</v>
      </c>
      <c r="AB235" s="49">
        <v>0</v>
      </c>
      <c r="AC235" s="49">
        <v>0</v>
      </c>
      <c r="AD235" s="49">
        <v>0</v>
      </c>
      <c r="AE235" s="49">
        <v>0</v>
      </c>
      <c r="AF235" s="49">
        <f t="shared" si="19"/>
        <v>15000000</v>
      </c>
      <c r="AG235" s="50">
        <v>50000000</v>
      </c>
      <c r="AH235" s="50">
        <v>0</v>
      </c>
      <c r="AI235" s="50">
        <v>0</v>
      </c>
      <c r="AJ235" s="50">
        <v>0</v>
      </c>
      <c r="AK235" s="50">
        <v>0</v>
      </c>
      <c r="AL235" s="50">
        <v>0</v>
      </c>
      <c r="AM235" s="50">
        <v>0</v>
      </c>
      <c r="AN235" s="50">
        <f t="shared" si="20"/>
        <v>50000000</v>
      </c>
      <c r="AO235" s="53">
        <f t="shared" si="21"/>
        <v>65000000</v>
      </c>
      <c r="AP235" s="18"/>
      <c r="AQ235" s="18"/>
      <c r="AR235" s="18"/>
      <c r="AS235" s="18"/>
      <c r="AT235" s="18"/>
      <c r="AU235" s="18"/>
      <c r="AV235" s="18"/>
    </row>
    <row r="236" spans="1:48" ht="30">
      <c r="A236" s="41">
        <v>1</v>
      </c>
      <c r="B236" s="41" t="s">
        <v>129</v>
      </c>
      <c r="C236" s="41">
        <v>40</v>
      </c>
      <c r="D236" s="41" t="s">
        <v>449</v>
      </c>
      <c r="E236" s="42">
        <v>4003</v>
      </c>
      <c r="F236" s="41" t="s">
        <v>450</v>
      </c>
      <c r="G236" s="43">
        <v>4003015</v>
      </c>
      <c r="H236" s="41" t="s">
        <v>847</v>
      </c>
      <c r="I236" s="44">
        <v>400301500</v>
      </c>
      <c r="J236" s="41" t="s">
        <v>847</v>
      </c>
      <c r="K236" s="41" t="s">
        <v>24</v>
      </c>
      <c r="L236" s="45">
        <v>6</v>
      </c>
      <c r="M236" s="46" t="s">
        <v>586</v>
      </c>
      <c r="N236" s="47">
        <v>1</v>
      </c>
      <c r="O236" s="41">
        <v>3</v>
      </c>
      <c r="P236" s="41">
        <v>2</v>
      </c>
      <c r="Q236" s="48">
        <v>0</v>
      </c>
      <c r="R236" s="48">
        <v>2970000000</v>
      </c>
      <c r="S236" s="48">
        <v>0</v>
      </c>
      <c r="T236" s="48">
        <v>0</v>
      </c>
      <c r="U236" s="48">
        <v>0</v>
      </c>
      <c r="V236" s="48">
        <v>0</v>
      </c>
      <c r="W236" s="48">
        <v>0</v>
      </c>
      <c r="X236" s="48">
        <f t="shared" si="18"/>
        <v>2970000000</v>
      </c>
      <c r="Y236" s="49">
        <v>0</v>
      </c>
      <c r="Z236" s="49">
        <v>0</v>
      </c>
      <c r="AA236" s="49">
        <v>4000000000</v>
      </c>
      <c r="AB236" s="49">
        <v>5000000000</v>
      </c>
      <c r="AC236" s="49">
        <v>1000000000</v>
      </c>
      <c r="AD236" s="49">
        <v>0</v>
      </c>
      <c r="AE236" s="49">
        <v>0</v>
      </c>
      <c r="AF236" s="49">
        <f t="shared" si="19"/>
        <v>10000000000</v>
      </c>
      <c r="AG236" s="50">
        <v>0</v>
      </c>
      <c r="AH236" s="50">
        <v>0</v>
      </c>
      <c r="AI236" s="50">
        <v>5000000000</v>
      </c>
      <c r="AJ236" s="50">
        <v>0</v>
      </c>
      <c r="AK236" s="50">
        <v>0</v>
      </c>
      <c r="AL236" s="50">
        <v>0</v>
      </c>
      <c r="AM236" s="50">
        <v>0</v>
      </c>
      <c r="AN236" s="50">
        <f t="shared" si="20"/>
        <v>5000000000</v>
      </c>
      <c r="AO236" s="53">
        <f t="shared" si="21"/>
        <v>17970000000</v>
      </c>
      <c r="AP236" s="18"/>
      <c r="AQ236" s="18"/>
      <c r="AR236" s="18"/>
      <c r="AS236" s="18"/>
      <c r="AT236" s="18"/>
      <c r="AU236" s="18"/>
      <c r="AV236" s="18"/>
    </row>
    <row r="237" spans="1:48" ht="30">
      <c r="A237" s="41">
        <v>1</v>
      </c>
      <c r="B237" s="41" t="s">
        <v>129</v>
      </c>
      <c r="C237" s="41">
        <v>40</v>
      </c>
      <c r="D237" s="41" t="s">
        <v>449</v>
      </c>
      <c r="E237" s="42">
        <v>4003</v>
      </c>
      <c r="F237" s="41" t="s">
        <v>450</v>
      </c>
      <c r="G237" s="43">
        <v>4003017</v>
      </c>
      <c r="H237" s="41" t="s">
        <v>848</v>
      </c>
      <c r="I237" s="44">
        <v>400301700</v>
      </c>
      <c r="J237" s="41" t="s">
        <v>848</v>
      </c>
      <c r="K237" s="41" t="s">
        <v>24</v>
      </c>
      <c r="L237" s="45">
        <v>1</v>
      </c>
      <c r="M237" s="46" t="s">
        <v>586</v>
      </c>
      <c r="N237" s="47">
        <v>0</v>
      </c>
      <c r="O237" s="41">
        <v>1</v>
      </c>
      <c r="P237" s="41">
        <v>0</v>
      </c>
      <c r="Q237" s="48">
        <v>0</v>
      </c>
      <c r="R237" s="48">
        <v>0</v>
      </c>
      <c r="S237" s="48">
        <v>0</v>
      </c>
      <c r="T237" s="48">
        <v>0</v>
      </c>
      <c r="U237" s="48">
        <v>0</v>
      </c>
      <c r="V237" s="48">
        <v>0</v>
      </c>
      <c r="W237" s="48">
        <v>0</v>
      </c>
      <c r="X237" s="48">
        <f t="shared" si="18"/>
        <v>0</v>
      </c>
      <c r="Y237" s="49">
        <v>0</v>
      </c>
      <c r="Z237" s="49">
        <v>0</v>
      </c>
      <c r="AA237" s="49">
        <v>0</v>
      </c>
      <c r="AB237" s="49">
        <v>0</v>
      </c>
      <c r="AC237" s="49">
        <v>0</v>
      </c>
      <c r="AD237" s="49">
        <v>0</v>
      </c>
      <c r="AE237" s="49">
        <v>0</v>
      </c>
      <c r="AF237" s="49">
        <f t="shared" si="19"/>
        <v>0</v>
      </c>
      <c r="AG237" s="50">
        <v>0</v>
      </c>
      <c r="AH237" s="50">
        <v>0</v>
      </c>
      <c r="AI237" s="50">
        <v>3500000000</v>
      </c>
      <c r="AJ237" s="50">
        <v>0</v>
      </c>
      <c r="AK237" s="50">
        <v>0</v>
      </c>
      <c r="AL237" s="50">
        <v>0</v>
      </c>
      <c r="AM237" s="50">
        <v>0</v>
      </c>
      <c r="AN237" s="50">
        <f t="shared" si="20"/>
        <v>3500000000</v>
      </c>
      <c r="AO237" s="53">
        <f t="shared" si="21"/>
        <v>3500000000</v>
      </c>
      <c r="AP237" s="18"/>
      <c r="AQ237" s="18"/>
      <c r="AR237" s="18"/>
      <c r="AS237" s="18"/>
      <c r="AT237" s="18"/>
      <c r="AU237" s="18"/>
      <c r="AV237" s="18"/>
    </row>
    <row r="238" spans="1:48" ht="30">
      <c r="A238" s="41">
        <v>1</v>
      </c>
      <c r="B238" s="41" t="s">
        <v>129</v>
      </c>
      <c r="C238" s="41">
        <v>40</v>
      </c>
      <c r="D238" s="41" t="s">
        <v>449</v>
      </c>
      <c r="E238" s="42">
        <v>4003</v>
      </c>
      <c r="F238" s="41" t="s">
        <v>450</v>
      </c>
      <c r="G238" s="43">
        <v>4003018</v>
      </c>
      <c r="H238" s="41" t="s">
        <v>451</v>
      </c>
      <c r="I238" s="44">
        <v>400301800</v>
      </c>
      <c r="J238" s="41" t="s">
        <v>451</v>
      </c>
      <c r="K238" s="41" t="s">
        <v>24</v>
      </c>
      <c r="L238" s="45">
        <v>5</v>
      </c>
      <c r="M238" s="46" t="s">
        <v>586</v>
      </c>
      <c r="N238" s="47">
        <v>1</v>
      </c>
      <c r="O238" s="41">
        <v>2</v>
      </c>
      <c r="P238" s="41">
        <v>2</v>
      </c>
      <c r="Q238" s="48">
        <v>0</v>
      </c>
      <c r="R238" s="48">
        <v>148560100</v>
      </c>
      <c r="S238" s="48">
        <v>0</v>
      </c>
      <c r="T238" s="48">
        <v>0</v>
      </c>
      <c r="U238" s="48">
        <v>0</v>
      </c>
      <c r="V238" s="48">
        <v>0</v>
      </c>
      <c r="W238" s="48">
        <v>0</v>
      </c>
      <c r="X238" s="48">
        <f t="shared" si="18"/>
        <v>148560100</v>
      </c>
      <c r="Y238" s="49">
        <v>0</v>
      </c>
      <c r="Z238" s="49">
        <v>0</v>
      </c>
      <c r="AA238" s="49">
        <v>1500000000</v>
      </c>
      <c r="AB238" s="49">
        <v>0</v>
      </c>
      <c r="AC238" s="49">
        <v>0</v>
      </c>
      <c r="AD238" s="49">
        <v>0</v>
      </c>
      <c r="AE238" s="49">
        <v>0</v>
      </c>
      <c r="AF238" s="49">
        <f t="shared" si="19"/>
        <v>1500000000</v>
      </c>
      <c r="AG238" s="50">
        <v>0</v>
      </c>
      <c r="AH238" s="50">
        <v>0</v>
      </c>
      <c r="AI238" s="50">
        <v>1500000000</v>
      </c>
      <c r="AJ238" s="50">
        <v>0</v>
      </c>
      <c r="AK238" s="50">
        <v>0</v>
      </c>
      <c r="AL238" s="50">
        <v>0</v>
      </c>
      <c r="AM238" s="50">
        <v>0</v>
      </c>
      <c r="AN238" s="50">
        <f t="shared" si="20"/>
        <v>1500000000</v>
      </c>
      <c r="AO238" s="53">
        <f t="shared" si="21"/>
        <v>3148560100</v>
      </c>
      <c r="AP238" s="18"/>
      <c r="AQ238" s="18"/>
      <c r="AR238" s="18"/>
      <c r="AS238" s="18"/>
      <c r="AT238" s="18"/>
      <c r="AU238" s="18"/>
      <c r="AV238" s="18"/>
    </row>
    <row r="239" spans="1:48" ht="30">
      <c r="A239" s="41">
        <v>1</v>
      </c>
      <c r="B239" s="41" t="s">
        <v>129</v>
      </c>
      <c r="C239" s="41">
        <v>40</v>
      </c>
      <c r="D239" s="41" t="s">
        <v>449</v>
      </c>
      <c r="E239" s="42">
        <v>4003</v>
      </c>
      <c r="F239" s="41" t="s">
        <v>450</v>
      </c>
      <c r="G239" s="43">
        <v>4003018</v>
      </c>
      <c r="H239" s="41" t="s">
        <v>451</v>
      </c>
      <c r="I239" s="44">
        <v>400301802</v>
      </c>
      <c r="J239" s="41" t="s">
        <v>849</v>
      </c>
      <c r="K239" s="41" t="s">
        <v>24</v>
      </c>
      <c r="L239" s="45">
        <v>4</v>
      </c>
      <c r="M239" s="46" t="s">
        <v>586</v>
      </c>
      <c r="N239" s="47">
        <v>0</v>
      </c>
      <c r="O239" s="41">
        <v>2</v>
      </c>
      <c r="P239" s="41">
        <v>2</v>
      </c>
      <c r="Q239" s="48">
        <v>0</v>
      </c>
      <c r="R239" s="48">
        <v>0</v>
      </c>
      <c r="S239" s="48">
        <v>0</v>
      </c>
      <c r="T239" s="48">
        <v>0</v>
      </c>
      <c r="U239" s="48">
        <v>0</v>
      </c>
      <c r="V239" s="48">
        <v>0</v>
      </c>
      <c r="W239" s="48">
        <v>0</v>
      </c>
      <c r="X239" s="48">
        <v>0</v>
      </c>
      <c r="Y239" s="49">
        <v>0</v>
      </c>
      <c r="Z239" s="49">
        <v>0</v>
      </c>
      <c r="AA239" s="49">
        <v>1500000000</v>
      </c>
      <c r="AB239" s="49">
        <v>0</v>
      </c>
      <c r="AC239" s="49">
        <v>0</v>
      </c>
      <c r="AD239" s="49">
        <v>0</v>
      </c>
      <c r="AE239" s="49">
        <v>0</v>
      </c>
      <c r="AF239" s="49">
        <f>SUBTOTAL(9,Y239:AE239)</f>
        <v>1500000000</v>
      </c>
      <c r="AG239" s="50">
        <v>0</v>
      </c>
      <c r="AH239" s="50">
        <v>0</v>
      </c>
      <c r="AI239" s="50">
        <v>1500000000</v>
      </c>
      <c r="AJ239" s="50">
        <v>0</v>
      </c>
      <c r="AK239" s="50">
        <v>0</v>
      </c>
      <c r="AL239" s="50">
        <v>0</v>
      </c>
      <c r="AM239" s="50">
        <v>0</v>
      </c>
      <c r="AN239" s="50">
        <f t="shared" si="20"/>
        <v>1500000000</v>
      </c>
      <c r="AO239" s="53">
        <f t="shared" si="21"/>
        <v>3000000000</v>
      </c>
      <c r="AP239" s="18"/>
      <c r="AQ239" s="18"/>
      <c r="AR239" s="18"/>
      <c r="AS239" s="18"/>
      <c r="AT239" s="18"/>
      <c r="AU239" s="18"/>
      <c r="AV239" s="18"/>
    </row>
    <row r="240" spans="1:48" ht="45">
      <c r="A240" s="41">
        <v>1</v>
      </c>
      <c r="B240" s="41" t="s">
        <v>129</v>
      </c>
      <c r="C240" s="41">
        <v>40</v>
      </c>
      <c r="D240" s="41" t="s">
        <v>449</v>
      </c>
      <c r="E240" s="42">
        <v>4003</v>
      </c>
      <c r="F240" s="41" t="s">
        <v>450</v>
      </c>
      <c r="G240" s="43">
        <v>4003033</v>
      </c>
      <c r="H240" s="41" t="s">
        <v>850</v>
      </c>
      <c r="I240" s="44">
        <v>400303300</v>
      </c>
      <c r="J240" s="41" t="s">
        <v>851</v>
      </c>
      <c r="K240" s="41" t="s">
        <v>24</v>
      </c>
      <c r="L240" s="45">
        <v>2</v>
      </c>
      <c r="M240" s="46" t="s">
        <v>586</v>
      </c>
      <c r="N240" s="47">
        <v>1</v>
      </c>
      <c r="O240" s="41">
        <v>0</v>
      </c>
      <c r="P240" s="41">
        <v>1</v>
      </c>
      <c r="Q240" s="48">
        <v>0</v>
      </c>
      <c r="R240" s="48">
        <v>932000000</v>
      </c>
      <c r="S240" s="48">
        <v>0</v>
      </c>
      <c r="T240" s="48">
        <v>0</v>
      </c>
      <c r="U240" s="48">
        <v>0</v>
      </c>
      <c r="V240" s="48">
        <v>0</v>
      </c>
      <c r="W240" s="48">
        <v>0</v>
      </c>
      <c r="X240" s="48">
        <f t="shared" si="18"/>
        <v>932000000</v>
      </c>
      <c r="Y240" s="49">
        <v>0</v>
      </c>
      <c r="Z240" s="49">
        <v>0</v>
      </c>
      <c r="AA240" s="49">
        <v>0</v>
      </c>
      <c r="AB240" s="49">
        <v>0</v>
      </c>
      <c r="AC240" s="49">
        <v>0</v>
      </c>
      <c r="AD240" s="49">
        <v>0</v>
      </c>
      <c r="AE240" s="49">
        <v>0</v>
      </c>
      <c r="AF240" s="49">
        <f t="shared" si="19"/>
        <v>0</v>
      </c>
      <c r="AG240" s="50">
        <v>0</v>
      </c>
      <c r="AH240" s="50">
        <v>0</v>
      </c>
      <c r="AI240" s="50">
        <v>1000000000</v>
      </c>
      <c r="AJ240" s="50">
        <v>0</v>
      </c>
      <c r="AK240" s="50">
        <v>0</v>
      </c>
      <c r="AL240" s="50">
        <v>0</v>
      </c>
      <c r="AM240" s="50">
        <v>0</v>
      </c>
      <c r="AN240" s="50">
        <f t="shared" si="20"/>
        <v>1000000000</v>
      </c>
      <c r="AO240" s="53">
        <f t="shared" si="21"/>
        <v>1932000000</v>
      </c>
      <c r="AP240" s="18"/>
      <c r="AQ240" s="18"/>
      <c r="AR240" s="18"/>
      <c r="AS240" s="18"/>
      <c r="AT240" s="18"/>
      <c r="AU240" s="18"/>
      <c r="AV240" s="18"/>
    </row>
    <row r="241" spans="1:48" ht="30">
      <c r="A241" s="41">
        <v>1</v>
      </c>
      <c r="B241" s="41" t="s">
        <v>129</v>
      </c>
      <c r="C241" s="41">
        <v>40</v>
      </c>
      <c r="D241" s="41" t="s">
        <v>449</v>
      </c>
      <c r="E241" s="42">
        <v>4003</v>
      </c>
      <c r="F241" s="41" t="s">
        <v>450</v>
      </c>
      <c r="G241" s="43">
        <v>4003042</v>
      </c>
      <c r="H241" s="41" t="s">
        <v>852</v>
      </c>
      <c r="I241" s="44">
        <v>400304200</v>
      </c>
      <c r="J241" s="41" t="s">
        <v>598</v>
      </c>
      <c r="K241" s="41" t="s">
        <v>24</v>
      </c>
      <c r="L241" s="45">
        <v>9</v>
      </c>
      <c r="M241" s="46" t="s">
        <v>586</v>
      </c>
      <c r="N241" s="47">
        <v>7</v>
      </c>
      <c r="O241" s="41">
        <v>2</v>
      </c>
      <c r="P241" s="41">
        <v>0</v>
      </c>
      <c r="Q241" s="48">
        <v>0</v>
      </c>
      <c r="R241" s="48">
        <v>2600000000</v>
      </c>
      <c r="S241" s="48">
        <v>0</v>
      </c>
      <c r="T241" s="48">
        <v>0</v>
      </c>
      <c r="U241" s="48">
        <v>0</v>
      </c>
      <c r="V241" s="48">
        <v>0</v>
      </c>
      <c r="W241" s="48">
        <v>0</v>
      </c>
      <c r="X241" s="48">
        <f t="shared" si="18"/>
        <v>2600000000</v>
      </c>
      <c r="Y241" s="49">
        <v>0</v>
      </c>
      <c r="Z241" s="49">
        <v>800000000</v>
      </c>
      <c r="AA241" s="49">
        <v>0</v>
      </c>
      <c r="AB241" s="49">
        <v>0</v>
      </c>
      <c r="AC241" s="49">
        <v>0</v>
      </c>
      <c r="AD241" s="49">
        <v>0</v>
      </c>
      <c r="AE241" s="49">
        <v>0</v>
      </c>
      <c r="AF241" s="49">
        <f t="shared" si="19"/>
        <v>800000000</v>
      </c>
      <c r="AG241" s="50">
        <v>0</v>
      </c>
      <c r="AH241" s="50">
        <v>0</v>
      </c>
      <c r="AI241" s="50">
        <v>0</v>
      </c>
      <c r="AJ241" s="50">
        <v>0</v>
      </c>
      <c r="AK241" s="50">
        <v>0</v>
      </c>
      <c r="AL241" s="50">
        <v>0</v>
      </c>
      <c r="AM241" s="50">
        <v>0</v>
      </c>
      <c r="AN241" s="50">
        <f t="shared" si="20"/>
        <v>0</v>
      </c>
      <c r="AO241" s="53">
        <f t="shared" si="21"/>
        <v>3400000000</v>
      </c>
      <c r="AP241" s="18"/>
      <c r="AQ241" s="18"/>
      <c r="AR241" s="18"/>
      <c r="AS241" s="18"/>
      <c r="AT241" s="18"/>
      <c r="AU241" s="18"/>
      <c r="AV241" s="18"/>
    </row>
    <row r="242" spans="1:48" ht="30">
      <c r="A242" s="41">
        <v>1</v>
      </c>
      <c r="B242" s="41" t="s">
        <v>129</v>
      </c>
      <c r="C242" s="41">
        <v>40</v>
      </c>
      <c r="D242" s="41" t="s">
        <v>449</v>
      </c>
      <c r="E242" s="42">
        <v>4003</v>
      </c>
      <c r="F242" s="41" t="s">
        <v>450</v>
      </c>
      <c r="G242" s="43">
        <v>4003044</v>
      </c>
      <c r="H242" s="41" t="s">
        <v>853</v>
      </c>
      <c r="I242" s="44">
        <v>400304400</v>
      </c>
      <c r="J242" s="41" t="s">
        <v>854</v>
      </c>
      <c r="K242" s="41" t="s">
        <v>24</v>
      </c>
      <c r="L242" s="45">
        <v>200</v>
      </c>
      <c r="M242" s="46" t="s">
        <v>586</v>
      </c>
      <c r="N242" s="47">
        <v>150</v>
      </c>
      <c r="O242" s="41">
        <v>0</v>
      </c>
      <c r="P242" s="41">
        <v>50</v>
      </c>
      <c r="Q242" s="48">
        <v>0</v>
      </c>
      <c r="R242" s="48">
        <v>0</v>
      </c>
      <c r="S242" s="48">
        <v>5200000000</v>
      </c>
      <c r="T242" s="48">
        <v>0</v>
      </c>
      <c r="U242" s="48">
        <v>0</v>
      </c>
      <c r="V242" s="48">
        <v>0</v>
      </c>
      <c r="W242" s="48">
        <v>0</v>
      </c>
      <c r="X242" s="48">
        <f t="shared" si="18"/>
        <v>5200000000</v>
      </c>
      <c r="Y242" s="49">
        <v>0</v>
      </c>
      <c r="Z242" s="49">
        <v>0</v>
      </c>
      <c r="AA242" s="49">
        <v>0</v>
      </c>
      <c r="AB242" s="49">
        <v>0</v>
      </c>
      <c r="AC242" s="49">
        <v>0</v>
      </c>
      <c r="AD242" s="49">
        <v>0</v>
      </c>
      <c r="AE242" s="49">
        <v>0</v>
      </c>
      <c r="AF242" s="49">
        <f t="shared" si="19"/>
        <v>0</v>
      </c>
      <c r="AG242" s="50">
        <v>0</v>
      </c>
      <c r="AH242" s="50">
        <v>0</v>
      </c>
      <c r="AI242" s="50">
        <v>1800000000</v>
      </c>
      <c r="AJ242" s="50">
        <v>0</v>
      </c>
      <c r="AK242" s="50">
        <v>0</v>
      </c>
      <c r="AL242" s="50">
        <v>0</v>
      </c>
      <c r="AM242" s="50">
        <v>0</v>
      </c>
      <c r="AN242" s="50">
        <f t="shared" si="20"/>
        <v>1800000000</v>
      </c>
      <c r="AO242" s="53">
        <f t="shared" si="21"/>
        <v>7000000000</v>
      </c>
      <c r="AP242" s="18"/>
      <c r="AQ242" s="18"/>
      <c r="AR242" s="18"/>
      <c r="AS242" s="18"/>
      <c r="AT242" s="18"/>
      <c r="AU242" s="18"/>
      <c r="AV242" s="18"/>
    </row>
    <row r="243" spans="1:48" ht="45">
      <c r="A243" s="41">
        <v>1</v>
      </c>
      <c r="B243" s="41" t="s">
        <v>129</v>
      </c>
      <c r="C243" s="41">
        <v>40</v>
      </c>
      <c r="D243" s="41" t="s">
        <v>449</v>
      </c>
      <c r="E243" s="42">
        <v>4003</v>
      </c>
      <c r="F243" s="41" t="s">
        <v>450</v>
      </c>
      <c r="G243" s="43">
        <v>4003008</v>
      </c>
      <c r="H243" s="41" t="s">
        <v>454</v>
      </c>
      <c r="I243" s="44">
        <v>400300800</v>
      </c>
      <c r="J243" s="41" t="s">
        <v>455</v>
      </c>
      <c r="K243" s="41" t="s">
        <v>24</v>
      </c>
      <c r="L243" s="45">
        <v>14</v>
      </c>
      <c r="M243" s="46" t="s">
        <v>586</v>
      </c>
      <c r="N243" s="47">
        <v>4</v>
      </c>
      <c r="O243" s="41">
        <v>5</v>
      </c>
      <c r="P243" s="41">
        <v>5</v>
      </c>
      <c r="Q243" s="48">
        <v>0</v>
      </c>
      <c r="R243" s="48">
        <v>1000000000</v>
      </c>
      <c r="S243" s="48">
        <v>0</v>
      </c>
      <c r="T243" s="48">
        <v>0</v>
      </c>
      <c r="U243" s="48">
        <v>0</v>
      </c>
      <c r="V243" s="48">
        <v>0</v>
      </c>
      <c r="W243" s="48">
        <v>0</v>
      </c>
      <c r="X243" s="48">
        <f t="shared" si="18"/>
        <v>1000000000</v>
      </c>
      <c r="Y243" s="49">
        <v>0</v>
      </c>
      <c r="Z243" s="49">
        <v>0</v>
      </c>
      <c r="AA243" s="49">
        <v>2500000000</v>
      </c>
      <c r="AB243" s="49">
        <v>0</v>
      </c>
      <c r="AC243" s="49">
        <v>0</v>
      </c>
      <c r="AD243" s="49">
        <v>0</v>
      </c>
      <c r="AE243" s="49">
        <v>0</v>
      </c>
      <c r="AF243" s="49">
        <f t="shared" si="19"/>
        <v>2500000000</v>
      </c>
      <c r="AG243" s="50">
        <v>0</v>
      </c>
      <c r="AH243" s="50">
        <v>0</v>
      </c>
      <c r="AI243" s="50">
        <v>2500000000</v>
      </c>
      <c r="AJ243" s="50">
        <v>0</v>
      </c>
      <c r="AK243" s="50">
        <v>0</v>
      </c>
      <c r="AL243" s="50">
        <v>0</v>
      </c>
      <c r="AM243" s="50">
        <v>0</v>
      </c>
      <c r="AN243" s="50">
        <f t="shared" si="20"/>
        <v>2500000000</v>
      </c>
      <c r="AO243" s="53">
        <f t="shared" si="21"/>
        <v>6000000000</v>
      </c>
      <c r="AP243" s="18"/>
      <c r="AQ243" s="18"/>
      <c r="AR243" s="18"/>
      <c r="AS243" s="18"/>
      <c r="AT243" s="18"/>
      <c r="AU243" s="18"/>
      <c r="AV243" s="18"/>
    </row>
    <row r="244" spans="1:48" ht="30">
      <c r="A244" s="41">
        <v>1</v>
      </c>
      <c r="B244" s="41" t="s">
        <v>129</v>
      </c>
      <c r="C244" s="41">
        <v>40</v>
      </c>
      <c r="D244" s="41" t="s">
        <v>449</v>
      </c>
      <c r="E244" s="42">
        <v>4003</v>
      </c>
      <c r="F244" s="41" t="s">
        <v>450</v>
      </c>
      <c r="G244" s="43">
        <v>4003006</v>
      </c>
      <c r="H244" s="41" t="s">
        <v>311</v>
      </c>
      <c r="I244" s="44">
        <v>400300600</v>
      </c>
      <c r="J244" s="41" t="s">
        <v>692</v>
      </c>
      <c r="K244" s="41" t="s">
        <v>24</v>
      </c>
      <c r="L244" s="45">
        <v>4</v>
      </c>
      <c r="M244" s="46" t="s">
        <v>586</v>
      </c>
      <c r="N244" s="47">
        <v>4</v>
      </c>
      <c r="O244" s="41">
        <v>0</v>
      </c>
      <c r="P244" s="41">
        <v>0</v>
      </c>
      <c r="Q244" s="48">
        <v>0</v>
      </c>
      <c r="R244" s="48">
        <v>1653000000</v>
      </c>
      <c r="S244" s="48">
        <v>0</v>
      </c>
      <c r="T244" s="48">
        <v>0</v>
      </c>
      <c r="U244" s="48">
        <v>0</v>
      </c>
      <c r="V244" s="48">
        <v>0</v>
      </c>
      <c r="W244" s="48">
        <v>0</v>
      </c>
      <c r="X244" s="48">
        <f t="shared" si="18"/>
        <v>1653000000</v>
      </c>
      <c r="Y244" s="49">
        <v>0</v>
      </c>
      <c r="Z244" s="49">
        <v>0</v>
      </c>
      <c r="AA244" s="49">
        <v>0</v>
      </c>
      <c r="AB244" s="49">
        <v>0</v>
      </c>
      <c r="AC244" s="49">
        <v>0</v>
      </c>
      <c r="AD244" s="49">
        <v>0</v>
      </c>
      <c r="AE244" s="49">
        <v>0</v>
      </c>
      <c r="AF244" s="49">
        <f t="shared" si="19"/>
        <v>0</v>
      </c>
      <c r="AG244" s="50">
        <v>0</v>
      </c>
      <c r="AH244" s="50">
        <v>0</v>
      </c>
      <c r="AI244" s="50">
        <v>0</v>
      </c>
      <c r="AJ244" s="50">
        <v>0</v>
      </c>
      <c r="AK244" s="50">
        <v>0</v>
      </c>
      <c r="AL244" s="50">
        <v>0</v>
      </c>
      <c r="AM244" s="50">
        <v>0</v>
      </c>
      <c r="AN244" s="50">
        <f t="shared" si="20"/>
        <v>0</v>
      </c>
      <c r="AO244" s="53">
        <f t="shared" si="21"/>
        <v>1653000000</v>
      </c>
      <c r="AP244" s="18"/>
      <c r="AQ244" s="18"/>
      <c r="AR244" s="18"/>
      <c r="AS244" s="18"/>
      <c r="AT244" s="18"/>
      <c r="AU244" s="18"/>
      <c r="AV244" s="18"/>
    </row>
    <row r="245" spans="1:48" ht="66">
      <c r="A245" s="41">
        <v>1</v>
      </c>
      <c r="B245" s="41" t="s">
        <v>129</v>
      </c>
      <c r="C245" s="69">
        <v>19</v>
      </c>
      <c r="D245" s="69" t="s">
        <v>855</v>
      </c>
      <c r="E245" s="42">
        <v>1903</v>
      </c>
      <c r="F245" s="69" t="s">
        <v>349</v>
      </c>
      <c r="G245" s="70">
        <v>1903035</v>
      </c>
      <c r="H245" s="69" t="s">
        <v>856</v>
      </c>
      <c r="I245" s="71">
        <v>190303500</v>
      </c>
      <c r="J245" s="69" t="s">
        <v>857</v>
      </c>
      <c r="K245" s="41" t="s">
        <v>24</v>
      </c>
      <c r="L245" s="52">
        <v>11700</v>
      </c>
      <c r="M245" s="72" t="s">
        <v>858</v>
      </c>
      <c r="N245" s="73">
        <v>3900</v>
      </c>
      <c r="O245" s="69">
        <v>3900</v>
      </c>
      <c r="P245" s="69">
        <v>3900</v>
      </c>
      <c r="Q245" s="74">
        <v>0</v>
      </c>
      <c r="R245" s="74">
        <f>425565000+238378084</f>
        <v>663943084</v>
      </c>
      <c r="S245" s="48">
        <v>0</v>
      </c>
      <c r="T245" s="74">
        <v>0</v>
      </c>
      <c r="U245" s="48">
        <v>0</v>
      </c>
      <c r="V245" s="48">
        <v>0</v>
      </c>
      <c r="W245" s="74">
        <v>0</v>
      </c>
      <c r="X245" s="48">
        <f t="shared" si="18"/>
        <v>663943084</v>
      </c>
      <c r="Y245" s="75">
        <v>0</v>
      </c>
      <c r="Z245" s="75">
        <v>683861376.51999998</v>
      </c>
      <c r="AA245" s="75">
        <v>0</v>
      </c>
      <c r="AB245" s="75">
        <v>0</v>
      </c>
      <c r="AC245" s="75">
        <v>0</v>
      </c>
      <c r="AD245" s="75">
        <v>0</v>
      </c>
      <c r="AE245" s="75">
        <v>0</v>
      </c>
      <c r="AF245" s="49">
        <f t="shared" si="19"/>
        <v>683861376.51999998</v>
      </c>
      <c r="AG245" s="76">
        <v>0</v>
      </c>
      <c r="AH245" s="76">
        <v>704377217.81559992</v>
      </c>
      <c r="AI245" s="76">
        <v>0</v>
      </c>
      <c r="AJ245" s="76">
        <v>0</v>
      </c>
      <c r="AK245" s="76">
        <v>0</v>
      </c>
      <c r="AL245" s="76">
        <v>0</v>
      </c>
      <c r="AM245" s="76">
        <v>0</v>
      </c>
      <c r="AN245" s="50">
        <f t="shared" si="20"/>
        <v>704377217.81559992</v>
      </c>
      <c r="AO245" s="53">
        <f t="shared" si="21"/>
        <v>2052181678.3355999</v>
      </c>
      <c r="AP245" s="18"/>
      <c r="AQ245" s="18"/>
      <c r="AR245" s="18"/>
      <c r="AS245" s="18"/>
      <c r="AT245" s="18"/>
      <c r="AU245" s="18"/>
      <c r="AV245" s="18"/>
    </row>
    <row r="246" spans="1:48" ht="64.5" customHeight="1">
      <c r="A246" s="41">
        <v>1</v>
      </c>
      <c r="B246" s="41" t="s">
        <v>129</v>
      </c>
      <c r="C246" s="69">
        <v>19</v>
      </c>
      <c r="D246" s="69" t="s">
        <v>855</v>
      </c>
      <c r="E246" s="42">
        <v>1903</v>
      </c>
      <c r="F246" s="69" t="s">
        <v>349</v>
      </c>
      <c r="G246" s="70">
        <v>1903040</v>
      </c>
      <c r="H246" s="69" t="s">
        <v>859</v>
      </c>
      <c r="I246" s="71">
        <v>190304000</v>
      </c>
      <c r="J246" s="69" t="s">
        <v>860</v>
      </c>
      <c r="K246" s="41" t="s">
        <v>24</v>
      </c>
      <c r="L246" s="52">
        <v>39</v>
      </c>
      <c r="M246" s="72" t="s">
        <v>858</v>
      </c>
      <c r="N246" s="73">
        <v>13</v>
      </c>
      <c r="O246" s="69">
        <v>13</v>
      </c>
      <c r="P246" s="69">
        <v>13</v>
      </c>
      <c r="Q246" s="74">
        <v>0</v>
      </c>
      <c r="R246" s="74">
        <v>174435000</v>
      </c>
      <c r="S246" s="48">
        <v>0</v>
      </c>
      <c r="T246" s="74">
        <v>0</v>
      </c>
      <c r="U246" s="48">
        <v>0</v>
      </c>
      <c r="V246" s="48">
        <v>0</v>
      </c>
      <c r="W246" s="74">
        <v>0</v>
      </c>
      <c r="X246" s="48">
        <f t="shared" si="18"/>
        <v>174435000</v>
      </c>
      <c r="Y246" s="75">
        <v>0</v>
      </c>
      <c r="Z246" s="75">
        <v>179668050</v>
      </c>
      <c r="AA246" s="75">
        <v>0</v>
      </c>
      <c r="AB246" s="75">
        <v>0</v>
      </c>
      <c r="AC246" s="75">
        <v>0</v>
      </c>
      <c r="AD246" s="75">
        <v>0</v>
      </c>
      <c r="AE246" s="75">
        <v>0</v>
      </c>
      <c r="AF246" s="49">
        <f t="shared" si="19"/>
        <v>179668050</v>
      </c>
      <c r="AG246" s="76">
        <v>0</v>
      </c>
      <c r="AH246" s="76">
        <v>185058091.5</v>
      </c>
      <c r="AI246" s="76">
        <v>0</v>
      </c>
      <c r="AJ246" s="76">
        <v>0</v>
      </c>
      <c r="AK246" s="76">
        <v>0</v>
      </c>
      <c r="AL246" s="76">
        <v>0</v>
      </c>
      <c r="AM246" s="76">
        <v>0</v>
      </c>
      <c r="AN246" s="50">
        <f t="shared" si="20"/>
        <v>185058091.5</v>
      </c>
      <c r="AO246" s="53">
        <f t="shared" si="21"/>
        <v>539161141.5</v>
      </c>
      <c r="AP246" s="18"/>
      <c r="AQ246" s="18"/>
      <c r="AR246" s="18"/>
      <c r="AS246" s="18"/>
      <c r="AT246" s="18"/>
      <c r="AU246" s="18"/>
      <c r="AV246" s="18"/>
    </row>
    <row r="247" spans="1:48" ht="33">
      <c r="A247" s="41">
        <v>1</v>
      </c>
      <c r="B247" s="41" t="s">
        <v>129</v>
      </c>
      <c r="C247" s="69">
        <v>19</v>
      </c>
      <c r="D247" s="69" t="s">
        <v>855</v>
      </c>
      <c r="E247" s="42">
        <v>1903</v>
      </c>
      <c r="F247" s="69" t="s">
        <v>349</v>
      </c>
      <c r="G247" s="70">
        <v>1903016</v>
      </c>
      <c r="H247" s="69" t="s">
        <v>392</v>
      </c>
      <c r="I247" s="71">
        <v>190301600</v>
      </c>
      <c r="J247" s="69" t="s">
        <v>393</v>
      </c>
      <c r="K247" s="41" t="s">
        <v>24</v>
      </c>
      <c r="L247" s="52">
        <v>399</v>
      </c>
      <c r="M247" s="72" t="s">
        <v>858</v>
      </c>
      <c r="N247" s="73">
        <v>133</v>
      </c>
      <c r="O247" s="69">
        <v>133</v>
      </c>
      <c r="P247" s="69">
        <v>133</v>
      </c>
      <c r="Q247" s="74">
        <v>0</v>
      </c>
      <c r="R247" s="74">
        <v>0</v>
      </c>
      <c r="S247" s="48">
        <v>0</v>
      </c>
      <c r="T247" s="74">
        <v>0</v>
      </c>
      <c r="U247" s="48">
        <v>0</v>
      </c>
      <c r="V247" s="48">
        <v>0</v>
      </c>
      <c r="W247" s="74">
        <v>87600000</v>
      </c>
      <c r="X247" s="48">
        <f t="shared" si="18"/>
        <v>87600000</v>
      </c>
      <c r="Y247" s="75">
        <v>0</v>
      </c>
      <c r="Z247" s="75">
        <v>0</v>
      </c>
      <c r="AA247" s="75">
        <v>0</v>
      </c>
      <c r="AB247" s="75">
        <v>0</v>
      </c>
      <c r="AC247" s="75">
        <v>0</v>
      </c>
      <c r="AD247" s="75">
        <v>0</v>
      </c>
      <c r="AE247" s="75">
        <v>90228000</v>
      </c>
      <c r="AF247" s="49">
        <f t="shared" si="19"/>
        <v>90228000</v>
      </c>
      <c r="AG247" s="76">
        <v>0</v>
      </c>
      <c r="AH247" s="76">
        <v>0</v>
      </c>
      <c r="AI247" s="76">
        <v>0</v>
      </c>
      <c r="AJ247" s="76">
        <v>0</v>
      </c>
      <c r="AK247" s="76">
        <v>0</v>
      </c>
      <c r="AL247" s="76">
        <v>0</v>
      </c>
      <c r="AM247" s="76">
        <v>92934840</v>
      </c>
      <c r="AN247" s="50">
        <f t="shared" si="20"/>
        <v>92934840</v>
      </c>
      <c r="AO247" s="53">
        <f t="shared" si="21"/>
        <v>270762840</v>
      </c>
      <c r="AP247" s="18"/>
      <c r="AQ247" s="18"/>
      <c r="AR247" s="18"/>
      <c r="AS247" s="18"/>
      <c r="AT247" s="18"/>
      <c r="AU247" s="18"/>
      <c r="AV247" s="18"/>
    </row>
    <row r="248" spans="1:48" ht="33">
      <c r="A248" s="41">
        <v>1</v>
      </c>
      <c r="B248" s="41" t="s">
        <v>129</v>
      </c>
      <c r="C248" s="69">
        <v>19</v>
      </c>
      <c r="D248" s="69" t="s">
        <v>855</v>
      </c>
      <c r="E248" s="42">
        <v>1903</v>
      </c>
      <c r="F248" s="69" t="s">
        <v>349</v>
      </c>
      <c r="G248" s="70">
        <v>1903023</v>
      </c>
      <c r="H248" s="69" t="s">
        <v>395</v>
      </c>
      <c r="I248" s="71">
        <v>190302300</v>
      </c>
      <c r="J248" s="69" t="s">
        <v>396</v>
      </c>
      <c r="K248" s="41" t="s">
        <v>24</v>
      </c>
      <c r="L248" s="52">
        <v>18</v>
      </c>
      <c r="M248" s="72" t="s">
        <v>858</v>
      </c>
      <c r="N248" s="73">
        <v>6</v>
      </c>
      <c r="O248" s="69">
        <v>6</v>
      </c>
      <c r="P248" s="69">
        <v>6</v>
      </c>
      <c r="Q248" s="74">
        <v>0</v>
      </c>
      <c r="R248" s="74">
        <v>0</v>
      </c>
      <c r="S248" s="48">
        <v>0</v>
      </c>
      <c r="T248" s="74">
        <v>0</v>
      </c>
      <c r="U248" s="48">
        <v>0</v>
      </c>
      <c r="V248" s="48">
        <v>0</v>
      </c>
      <c r="W248" s="74">
        <v>343400000</v>
      </c>
      <c r="X248" s="48">
        <f t="shared" si="18"/>
        <v>343400000</v>
      </c>
      <c r="Y248" s="75">
        <v>0</v>
      </c>
      <c r="Z248" s="75">
        <v>0</v>
      </c>
      <c r="AA248" s="75">
        <v>0</v>
      </c>
      <c r="AB248" s="75">
        <v>0</v>
      </c>
      <c r="AC248" s="75">
        <v>0</v>
      </c>
      <c r="AD248" s="75">
        <v>0</v>
      </c>
      <c r="AE248" s="75">
        <v>353702000</v>
      </c>
      <c r="AF248" s="49">
        <f t="shared" si="19"/>
        <v>353702000</v>
      </c>
      <c r="AG248" s="76">
        <v>0</v>
      </c>
      <c r="AH248" s="76">
        <v>0</v>
      </c>
      <c r="AI248" s="76">
        <v>0</v>
      </c>
      <c r="AJ248" s="76">
        <v>0</v>
      </c>
      <c r="AK248" s="76">
        <v>0</v>
      </c>
      <c r="AL248" s="76">
        <v>0</v>
      </c>
      <c r="AM248" s="76">
        <v>364313060</v>
      </c>
      <c r="AN248" s="50">
        <f t="shared" si="20"/>
        <v>364313060</v>
      </c>
      <c r="AO248" s="53">
        <f t="shared" si="21"/>
        <v>1061415060</v>
      </c>
      <c r="AP248" s="18"/>
      <c r="AQ248" s="18"/>
      <c r="AR248" s="18"/>
      <c r="AS248" s="18"/>
      <c r="AT248" s="18"/>
      <c r="AU248" s="18"/>
      <c r="AV248" s="18"/>
    </row>
    <row r="249" spans="1:48" ht="33">
      <c r="A249" s="41">
        <v>1</v>
      </c>
      <c r="B249" s="41" t="s">
        <v>129</v>
      </c>
      <c r="C249" s="69">
        <v>19</v>
      </c>
      <c r="D249" s="69" t="s">
        <v>855</v>
      </c>
      <c r="E249" s="42">
        <v>1903</v>
      </c>
      <c r="F249" s="69" t="s">
        <v>349</v>
      </c>
      <c r="G249" s="70">
        <v>1903028</v>
      </c>
      <c r="H249" s="69" t="s">
        <v>397</v>
      </c>
      <c r="I249" s="71">
        <v>190302800</v>
      </c>
      <c r="J249" s="69" t="s">
        <v>861</v>
      </c>
      <c r="K249" s="41" t="s">
        <v>24</v>
      </c>
      <c r="L249" s="52">
        <v>24</v>
      </c>
      <c r="M249" s="72" t="s">
        <v>858</v>
      </c>
      <c r="N249" s="73">
        <v>8</v>
      </c>
      <c r="O249" s="69">
        <v>8</v>
      </c>
      <c r="P249" s="69">
        <v>8</v>
      </c>
      <c r="Q249" s="74">
        <v>0</v>
      </c>
      <c r="R249" s="74">
        <v>0</v>
      </c>
      <c r="S249" s="48">
        <v>0</v>
      </c>
      <c r="T249" s="74">
        <v>0</v>
      </c>
      <c r="U249" s="48">
        <v>0</v>
      </c>
      <c r="V249" s="48">
        <v>0</v>
      </c>
      <c r="W249" s="74">
        <v>75600000</v>
      </c>
      <c r="X249" s="48">
        <f t="shared" si="18"/>
        <v>75600000</v>
      </c>
      <c r="Y249" s="75">
        <v>0</v>
      </c>
      <c r="Z249" s="75">
        <v>0</v>
      </c>
      <c r="AA249" s="75">
        <v>0</v>
      </c>
      <c r="AB249" s="75">
        <v>0</v>
      </c>
      <c r="AC249" s="75">
        <v>0</v>
      </c>
      <c r="AD249" s="75">
        <v>0</v>
      </c>
      <c r="AE249" s="75">
        <v>77868000</v>
      </c>
      <c r="AF249" s="49">
        <f t="shared" si="19"/>
        <v>77868000</v>
      </c>
      <c r="AG249" s="76">
        <v>0</v>
      </c>
      <c r="AH249" s="76">
        <v>0</v>
      </c>
      <c r="AI249" s="76">
        <v>0</v>
      </c>
      <c r="AJ249" s="76">
        <v>0</v>
      </c>
      <c r="AK249" s="76">
        <v>0</v>
      </c>
      <c r="AL249" s="76">
        <v>0</v>
      </c>
      <c r="AM249" s="76">
        <v>80204040</v>
      </c>
      <c r="AN249" s="50">
        <f t="shared" si="20"/>
        <v>80204040</v>
      </c>
      <c r="AO249" s="53">
        <f t="shared" si="21"/>
        <v>233672040</v>
      </c>
      <c r="AP249" s="18"/>
      <c r="AQ249" s="18"/>
      <c r="AR249" s="18"/>
      <c r="AS249" s="18"/>
      <c r="AT249" s="18"/>
      <c r="AU249" s="18"/>
      <c r="AV249" s="18"/>
    </row>
    <row r="250" spans="1:48" ht="33">
      <c r="A250" s="41">
        <v>1</v>
      </c>
      <c r="B250" s="41" t="s">
        <v>129</v>
      </c>
      <c r="C250" s="69">
        <v>19</v>
      </c>
      <c r="D250" s="69" t="s">
        <v>855</v>
      </c>
      <c r="E250" s="42">
        <v>1903</v>
      </c>
      <c r="F250" s="69" t="s">
        <v>349</v>
      </c>
      <c r="G250" s="70">
        <v>1903011</v>
      </c>
      <c r="H250" s="69" t="s">
        <v>350</v>
      </c>
      <c r="I250" s="71">
        <v>190301100</v>
      </c>
      <c r="J250" s="69" t="s">
        <v>351</v>
      </c>
      <c r="K250" s="41" t="s">
        <v>24</v>
      </c>
      <c r="L250" s="52">
        <v>960</v>
      </c>
      <c r="M250" s="72" t="s">
        <v>858</v>
      </c>
      <c r="N250" s="73">
        <v>320</v>
      </c>
      <c r="O250" s="69">
        <v>320</v>
      </c>
      <c r="P250" s="69">
        <v>320</v>
      </c>
      <c r="Q250" s="74">
        <v>0</v>
      </c>
      <c r="R250" s="74">
        <v>0</v>
      </c>
      <c r="S250" s="48">
        <v>0</v>
      </c>
      <c r="T250" s="74">
        <v>0</v>
      </c>
      <c r="U250" s="48">
        <v>0</v>
      </c>
      <c r="V250" s="48">
        <v>0</v>
      </c>
      <c r="W250" s="74">
        <v>365334363.56999999</v>
      </c>
      <c r="X250" s="48">
        <f t="shared" si="18"/>
        <v>365334363.56999999</v>
      </c>
      <c r="Y250" s="75">
        <v>0</v>
      </c>
      <c r="Z250" s="75">
        <v>0</v>
      </c>
      <c r="AA250" s="75">
        <v>0</v>
      </c>
      <c r="AB250" s="75">
        <v>0</v>
      </c>
      <c r="AC250" s="75">
        <v>0</v>
      </c>
      <c r="AD250" s="75">
        <v>0</v>
      </c>
      <c r="AE250" s="75">
        <v>157296772.22999999</v>
      </c>
      <c r="AF250" s="49">
        <f t="shared" si="19"/>
        <v>157296772.22999999</v>
      </c>
      <c r="AG250" s="76">
        <v>0</v>
      </c>
      <c r="AH250" s="76">
        <v>0</v>
      </c>
      <c r="AI250" s="76">
        <v>0</v>
      </c>
      <c r="AJ250" s="76">
        <v>0</v>
      </c>
      <c r="AK250" s="76">
        <v>0</v>
      </c>
      <c r="AL250" s="76">
        <v>0</v>
      </c>
      <c r="AM250" s="76">
        <v>162015675.3969</v>
      </c>
      <c r="AN250" s="50">
        <f t="shared" si="20"/>
        <v>162015675.3969</v>
      </c>
      <c r="AO250" s="53">
        <f t="shared" si="21"/>
        <v>684646811.19689989</v>
      </c>
      <c r="AP250" s="18"/>
      <c r="AQ250" s="18"/>
      <c r="AR250" s="18"/>
      <c r="AS250" s="18"/>
      <c r="AT250" s="18"/>
      <c r="AU250" s="18"/>
      <c r="AV250" s="18"/>
    </row>
    <row r="251" spans="1:48" ht="33">
      <c r="A251" s="41">
        <v>1</v>
      </c>
      <c r="B251" s="46" t="s">
        <v>129</v>
      </c>
      <c r="C251" s="69">
        <v>19</v>
      </c>
      <c r="D251" s="69" t="s">
        <v>855</v>
      </c>
      <c r="E251" s="42">
        <v>1903</v>
      </c>
      <c r="F251" s="69" t="s">
        <v>349</v>
      </c>
      <c r="G251" s="70">
        <v>1903031</v>
      </c>
      <c r="H251" s="69" t="s">
        <v>426</v>
      </c>
      <c r="I251" s="71">
        <v>190303100</v>
      </c>
      <c r="J251" s="69" t="s">
        <v>427</v>
      </c>
      <c r="K251" s="41" t="s">
        <v>24</v>
      </c>
      <c r="L251" s="52">
        <v>60</v>
      </c>
      <c r="M251" s="72" t="s">
        <v>858</v>
      </c>
      <c r="N251" s="73">
        <v>20</v>
      </c>
      <c r="O251" s="69">
        <v>20</v>
      </c>
      <c r="P251" s="69">
        <v>20</v>
      </c>
      <c r="Q251" s="74">
        <v>0</v>
      </c>
      <c r="R251" s="74">
        <v>100000000</v>
      </c>
      <c r="S251" s="48">
        <v>0</v>
      </c>
      <c r="T251" s="74">
        <v>0</v>
      </c>
      <c r="U251" s="48">
        <v>0</v>
      </c>
      <c r="V251" s="48">
        <v>0</v>
      </c>
      <c r="W251" s="74">
        <v>0</v>
      </c>
      <c r="X251" s="48">
        <f>SUM(Q251:W251)</f>
        <v>100000000</v>
      </c>
      <c r="Y251" s="75">
        <v>0</v>
      </c>
      <c r="Z251" s="75">
        <v>53000000</v>
      </c>
      <c r="AA251" s="75">
        <v>0</v>
      </c>
      <c r="AB251" s="75">
        <v>0</v>
      </c>
      <c r="AC251" s="75">
        <v>0</v>
      </c>
      <c r="AD251" s="75">
        <v>0</v>
      </c>
      <c r="AE251" s="75">
        <v>0</v>
      </c>
      <c r="AF251" s="49">
        <f>SUM(Y251:AE251)</f>
        <v>53000000</v>
      </c>
      <c r="AG251" s="76">
        <v>0</v>
      </c>
      <c r="AH251" s="76">
        <v>106090000</v>
      </c>
      <c r="AI251" s="76">
        <v>0</v>
      </c>
      <c r="AJ251" s="76">
        <v>0</v>
      </c>
      <c r="AK251" s="76">
        <v>0</v>
      </c>
      <c r="AL251" s="76">
        <v>0</v>
      </c>
      <c r="AM251" s="76">
        <v>0</v>
      </c>
      <c r="AN251" s="50">
        <f>SUM(AG251:AM251)</f>
        <v>106090000</v>
      </c>
      <c r="AO251" s="53">
        <f t="shared" si="21"/>
        <v>259090000</v>
      </c>
      <c r="AP251" s="18"/>
      <c r="AQ251" s="18"/>
      <c r="AR251" s="18"/>
      <c r="AS251" s="18"/>
      <c r="AT251" s="18"/>
      <c r="AU251" s="18"/>
      <c r="AV251" s="18"/>
    </row>
    <row r="252" spans="1:48" ht="33">
      <c r="A252" s="41">
        <v>1</v>
      </c>
      <c r="B252" s="46" t="s">
        <v>129</v>
      </c>
      <c r="C252" s="69">
        <v>19</v>
      </c>
      <c r="D252" s="69" t="s">
        <v>855</v>
      </c>
      <c r="E252" s="42">
        <v>1903</v>
      </c>
      <c r="F252" s="69" t="s">
        <v>349</v>
      </c>
      <c r="G252" s="70">
        <v>1903051</v>
      </c>
      <c r="H252" s="69" t="s">
        <v>311</v>
      </c>
      <c r="I252" s="71">
        <v>190305100</v>
      </c>
      <c r="J252" s="69" t="s">
        <v>312</v>
      </c>
      <c r="K252" s="41" t="s">
        <v>24</v>
      </c>
      <c r="L252" s="45">
        <v>1</v>
      </c>
      <c r="M252" s="72" t="s">
        <v>858</v>
      </c>
      <c r="N252" s="73">
        <v>0</v>
      </c>
      <c r="O252" s="69">
        <v>1</v>
      </c>
      <c r="P252" s="69">
        <v>0</v>
      </c>
      <c r="Q252" s="74">
        <v>0</v>
      </c>
      <c r="R252" s="74">
        <v>0</v>
      </c>
      <c r="S252" s="48">
        <v>0</v>
      </c>
      <c r="T252" s="74">
        <v>0</v>
      </c>
      <c r="U252" s="48">
        <v>0</v>
      </c>
      <c r="V252" s="48">
        <v>0</v>
      </c>
      <c r="W252" s="48">
        <v>0</v>
      </c>
      <c r="X252" s="48">
        <f>SUM(Q252:W252)</f>
        <v>0</v>
      </c>
      <c r="Y252" s="75">
        <v>0</v>
      </c>
      <c r="Z252" s="75">
        <v>50000000</v>
      </c>
      <c r="AA252" s="75">
        <v>0</v>
      </c>
      <c r="AB252" s="75">
        <v>0</v>
      </c>
      <c r="AC252" s="75">
        <v>0</v>
      </c>
      <c r="AD252" s="75">
        <v>0</v>
      </c>
      <c r="AE252" s="75">
        <v>0</v>
      </c>
      <c r="AF252" s="49">
        <f>SUM(Y252:AE252)</f>
        <v>50000000</v>
      </c>
      <c r="AG252" s="76">
        <v>0</v>
      </c>
      <c r="AH252" s="76">
        <v>0</v>
      </c>
      <c r="AI252" s="76">
        <v>0</v>
      </c>
      <c r="AJ252" s="76">
        <v>0</v>
      </c>
      <c r="AK252" s="76">
        <v>0</v>
      </c>
      <c r="AL252" s="76">
        <v>0</v>
      </c>
      <c r="AM252" s="76">
        <v>0</v>
      </c>
      <c r="AN252" s="50">
        <f>SUM(AG252:AM252)</f>
        <v>0</v>
      </c>
      <c r="AO252" s="53">
        <f t="shared" si="21"/>
        <v>50000000</v>
      </c>
      <c r="AP252" s="18"/>
      <c r="AQ252" s="18"/>
      <c r="AR252" s="18"/>
      <c r="AS252" s="18"/>
      <c r="AT252" s="18"/>
      <c r="AU252" s="18"/>
      <c r="AV252" s="18"/>
    </row>
    <row r="253" spans="1:48" ht="33">
      <c r="A253" s="41">
        <v>1</v>
      </c>
      <c r="B253" s="41" t="s">
        <v>129</v>
      </c>
      <c r="C253" s="69">
        <v>19</v>
      </c>
      <c r="D253" s="69" t="s">
        <v>855</v>
      </c>
      <c r="E253" s="42">
        <v>1905</v>
      </c>
      <c r="F253" s="69" t="s">
        <v>862</v>
      </c>
      <c r="G253" s="70">
        <v>1905050</v>
      </c>
      <c r="H253" s="69" t="s">
        <v>22</v>
      </c>
      <c r="I253" s="71">
        <v>190505000</v>
      </c>
      <c r="J253" s="69" t="s">
        <v>343</v>
      </c>
      <c r="K253" s="41" t="s">
        <v>24</v>
      </c>
      <c r="L253" s="45">
        <v>1809</v>
      </c>
      <c r="M253" s="72" t="s">
        <v>858</v>
      </c>
      <c r="N253" s="73">
        <v>164</v>
      </c>
      <c r="O253" s="69">
        <v>234</v>
      </c>
      <c r="P253" s="69">
        <v>234</v>
      </c>
      <c r="Q253" s="74">
        <v>40000000</v>
      </c>
      <c r="R253" s="74">
        <f>1163671847.2+88957340+39536596+94500000+148262234+138378084</f>
        <v>1673306101.2</v>
      </c>
      <c r="S253" s="48">
        <v>0</v>
      </c>
      <c r="T253" s="74">
        <v>0</v>
      </c>
      <c r="U253" s="48">
        <v>0</v>
      </c>
      <c r="V253" s="48">
        <v>0</v>
      </c>
      <c r="W253" s="74">
        <v>0</v>
      </c>
      <c r="X253" s="48">
        <f t="shared" si="18"/>
        <v>1713306101.2</v>
      </c>
      <c r="Y253" s="75">
        <v>42400000</v>
      </c>
      <c r="Z253" s="75">
        <v>1223505284.2360001</v>
      </c>
      <c r="AA253" s="75">
        <v>0</v>
      </c>
      <c r="AB253" s="75">
        <v>0</v>
      </c>
      <c r="AC253" s="75">
        <v>0</v>
      </c>
      <c r="AD253" s="75">
        <v>0</v>
      </c>
      <c r="AE253" s="75">
        <v>0</v>
      </c>
      <c r="AF253" s="49">
        <f t="shared" si="19"/>
        <v>1265905284.2360001</v>
      </c>
      <c r="AG253" s="76">
        <v>44872000</v>
      </c>
      <c r="AH253" s="76">
        <v>1775210442.7630801</v>
      </c>
      <c r="AI253" s="76">
        <v>0</v>
      </c>
      <c r="AJ253" s="76">
        <v>0</v>
      </c>
      <c r="AK253" s="76">
        <v>0</v>
      </c>
      <c r="AL253" s="76">
        <v>0</v>
      </c>
      <c r="AM253" s="76">
        <v>0</v>
      </c>
      <c r="AN253" s="50">
        <f t="shared" si="20"/>
        <v>1820082442.7630801</v>
      </c>
      <c r="AO253" s="53">
        <f t="shared" si="21"/>
        <v>4799293828.1990805</v>
      </c>
      <c r="AP253" s="18"/>
      <c r="AQ253" s="18"/>
      <c r="AR253" s="18"/>
      <c r="AS253" s="18"/>
      <c r="AT253" s="18"/>
      <c r="AU253" s="18"/>
      <c r="AV253" s="18"/>
    </row>
    <row r="254" spans="1:48" ht="33">
      <c r="A254" s="41">
        <v>1</v>
      </c>
      <c r="B254" s="41" t="s">
        <v>129</v>
      </c>
      <c r="C254" s="69">
        <v>19</v>
      </c>
      <c r="D254" s="69" t="s">
        <v>855</v>
      </c>
      <c r="E254" s="42">
        <v>1905</v>
      </c>
      <c r="F254" s="69" t="s">
        <v>862</v>
      </c>
      <c r="G254" s="70">
        <v>1905054</v>
      </c>
      <c r="H254" s="69" t="s">
        <v>424</v>
      </c>
      <c r="I254" s="71">
        <v>190505400</v>
      </c>
      <c r="J254" s="69" t="s">
        <v>425</v>
      </c>
      <c r="K254" s="41" t="s">
        <v>24</v>
      </c>
      <c r="L254" s="45">
        <v>8</v>
      </c>
      <c r="M254" s="72" t="s">
        <v>858</v>
      </c>
      <c r="N254" s="73">
        <v>8</v>
      </c>
      <c r="O254" s="69">
        <v>8</v>
      </c>
      <c r="P254" s="69">
        <v>8</v>
      </c>
      <c r="Q254" s="74">
        <v>40000000</v>
      </c>
      <c r="R254" s="74">
        <v>0</v>
      </c>
      <c r="S254" s="74">
        <v>0</v>
      </c>
      <c r="T254" s="74">
        <v>0</v>
      </c>
      <c r="U254" s="74">
        <v>0</v>
      </c>
      <c r="V254" s="74">
        <v>0</v>
      </c>
      <c r="W254" s="74">
        <v>0</v>
      </c>
      <c r="X254" s="74">
        <f t="shared" si="18"/>
        <v>40000000</v>
      </c>
      <c r="Y254" s="75">
        <v>40000000</v>
      </c>
      <c r="Z254" s="75">
        <v>0</v>
      </c>
      <c r="AA254" s="75">
        <v>0</v>
      </c>
      <c r="AB254" s="75">
        <v>0</v>
      </c>
      <c r="AC254" s="75">
        <v>0</v>
      </c>
      <c r="AD254" s="75">
        <v>0</v>
      </c>
      <c r="AE254" s="75">
        <v>0</v>
      </c>
      <c r="AF254" s="75">
        <f t="shared" si="19"/>
        <v>40000000</v>
      </c>
      <c r="AG254" s="76">
        <v>40000000</v>
      </c>
      <c r="AH254" s="76">
        <v>0</v>
      </c>
      <c r="AI254" s="76">
        <v>0</v>
      </c>
      <c r="AJ254" s="76">
        <v>0</v>
      </c>
      <c r="AK254" s="76">
        <v>0</v>
      </c>
      <c r="AL254" s="76">
        <v>0</v>
      </c>
      <c r="AM254" s="76">
        <v>0</v>
      </c>
      <c r="AN254" s="76">
        <f t="shared" si="20"/>
        <v>40000000</v>
      </c>
      <c r="AO254" s="53">
        <f t="shared" si="21"/>
        <v>120000000</v>
      </c>
      <c r="AP254" s="18"/>
      <c r="AQ254" s="18"/>
      <c r="AR254" s="18"/>
      <c r="AS254" s="18"/>
      <c r="AT254" s="18"/>
      <c r="AU254" s="18"/>
      <c r="AV254" s="18"/>
    </row>
    <row r="255" spans="1:48" ht="33">
      <c r="A255" s="41">
        <v>1</v>
      </c>
      <c r="B255" s="41" t="s">
        <v>129</v>
      </c>
      <c r="C255" s="69">
        <v>19</v>
      </c>
      <c r="D255" s="69" t="s">
        <v>855</v>
      </c>
      <c r="E255" s="42">
        <v>1905</v>
      </c>
      <c r="F255" s="69" t="s">
        <v>862</v>
      </c>
      <c r="G255" s="70">
        <v>1905042</v>
      </c>
      <c r="H255" s="69" t="s">
        <v>398</v>
      </c>
      <c r="I255" s="71">
        <v>190504200</v>
      </c>
      <c r="J255" s="69" t="s">
        <v>399</v>
      </c>
      <c r="K255" s="41" t="s">
        <v>24</v>
      </c>
      <c r="L255" s="52">
        <v>15000</v>
      </c>
      <c r="M255" s="72" t="s">
        <v>858</v>
      </c>
      <c r="N255" s="73">
        <v>5000</v>
      </c>
      <c r="O255" s="69">
        <v>5000</v>
      </c>
      <c r="P255" s="69">
        <v>5000</v>
      </c>
      <c r="Q255" s="74">
        <v>186000000</v>
      </c>
      <c r="R255" s="74">
        <v>825972341</v>
      </c>
      <c r="S255" s="48">
        <v>0</v>
      </c>
      <c r="T255" s="74">
        <v>0</v>
      </c>
      <c r="U255" s="48">
        <v>0</v>
      </c>
      <c r="V255" s="48">
        <v>0</v>
      </c>
      <c r="W255" s="74">
        <v>0</v>
      </c>
      <c r="X255" s="48">
        <f t="shared" si="18"/>
        <v>1011972341</v>
      </c>
      <c r="Y255" s="75">
        <v>191580000</v>
      </c>
      <c r="Z255" s="75">
        <v>0</v>
      </c>
      <c r="AA255" s="75">
        <v>0</v>
      </c>
      <c r="AB255" s="75">
        <v>0</v>
      </c>
      <c r="AC255" s="75">
        <v>0</v>
      </c>
      <c r="AD255" s="75">
        <v>0</v>
      </c>
      <c r="AE255" s="75">
        <v>0</v>
      </c>
      <c r="AF255" s="49">
        <f t="shared" si="19"/>
        <v>191580000</v>
      </c>
      <c r="AG255" s="76">
        <v>197327400</v>
      </c>
      <c r="AH255" s="76">
        <v>0</v>
      </c>
      <c r="AI255" s="76">
        <v>0</v>
      </c>
      <c r="AJ255" s="76">
        <v>0</v>
      </c>
      <c r="AK255" s="76">
        <v>0</v>
      </c>
      <c r="AL255" s="76">
        <v>0</v>
      </c>
      <c r="AM255" s="76">
        <v>0</v>
      </c>
      <c r="AN255" s="50">
        <f t="shared" si="20"/>
        <v>197327400</v>
      </c>
      <c r="AO255" s="53">
        <f t="shared" si="21"/>
        <v>1400879741</v>
      </c>
      <c r="AP255" s="18"/>
      <c r="AQ255" s="18"/>
      <c r="AR255" s="18"/>
      <c r="AS255" s="18"/>
      <c r="AT255" s="18"/>
      <c r="AU255" s="18"/>
      <c r="AV255" s="18"/>
    </row>
    <row r="256" spans="1:48" ht="33">
      <c r="A256" s="41">
        <v>1</v>
      </c>
      <c r="B256" s="41" t="s">
        <v>129</v>
      </c>
      <c r="C256" s="69">
        <v>19</v>
      </c>
      <c r="D256" s="69" t="s">
        <v>855</v>
      </c>
      <c r="E256" s="42">
        <v>1905</v>
      </c>
      <c r="F256" s="69" t="s">
        <v>862</v>
      </c>
      <c r="G256" s="70">
        <v>1905040</v>
      </c>
      <c r="H256" s="69" t="s">
        <v>372</v>
      </c>
      <c r="I256" s="71">
        <v>190504000</v>
      </c>
      <c r="J256" s="69" t="s">
        <v>373</v>
      </c>
      <c r="K256" s="41" t="s">
        <v>24</v>
      </c>
      <c r="L256" s="45">
        <v>4950</v>
      </c>
      <c r="M256" s="72" t="s">
        <v>858</v>
      </c>
      <c r="N256" s="77">
        <v>1650</v>
      </c>
      <c r="O256" s="78">
        <v>1650</v>
      </c>
      <c r="P256" s="78">
        <v>1650</v>
      </c>
      <c r="Q256" s="74">
        <v>40000000</v>
      </c>
      <c r="R256" s="74">
        <v>0</v>
      </c>
      <c r="S256" s="48">
        <v>0</v>
      </c>
      <c r="T256" s="74">
        <v>0</v>
      </c>
      <c r="U256" s="48">
        <v>0</v>
      </c>
      <c r="V256" s="48">
        <v>0</v>
      </c>
      <c r="W256" s="74">
        <v>0</v>
      </c>
      <c r="X256" s="48">
        <f t="shared" si="18"/>
        <v>40000000</v>
      </c>
      <c r="Y256" s="75">
        <v>41200000</v>
      </c>
      <c r="Z256" s="75">
        <v>0</v>
      </c>
      <c r="AA256" s="75">
        <v>0</v>
      </c>
      <c r="AB256" s="75">
        <v>0</v>
      </c>
      <c r="AC256" s="75">
        <v>0</v>
      </c>
      <c r="AD256" s="75">
        <v>0</v>
      </c>
      <c r="AE256" s="75">
        <v>0</v>
      </c>
      <c r="AF256" s="49">
        <f t="shared" si="19"/>
        <v>41200000</v>
      </c>
      <c r="AG256" s="76">
        <v>42436000</v>
      </c>
      <c r="AH256" s="76">
        <v>0</v>
      </c>
      <c r="AI256" s="76">
        <v>0</v>
      </c>
      <c r="AJ256" s="76">
        <v>0</v>
      </c>
      <c r="AK256" s="76">
        <v>0</v>
      </c>
      <c r="AL256" s="76">
        <v>0</v>
      </c>
      <c r="AM256" s="76">
        <v>0</v>
      </c>
      <c r="AN256" s="50">
        <f t="shared" si="20"/>
        <v>42436000</v>
      </c>
      <c r="AO256" s="53">
        <f t="shared" si="21"/>
        <v>123636000</v>
      </c>
      <c r="AP256" s="18"/>
      <c r="AQ256" s="18"/>
      <c r="AR256" s="18"/>
      <c r="AS256" s="18"/>
      <c r="AT256" s="18"/>
      <c r="AU256" s="18"/>
      <c r="AV256" s="18"/>
    </row>
    <row r="257" spans="1:48" ht="49.5">
      <c r="A257" s="41">
        <v>1</v>
      </c>
      <c r="B257" s="41" t="s">
        <v>129</v>
      </c>
      <c r="C257" s="69">
        <v>19</v>
      </c>
      <c r="D257" s="69" t="s">
        <v>855</v>
      </c>
      <c r="E257" s="42">
        <v>1905</v>
      </c>
      <c r="F257" s="69" t="s">
        <v>862</v>
      </c>
      <c r="G257" s="70">
        <v>1905026</v>
      </c>
      <c r="H257" s="69" t="s">
        <v>416</v>
      </c>
      <c r="I257" s="71">
        <v>190502600</v>
      </c>
      <c r="J257" s="69" t="s">
        <v>423</v>
      </c>
      <c r="K257" s="41" t="s">
        <v>24</v>
      </c>
      <c r="L257" s="52">
        <v>18</v>
      </c>
      <c r="M257" s="72" t="s">
        <v>858</v>
      </c>
      <c r="N257" s="73">
        <v>6</v>
      </c>
      <c r="O257" s="69">
        <v>6</v>
      </c>
      <c r="P257" s="69">
        <v>6</v>
      </c>
      <c r="Q257" s="74">
        <v>0</v>
      </c>
      <c r="R257" s="74">
        <v>596524467</v>
      </c>
      <c r="S257" s="48">
        <v>0</v>
      </c>
      <c r="T257" s="74">
        <v>0</v>
      </c>
      <c r="U257" s="48">
        <v>0</v>
      </c>
      <c r="V257" s="48">
        <v>0</v>
      </c>
      <c r="W257" s="74">
        <v>0</v>
      </c>
      <c r="X257" s="48">
        <f t="shared" si="18"/>
        <v>596524467</v>
      </c>
      <c r="Y257" s="75">
        <v>0</v>
      </c>
      <c r="Z257" s="75">
        <v>614420201.00999999</v>
      </c>
      <c r="AA257" s="75">
        <v>0</v>
      </c>
      <c r="AB257" s="75">
        <v>0</v>
      </c>
      <c r="AC257" s="75">
        <v>0</v>
      </c>
      <c r="AD257" s="75">
        <v>0</v>
      </c>
      <c r="AE257" s="75">
        <v>0</v>
      </c>
      <c r="AF257" s="49">
        <f t="shared" si="19"/>
        <v>614420201.00999999</v>
      </c>
      <c r="AG257" s="76">
        <v>0</v>
      </c>
      <c r="AH257" s="76">
        <v>632852807.04030001</v>
      </c>
      <c r="AI257" s="76">
        <v>0</v>
      </c>
      <c r="AJ257" s="76">
        <v>0</v>
      </c>
      <c r="AK257" s="76">
        <v>0</v>
      </c>
      <c r="AL257" s="76">
        <v>0</v>
      </c>
      <c r="AM257" s="76">
        <v>0</v>
      </c>
      <c r="AN257" s="50">
        <f t="shared" si="20"/>
        <v>632852807.04030001</v>
      </c>
      <c r="AO257" s="53">
        <f t="shared" si="21"/>
        <v>1843797475.0503001</v>
      </c>
      <c r="AP257" s="18"/>
      <c r="AQ257" s="18"/>
      <c r="AR257" s="18"/>
      <c r="AS257" s="18"/>
      <c r="AT257" s="18"/>
      <c r="AU257" s="18"/>
      <c r="AV257" s="18"/>
    </row>
    <row r="258" spans="1:48" ht="49.5">
      <c r="A258" s="41">
        <v>1</v>
      </c>
      <c r="B258" s="41" t="s">
        <v>129</v>
      </c>
      <c r="C258" s="69">
        <v>19</v>
      </c>
      <c r="D258" s="69" t="s">
        <v>855</v>
      </c>
      <c r="E258" s="42">
        <v>1905</v>
      </c>
      <c r="F258" s="69" t="s">
        <v>862</v>
      </c>
      <c r="G258" s="70">
        <v>1905026</v>
      </c>
      <c r="H258" s="69" t="s">
        <v>416</v>
      </c>
      <c r="I258" s="71">
        <v>190502602</v>
      </c>
      <c r="J258" s="69" t="s">
        <v>417</v>
      </c>
      <c r="K258" s="41" t="s">
        <v>24</v>
      </c>
      <c r="L258" s="52">
        <v>2</v>
      </c>
      <c r="M258" s="72" t="s">
        <v>858</v>
      </c>
      <c r="N258" s="73">
        <v>2</v>
      </c>
      <c r="O258" s="69">
        <v>2</v>
      </c>
      <c r="P258" s="69">
        <v>2</v>
      </c>
      <c r="Q258" s="74">
        <v>0</v>
      </c>
      <c r="R258" s="74">
        <f>258146382+356761936.76</f>
        <v>614908318.75999999</v>
      </c>
      <c r="S258" s="48">
        <v>0</v>
      </c>
      <c r="T258" s="74">
        <v>317671704</v>
      </c>
      <c r="U258" s="48">
        <v>0</v>
      </c>
      <c r="V258" s="48">
        <v>0</v>
      </c>
      <c r="W258" s="74">
        <v>0</v>
      </c>
      <c r="X258" s="48">
        <f t="shared" si="18"/>
        <v>932580022.75999999</v>
      </c>
      <c r="Y258" s="75">
        <v>0</v>
      </c>
      <c r="Z258" s="75">
        <v>633355568.32280004</v>
      </c>
      <c r="AA258" s="75">
        <v>0</v>
      </c>
      <c r="AB258" s="75">
        <v>327201855.12</v>
      </c>
      <c r="AC258" s="75">
        <v>0</v>
      </c>
      <c r="AD258" s="75">
        <v>0</v>
      </c>
      <c r="AE258" s="75">
        <v>0</v>
      </c>
      <c r="AF258" s="49">
        <f t="shared" si="19"/>
        <v>960557423.44280005</v>
      </c>
      <c r="AG258" s="76">
        <v>0</v>
      </c>
      <c r="AH258" s="76">
        <v>652356235.37248409</v>
      </c>
      <c r="AI258" s="76">
        <v>0</v>
      </c>
      <c r="AJ258" s="76">
        <v>337017910.77359998</v>
      </c>
      <c r="AK258" s="76">
        <v>0</v>
      </c>
      <c r="AL258" s="76">
        <v>0</v>
      </c>
      <c r="AM258" s="76">
        <v>0</v>
      </c>
      <c r="AN258" s="50">
        <f t="shared" si="20"/>
        <v>989374146.14608407</v>
      </c>
      <c r="AO258" s="53">
        <f t="shared" si="21"/>
        <v>2882511592.3488841</v>
      </c>
      <c r="AP258" s="18"/>
      <c r="AQ258" s="18"/>
      <c r="AR258" s="18"/>
      <c r="AS258" s="18"/>
      <c r="AT258" s="18"/>
      <c r="AU258" s="18"/>
      <c r="AV258" s="18"/>
    </row>
    <row r="259" spans="1:48" ht="33">
      <c r="A259" s="41">
        <v>1</v>
      </c>
      <c r="B259" s="46" t="s">
        <v>129</v>
      </c>
      <c r="C259" s="69">
        <v>19</v>
      </c>
      <c r="D259" s="69" t="s">
        <v>855</v>
      </c>
      <c r="E259" s="42">
        <v>1905</v>
      </c>
      <c r="F259" s="69" t="s">
        <v>862</v>
      </c>
      <c r="G259" s="70">
        <v>1905015</v>
      </c>
      <c r="H259" s="69" t="s">
        <v>311</v>
      </c>
      <c r="I259" s="71">
        <v>190501504</v>
      </c>
      <c r="J259" s="69" t="s">
        <v>418</v>
      </c>
      <c r="K259" s="41" t="s">
        <v>24</v>
      </c>
      <c r="L259" s="45">
        <v>32</v>
      </c>
      <c r="M259" s="72" t="s">
        <v>858</v>
      </c>
      <c r="N259" s="73">
        <v>12</v>
      </c>
      <c r="O259" s="69">
        <v>10</v>
      </c>
      <c r="P259" s="69">
        <v>10</v>
      </c>
      <c r="Q259" s="74">
        <v>0</v>
      </c>
      <c r="R259" s="74">
        <v>213929418.84</v>
      </c>
      <c r="S259" s="48">
        <v>0</v>
      </c>
      <c r="T259" s="74">
        <v>0</v>
      </c>
      <c r="U259" s="48">
        <v>0</v>
      </c>
      <c r="V259" s="48">
        <v>0</v>
      </c>
      <c r="W259" s="74">
        <v>0</v>
      </c>
      <c r="X259" s="48">
        <f t="shared" si="18"/>
        <v>213929418.84</v>
      </c>
      <c r="Y259" s="75">
        <v>0</v>
      </c>
      <c r="Z259" s="75">
        <v>220347301.4052</v>
      </c>
      <c r="AA259" s="75">
        <v>0</v>
      </c>
      <c r="AB259" s="75">
        <v>0</v>
      </c>
      <c r="AC259" s="75">
        <v>0</v>
      </c>
      <c r="AD259" s="75">
        <v>0</v>
      </c>
      <c r="AE259" s="75">
        <v>0</v>
      </c>
      <c r="AF259" s="49">
        <f t="shared" si="19"/>
        <v>220347301.4052</v>
      </c>
      <c r="AG259" s="76">
        <v>0</v>
      </c>
      <c r="AH259" s="76">
        <v>226957720.44735602</v>
      </c>
      <c r="AI259" s="76">
        <v>0</v>
      </c>
      <c r="AJ259" s="76">
        <v>0</v>
      </c>
      <c r="AK259" s="76">
        <v>0</v>
      </c>
      <c r="AL259" s="76">
        <v>0</v>
      </c>
      <c r="AM259" s="76">
        <v>0</v>
      </c>
      <c r="AN259" s="50">
        <f t="shared" si="20"/>
        <v>226957720.44735602</v>
      </c>
      <c r="AO259" s="53">
        <f t="shared" si="21"/>
        <v>661234440.69255602</v>
      </c>
      <c r="AP259" s="18"/>
      <c r="AQ259" s="18"/>
      <c r="AR259" s="18"/>
      <c r="AS259" s="18"/>
      <c r="AT259" s="18"/>
      <c r="AU259" s="18"/>
      <c r="AV259" s="18"/>
    </row>
    <row r="260" spans="1:48" ht="33">
      <c r="A260" s="41">
        <v>1</v>
      </c>
      <c r="B260" s="46" t="s">
        <v>129</v>
      </c>
      <c r="C260" s="69">
        <v>19</v>
      </c>
      <c r="D260" s="69" t="s">
        <v>855</v>
      </c>
      <c r="E260" s="42">
        <v>1905</v>
      </c>
      <c r="F260" s="69" t="s">
        <v>862</v>
      </c>
      <c r="G260" s="70">
        <v>1905015</v>
      </c>
      <c r="H260" s="69" t="s">
        <v>311</v>
      </c>
      <c r="I260" s="71">
        <v>190501506</v>
      </c>
      <c r="J260" s="69" t="s">
        <v>863</v>
      </c>
      <c r="K260" s="41" t="s">
        <v>24</v>
      </c>
      <c r="L260" s="45">
        <v>12</v>
      </c>
      <c r="M260" s="72" t="s">
        <v>858</v>
      </c>
      <c r="N260" s="73">
        <v>4</v>
      </c>
      <c r="O260" s="69">
        <v>4</v>
      </c>
      <c r="P260" s="69">
        <v>4</v>
      </c>
      <c r="Q260" s="74">
        <v>854778833</v>
      </c>
      <c r="R260" s="74">
        <f>1014205586.2+250000000</f>
        <v>1264205586.2</v>
      </c>
      <c r="S260" s="48">
        <v>0</v>
      </c>
      <c r="T260" s="74">
        <v>0</v>
      </c>
      <c r="U260" s="48">
        <v>0</v>
      </c>
      <c r="V260" s="48">
        <v>0</v>
      </c>
      <c r="W260" s="74">
        <v>0</v>
      </c>
      <c r="X260" s="48">
        <f t="shared" si="18"/>
        <v>2118984419.2</v>
      </c>
      <c r="Y260" s="75">
        <v>700422197.99000001</v>
      </c>
      <c r="Z260" s="75">
        <v>902131753.78600001</v>
      </c>
      <c r="AA260" s="75">
        <v>0</v>
      </c>
      <c r="AB260" s="75">
        <v>0</v>
      </c>
      <c r="AC260" s="75">
        <v>0</v>
      </c>
      <c r="AD260" s="75">
        <v>0</v>
      </c>
      <c r="AE260" s="75">
        <v>0</v>
      </c>
      <c r="AF260" s="49">
        <f t="shared" si="19"/>
        <v>1602553951.776</v>
      </c>
      <c r="AG260" s="76">
        <v>906834863.92970002</v>
      </c>
      <c r="AH260" s="76">
        <v>1341195706.39958</v>
      </c>
      <c r="AI260" s="76">
        <v>0</v>
      </c>
      <c r="AJ260" s="76">
        <v>0</v>
      </c>
      <c r="AK260" s="76">
        <v>0</v>
      </c>
      <c r="AL260" s="76">
        <v>0</v>
      </c>
      <c r="AM260" s="76">
        <v>0</v>
      </c>
      <c r="AN260" s="50">
        <f t="shared" si="20"/>
        <v>2248030570.3292799</v>
      </c>
      <c r="AO260" s="53">
        <f t="shared" si="21"/>
        <v>5969568941.3052797</v>
      </c>
      <c r="AP260" s="18"/>
      <c r="AQ260" s="18"/>
      <c r="AR260" s="18"/>
      <c r="AS260" s="18"/>
      <c r="AT260" s="18"/>
      <c r="AU260" s="18"/>
      <c r="AV260" s="18"/>
    </row>
    <row r="261" spans="1:48" ht="33">
      <c r="A261" s="41">
        <v>1</v>
      </c>
      <c r="B261" s="46" t="s">
        <v>129</v>
      </c>
      <c r="C261" s="69">
        <v>19</v>
      </c>
      <c r="D261" s="69" t="s">
        <v>855</v>
      </c>
      <c r="E261" s="42">
        <v>1905</v>
      </c>
      <c r="F261" s="69" t="s">
        <v>862</v>
      </c>
      <c r="G261" s="70">
        <v>1905015</v>
      </c>
      <c r="H261" s="69" t="s">
        <v>311</v>
      </c>
      <c r="I261" s="71">
        <v>190501503</v>
      </c>
      <c r="J261" s="69" t="s">
        <v>864</v>
      </c>
      <c r="K261" s="41" t="s">
        <v>24</v>
      </c>
      <c r="L261" s="52">
        <v>3</v>
      </c>
      <c r="M261" s="72" t="s">
        <v>858</v>
      </c>
      <c r="N261" s="73">
        <v>1</v>
      </c>
      <c r="O261" s="69">
        <v>1</v>
      </c>
      <c r="P261" s="69">
        <v>1</v>
      </c>
      <c r="Q261" s="74">
        <v>0</v>
      </c>
      <c r="R261" s="74">
        <v>160000000</v>
      </c>
      <c r="S261" s="48">
        <v>0</v>
      </c>
      <c r="T261" s="74">
        <v>0</v>
      </c>
      <c r="U261" s="48">
        <v>0</v>
      </c>
      <c r="V261" s="48">
        <v>0</v>
      </c>
      <c r="W261" s="74">
        <v>0</v>
      </c>
      <c r="X261" s="48">
        <f t="shared" si="18"/>
        <v>160000000</v>
      </c>
      <c r="Y261" s="75">
        <v>0</v>
      </c>
      <c r="Z261" s="75">
        <v>164800000</v>
      </c>
      <c r="AA261" s="75">
        <v>0</v>
      </c>
      <c r="AB261" s="75">
        <v>0</v>
      </c>
      <c r="AC261" s="75">
        <v>0</v>
      </c>
      <c r="AD261" s="75">
        <v>0</v>
      </c>
      <c r="AE261" s="75">
        <v>0</v>
      </c>
      <c r="AF261" s="49">
        <f t="shared" si="19"/>
        <v>164800000</v>
      </c>
      <c r="AG261" s="76">
        <v>0</v>
      </c>
      <c r="AH261" s="76">
        <v>169744000</v>
      </c>
      <c r="AI261" s="76">
        <v>0</v>
      </c>
      <c r="AJ261" s="76">
        <v>0</v>
      </c>
      <c r="AK261" s="76">
        <v>0</v>
      </c>
      <c r="AL261" s="76">
        <v>0</v>
      </c>
      <c r="AM261" s="76">
        <v>0</v>
      </c>
      <c r="AN261" s="50">
        <f t="shared" si="20"/>
        <v>169744000</v>
      </c>
      <c r="AO261" s="53">
        <f t="shared" si="21"/>
        <v>494544000</v>
      </c>
      <c r="AP261" s="18"/>
      <c r="AQ261" s="18"/>
      <c r="AR261" s="18"/>
      <c r="AS261" s="18"/>
      <c r="AT261" s="18"/>
      <c r="AU261" s="18"/>
      <c r="AV261" s="18"/>
    </row>
    <row r="262" spans="1:48" ht="33">
      <c r="A262" s="41">
        <v>1</v>
      </c>
      <c r="B262" s="41" t="s">
        <v>129</v>
      </c>
      <c r="C262" s="69">
        <v>19</v>
      </c>
      <c r="D262" s="69" t="s">
        <v>855</v>
      </c>
      <c r="E262" s="42">
        <v>1905</v>
      </c>
      <c r="F262" s="69" t="s">
        <v>862</v>
      </c>
      <c r="G262" s="70">
        <v>1905050</v>
      </c>
      <c r="H262" s="69" t="s">
        <v>22</v>
      </c>
      <c r="I262" s="71">
        <v>190505001</v>
      </c>
      <c r="J262" s="69" t="s">
        <v>865</v>
      </c>
      <c r="K262" s="41" t="s">
        <v>24</v>
      </c>
      <c r="L262" s="45">
        <v>23</v>
      </c>
      <c r="M262" s="72" t="s">
        <v>858</v>
      </c>
      <c r="N262" s="73">
        <v>23</v>
      </c>
      <c r="O262" s="69">
        <v>23</v>
      </c>
      <c r="P262" s="69">
        <v>23</v>
      </c>
      <c r="Q262" s="74">
        <v>0</v>
      </c>
      <c r="R262" s="74">
        <v>598079787.05999994</v>
      </c>
      <c r="S262" s="48">
        <v>0</v>
      </c>
      <c r="T262" s="74">
        <v>0</v>
      </c>
      <c r="U262" s="48">
        <v>0</v>
      </c>
      <c r="V262" s="48">
        <v>0</v>
      </c>
      <c r="W262" s="74">
        <v>0</v>
      </c>
      <c r="X262" s="48">
        <f>SUM(Q262:W262)</f>
        <v>598079787.05999994</v>
      </c>
      <c r="Y262" s="75">
        <v>0</v>
      </c>
      <c r="Z262" s="75">
        <v>616022180.6717999</v>
      </c>
      <c r="AA262" s="75">
        <v>0</v>
      </c>
      <c r="AB262" s="75">
        <v>0</v>
      </c>
      <c r="AC262" s="75">
        <v>0</v>
      </c>
      <c r="AD262" s="75">
        <v>0</v>
      </c>
      <c r="AE262" s="75">
        <v>0</v>
      </c>
      <c r="AF262" s="49">
        <f>SUM(Y262:AE262)</f>
        <v>616022180.6717999</v>
      </c>
      <c r="AG262" s="76">
        <v>0</v>
      </c>
      <c r="AH262" s="76">
        <v>634502846.09195387</v>
      </c>
      <c r="AI262" s="76">
        <v>0</v>
      </c>
      <c r="AJ262" s="76">
        <v>0</v>
      </c>
      <c r="AK262" s="76">
        <v>0</v>
      </c>
      <c r="AL262" s="76">
        <v>0</v>
      </c>
      <c r="AM262" s="76">
        <v>0</v>
      </c>
      <c r="AN262" s="50">
        <f>SUM(AG262:AM262)</f>
        <v>634502846.09195387</v>
      </c>
      <c r="AO262" s="53">
        <f>+AN262+AF262+X262</f>
        <v>1848604813.8237538</v>
      </c>
      <c r="AP262" s="18"/>
      <c r="AQ262" s="18"/>
      <c r="AR262" s="18"/>
      <c r="AS262" s="18"/>
      <c r="AT262" s="18"/>
      <c r="AU262" s="18"/>
      <c r="AV262" s="18"/>
    </row>
    <row r="263" spans="1:48" ht="54.6" customHeight="1">
      <c r="A263" s="41">
        <v>1</v>
      </c>
      <c r="B263" s="46" t="s">
        <v>129</v>
      </c>
      <c r="C263" s="69">
        <v>19</v>
      </c>
      <c r="D263" s="69" t="s">
        <v>855</v>
      </c>
      <c r="E263" s="42">
        <v>1905</v>
      </c>
      <c r="F263" s="69" t="s">
        <v>862</v>
      </c>
      <c r="G263" s="70">
        <v>1905041</v>
      </c>
      <c r="H263" s="69" t="s">
        <v>380</v>
      </c>
      <c r="I263" s="71">
        <v>190504100</v>
      </c>
      <c r="J263" s="69" t="s">
        <v>381</v>
      </c>
      <c r="K263" s="41" t="s">
        <v>24</v>
      </c>
      <c r="L263" s="45">
        <v>3300</v>
      </c>
      <c r="M263" s="72" t="s">
        <v>858</v>
      </c>
      <c r="N263" s="73">
        <v>1100</v>
      </c>
      <c r="O263" s="69">
        <v>1100</v>
      </c>
      <c r="P263" s="69">
        <v>1100</v>
      </c>
      <c r="Q263" s="74">
        <v>45000000</v>
      </c>
      <c r="R263" s="74">
        <v>0</v>
      </c>
      <c r="S263" s="48">
        <v>0</v>
      </c>
      <c r="T263" s="74">
        <v>0</v>
      </c>
      <c r="U263" s="48">
        <v>0</v>
      </c>
      <c r="V263" s="48">
        <v>0</v>
      </c>
      <c r="W263" s="74">
        <v>0</v>
      </c>
      <c r="X263" s="48">
        <f>SUM(Q263:W263)</f>
        <v>45000000</v>
      </c>
      <c r="Y263" s="75">
        <v>46350000</v>
      </c>
      <c r="Z263" s="75">
        <v>0</v>
      </c>
      <c r="AA263" s="75">
        <v>0</v>
      </c>
      <c r="AB263" s="75">
        <v>0</v>
      </c>
      <c r="AC263" s="75">
        <v>0</v>
      </c>
      <c r="AD263" s="75">
        <v>0</v>
      </c>
      <c r="AE263" s="75">
        <v>0</v>
      </c>
      <c r="AF263" s="49">
        <f>SUM(Y263:AE263)</f>
        <v>46350000</v>
      </c>
      <c r="AG263" s="76">
        <v>132612501</v>
      </c>
      <c r="AH263" s="76">
        <v>0</v>
      </c>
      <c r="AI263" s="76">
        <v>0</v>
      </c>
      <c r="AJ263" s="76">
        <v>0</v>
      </c>
      <c r="AK263" s="76">
        <v>0</v>
      </c>
      <c r="AL263" s="76">
        <v>0</v>
      </c>
      <c r="AM263" s="76">
        <v>0</v>
      </c>
      <c r="AN263" s="50">
        <f>SUM(AG263:AM263)</f>
        <v>132612501</v>
      </c>
      <c r="AO263" s="53">
        <f>+AN263+AF263+X263</f>
        <v>223962501</v>
      </c>
      <c r="AP263" s="18"/>
      <c r="AQ263" s="18"/>
      <c r="AR263" s="18"/>
      <c r="AS263" s="18"/>
      <c r="AT263" s="18"/>
      <c r="AU263" s="18"/>
      <c r="AV263" s="18"/>
    </row>
    <row r="264" spans="1:48" ht="49.5">
      <c r="A264" s="41">
        <v>1</v>
      </c>
      <c r="B264" s="46" t="s">
        <v>129</v>
      </c>
      <c r="C264" s="69">
        <v>19</v>
      </c>
      <c r="D264" s="69" t="s">
        <v>855</v>
      </c>
      <c r="E264" s="42">
        <v>1905</v>
      </c>
      <c r="F264" s="69" t="s">
        <v>862</v>
      </c>
      <c r="G264" s="70">
        <v>1905043</v>
      </c>
      <c r="H264" s="69" t="s">
        <v>344</v>
      </c>
      <c r="I264" s="71">
        <v>190504300</v>
      </c>
      <c r="J264" s="69" t="s">
        <v>866</v>
      </c>
      <c r="K264" s="41" t="s">
        <v>24</v>
      </c>
      <c r="L264" s="45">
        <v>79</v>
      </c>
      <c r="M264" s="72" t="s">
        <v>858</v>
      </c>
      <c r="N264" s="73">
        <v>26</v>
      </c>
      <c r="O264" s="69">
        <v>26</v>
      </c>
      <c r="P264" s="69">
        <v>26</v>
      </c>
      <c r="Q264" s="74">
        <v>744812445</v>
      </c>
      <c r="R264" s="74">
        <v>0</v>
      </c>
      <c r="S264" s="48">
        <v>0</v>
      </c>
      <c r="T264" s="74">
        <v>1288114567</v>
      </c>
      <c r="U264" s="48">
        <v>0</v>
      </c>
      <c r="V264" s="48">
        <v>0</v>
      </c>
      <c r="W264" s="74">
        <v>0</v>
      </c>
      <c r="X264" s="48">
        <f t="shared" si="18"/>
        <v>2032927012</v>
      </c>
      <c r="Y264" s="75">
        <v>700156818.35000002</v>
      </c>
      <c r="Z264" s="75">
        <v>0</v>
      </c>
      <c r="AA264" s="75">
        <v>0</v>
      </c>
      <c r="AB264" s="75">
        <v>1326758004.01</v>
      </c>
      <c r="AC264" s="75">
        <v>0</v>
      </c>
      <c r="AD264" s="75">
        <v>0</v>
      </c>
      <c r="AE264" s="75">
        <v>0</v>
      </c>
      <c r="AF264" s="49">
        <f t="shared" si="19"/>
        <v>2026914822.3600001</v>
      </c>
      <c r="AG264" s="76">
        <v>602351522.90050006</v>
      </c>
      <c r="AH264" s="76">
        <v>0</v>
      </c>
      <c r="AI264" s="76">
        <v>0</v>
      </c>
      <c r="AJ264" s="76">
        <v>1366560744.1303</v>
      </c>
      <c r="AK264" s="76">
        <v>0</v>
      </c>
      <c r="AL264" s="76">
        <v>0</v>
      </c>
      <c r="AM264" s="76">
        <v>0</v>
      </c>
      <c r="AN264" s="50">
        <f t="shared" si="20"/>
        <v>1968912267.0308001</v>
      </c>
      <c r="AO264" s="53">
        <f t="shared" si="21"/>
        <v>6028754101.3908005</v>
      </c>
      <c r="AP264" s="18"/>
      <c r="AQ264" s="18"/>
      <c r="AR264" s="18"/>
      <c r="AS264" s="18"/>
      <c r="AT264" s="18"/>
      <c r="AU264" s="18"/>
      <c r="AV264" s="18"/>
    </row>
    <row r="265" spans="1:48" ht="49.5">
      <c r="A265" s="41">
        <v>1</v>
      </c>
      <c r="B265" s="46" t="s">
        <v>129</v>
      </c>
      <c r="C265" s="69">
        <v>19</v>
      </c>
      <c r="D265" s="69" t="s">
        <v>855</v>
      </c>
      <c r="E265" s="42">
        <v>1905</v>
      </c>
      <c r="F265" s="69" t="s">
        <v>862</v>
      </c>
      <c r="G265" s="70">
        <v>1905043</v>
      </c>
      <c r="H265" s="69" t="s">
        <v>344</v>
      </c>
      <c r="I265" s="71">
        <v>190504302</v>
      </c>
      <c r="J265" s="69" t="s">
        <v>411</v>
      </c>
      <c r="K265" s="41" t="s">
        <v>24</v>
      </c>
      <c r="L265" s="45">
        <v>66</v>
      </c>
      <c r="M265" s="72" t="s">
        <v>858</v>
      </c>
      <c r="N265" s="73">
        <v>35953</v>
      </c>
      <c r="O265" s="69">
        <v>32000</v>
      </c>
      <c r="P265" s="69">
        <v>32000</v>
      </c>
      <c r="Q265" s="74">
        <v>0</v>
      </c>
      <c r="R265" s="74">
        <f>636196216.8+308550000</f>
        <v>944746216.79999995</v>
      </c>
      <c r="S265" s="48">
        <v>0</v>
      </c>
      <c r="T265" s="74">
        <v>124866433</v>
      </c>
      <c r="U265" s="48">
        <v>0</v>
      </c>
      <c r="V265" s="48">
        <v>0</v>
      </c>
      <c r="W265" s="74">
        <v>1007407763</v>
      </c>
      <c r="X265" s="48">
        <f t="shared" si="18"/>
        <v>2077020412.8</v>
      </c>
      <c r="Y265" s="75">
        <v>0</v>
      </c>
      <c r="Z265" s="75">
        <v>773088603.30400002</v>
      </c>
      <c r="AA265" s="75">
        <v>0</v>
      </c>
      <c r="AB265" s="75">
        <v>128612425.98999999</v>
      </c>
      <c r="AC265" s="75">
        <v>0</v>
      </c>
      <c r="AD265" s="75">
        <v>0</v>
      </c>
      <c r="AE265" s="75">
        <v>1037629995.89</v>
      </c>
      <c r="AF265" s="49">
        <f t="shared" si="19"/>
        <v>1939331025.184</v>
      </c>
      <c r="AG265" s="76">
        <v>0</v>
      </c>
      <c r="AH265" s="76">
        <v>1878555317</v>
      </c>
      <c r="AI265" s="76">
        <v>0</v>
      </c>
      <c r="AJ265" s="76">
        <v>132470798.76969999</v>
      </c>
      <c r="AK265" s="76">
        <v>0</v>
      </c>
      <c r="AL265" s="76">
        <v>0</v>
      </c>
      <c r="AM265" s="76">
        <v>1068758895.7667</v>
      </c>
      <c r="AN265" s="50">
        <f t="shared" si="20"/>
        <v>3079785011.5363998</v>
      </c>
      <c r="AO265" s="53">
        <f t="shared" si="21"/>
        <v>7096136449.5204</v>
      </c>
      <c r="AP265" s="18"/>
      <c r="AQ265" s="18"/>
      <c r="AR265" s="18"/>
      <c r="AS265" s="18"/>
      <c r="AT265" s="18"/>
      <c r="AU265" s="18"/>
      <c r="AV265" s="18"/>
    </row>
    <row r="266" spans="1:48" ht="33">
      <c r="A266" s="41">
        <v>1</v>
      </c>
      <c r="B266" s="46" t="s">
        <v>129</v>
      </c>
      <c r="C266" s="69">
        <v>19</v>
      </c>
      <c r="D266" s="69" t="s">
        <v>855</v>
      </c>
      <c r="E266" s="42">
        <v>1905</v>
      </c>
      <c r="F266" s="69" t="s">
        <v>862</v>
      </c>
      <c r="G266" s="70">
        <v>1905030</v>
      </c>
      <c r="H266" s="69" t="s">
        <v>867</v>
      </c>
      <c r="I266" s="71">
        <v>190503000</v>
      </c>
      <c r="J266" s="69" t="s">
        <v>868</v>
      </c>
      <c r="K266" s="41" t="s">
        <v>24</v>
      </c>
      <c r="L266" s="52">
        <v>50</v>
      </c>
      <c r="M266" s="72" t="s">
        <v>858</v>
      </c>
      <c r="N266" s="73">
        <v>50</v>
      </c>
      <c r="O266" s="69">
        <v>0</v>
      </c>
      <c r="P266" s="69">
        <v>0</v>
      </c>
      <c r="Q266" s="74">
        <v>151000000</v>
      </c>
      <c r="R266" s="74">
        <v>0</v>
      </c>
      <c r="S266" s="48">
        <v>0</v>
      </c>
      <c r="T266" s="74">
        <v>0</v>
      </c>
      <c r="U266" s="48">
        <v>0</v>
      </c>
      <c r="V266" s="48">
        <v>0</v>
      </c>
      <c r="W266" s="74">
        <v>0</v>
      </c>
      <c r="X266" s="48">
        <f>SUM(Q266:W266)</f>
        <v>151000000</v>
      </c>
      <c r="Y266" s="75">
        <v>158530000</v>
      </c>
      <c r="Z266" s="75">
        <v>0</v>
      </c>
      <c r="AA266" s="75">
        <v>0</v>
      </c>
      <c r="AB266" s="75">
        <v>0</v>
      </c>
      <c r="AC266" s="75">
        <v>0</v>
      </c>
      <c r="AD266" s="75">
        <v>0</v>
      </c>
      <c r="AE266" s="75">
        <v>0</v>
      </c>
      <c r="AF266" s="49">
        <f>SUM(Y266:AE266)</f>
        <v>158530000</v>
      </c>
      <c r="AG266" s="76">
        <v>75323900</v>
      </c>
      <c r="AH266" s="76">
        <v>0</v>
      </c>
      <c r="AI266" s="76">
        <v>0</v>
      </c>
      <c r="AJ266" s="76">
        <v>0</v>
      </c>
      <c r="AK266" s="76">
        <v>0</v>
      </c>
      <c r="AL266" s="76">
        <v>0</v>
      </c>
      <c r="AM266" s="76">
        <v>0</v>
      </c>
      <c r="AN266" s="50">
        <f>SUM(AG266:AM266)</f>
        <v>75323900</v>
      </c>
      <c r="AO266" s="53">
        <f>+AN266+AF266+X266</f>
        <v>384853900</v>
      </c>
      <c r="AP266" s="18"/>
      <c r="AQ266" s="18"/>
      <c r="AR266" s="18"/>
      <c r="AS266" s="18"/>
      <c r="AT266" s="18"/>
      <c r="AU266" s="18"/>
      <c r="AV266" s="18"/>
    </row>
    <row r="267" spans="1:48" ht="33">
      <c r="A267" s="41">
        <v>1</v>
      </c>
      <c r="B267" s="41" t="s">
        <v>129</v>
      </c>
      <c r="C267" s="69">
        <v>19</v>
      </c>
      <c r="D267" s="69" t="s">
        <v>855</v>
      </c>
      <c r="E267" s="42">
        <v>1905</v>
      </c>
      <c r="F267" s="69" t="s">
        <v>862</v>
      </c>
      <c r="G267" s="70">
        <v>1905050</v>
      </c>
      <c r="H267" s="69" t="s">
        <v>22</v>
      </c>
      <c r="I267" s="71">
        <v>190505001</v>
      </c>
      <c r="J267" s="69" t="s">
        <v>865</v>
      </c>
      <c r="K267" s="41" t="s">
        <v>24</v>
      </c>
      <c r="L267" s="45">
        <v>20</v>
      </c>
      <c r="M267" s="72" t="s">
        <v>858</v>
      </c>
      <c r="N267" s="73">
        <v>20</v>
      </c>
      <c r="O267" s="69">
        <v>20</v>
      </c>
      <c r="P267" s="69">
        <v>20</v>
      </c>
      <c r="Q267" s="74">
        <v>0</v>
      </c>
      <c r="R267" s="74">
        <v>598079787.05999994</v>
      </c>
      <c r="S267" s="48">
        <v>0</v>
      </c>
      <c r="T267" s="74">
        <v>0</v>
      </c>
      <c r="U267" s="48">
        <v>0</v>
      </c>
      <c r="V267" s="48">
        <v>0</v>
      </c>
      <c r="W267" s="74">
        <v>0</v>
      </c>
      <c r="X267" s="48">
        <f t="shared" ref="X267:X271" si="23">SUM(Q267:W267)</f>
        <v>598079787.05999994</v>
      </c>
      <c r="Y267" s="75">
        <v>0</v>
      </c>
      <c r="Z267" s="75">
        <v>1266773691</v>
      </c>
      <c r="AA267" s="75">
        <v>0</v>
      </c>
      <c r="AB267" s="75">
        <v>0</v>
      </c>
      <c r="AC267" s="75">
        <v>0</v>
      </c>
      <c r="AD267" s="75">
        <v>0</v>
      </c>
      <c r="AE267" s="75">
        <v>0</v>
      </c>
      <c r="AF267" s="49">
        <f t="shared" ref="AF267:AF271" si="24">SUM(Y267:AE267)</f>
        <v>1266773691</v>
      </c>
      <c r="AG267" s="76">
        <v>0</v>
      </c>
      <c r="AH267" s="76">
        <v>634502846.09195387</v>
      </c>
      <c r="AI267" s="76">
        <v>0</v>
      </c>
      <c r="AJ267" s="76">
        <v>0</v>
      </c>
      <c r="AK267" s="76">
        <v>0</v>
      </c>
      <c r="AL267" s="76">
        <v>0</v>
      </c>
      <c r="AM267" s="76">
        <v>0</v>
      </c>
      <c r="AN267" s="50">
        <f t="shared" ref="AN267:AN271" si="25">SUM(AG267:AM267)</f>
        <v>634502846.09195387</v>
      </c>
      <c r="AO267" s="53">
        <f t="shared" ref="AO267:AO271" si="26">+AN267+AF267+X267</f>
        <v>2499356324.1519537</v>
      </c>
      <c r="AP267" s="18"/>
      <c r="AQ267" s="18"/>
      <c r="AR267" s="18"/>
      <c r="AS267" s="18"/>
      <c r="AT267" s="18"/>
      <c r="AU267" s="18"/>
      <c r="AV267" s="18"/>
    </row>
    <row r="268" spans="1:48" ht="33">
      <c r="A268" s="41">
        <v>1</v>
      </c>
      <c r="B268" s="46" t="s">
        <v>129</v>
      </c>
      <c r="C268" s="69">
        <v>19</v>
      </c>
      <c r="D268" s="69" t="s">
        <v>855</v>
      </c>
      <c r="E268" s="42">
        <v>1905</v>
      </c>
      <c r="F268" s="69" t="s">
        <v>862</v>
      </c>
      <c r="G268" s="70">
        <v>1905049</v>
      </c>
      <c r="H268" s="69" t="s">
        <v>376</v>
      </c>
      <c r="I268" s="71">
        <v>190504900</v>
      </c>
      <c r="J268" s="69" t="s">
        <v>377</v>
      </c>
      <c r="K268" s="41" t="s">
        <v>24</v>
      </c>
      <c r="L268" s="45">
        <v>2</v>
      </c>
      <c r="M268" s="72" t="s">
        <v>858</v>
      </c>
      <c r="N268" s="73">
        <v>0</v>
      </c>
      <c r="O268" s="69">
        <v>1</v>
      </c>
      <c r="P268" s="69">
        <v>1</v>
      </c>
      <c r="Q268" s="74">
        <v>0</v>
      </c>
      <c r="R268" s="74">
        <v>0</v>
      </c>
      <c r="S268" s="74">
        <v>0</v>
      </c>
      <c r="T268" s="74">
        <v>0</v>
      </c>
      <c r="U268" s="74">
        <v>0</v>
      </c>
      <c r="V268" s="74">
        <v>0</v>
      </c>
      <c r="W268" s="74">
        <v>0</v>
      </c>
      <c r="X268" s="48">
        <f t="shared" si="23"/>
        <v>0</v>
      </c>
      <c r="Y268" s="75">
        <v>100000000</v>
      </c>
      <c r="Z268" s="75">
        <v>0</v>
      </c>
      <c r="AA268" s="75">
        <v>0</v>
      </c>
      <c r="AB268" s="75">
        <v>0</v>
      </c>
      <c r="AC268" s="75">
        <v>0</v>
      </c>
      <c r="AD268" s="75">
        <v>0</v>
      </c>
      <c r="AE268" s="75">
        <v>0</v>
      </c>
      <c r="AF268" s="49">
        <f t="shared" si="24"/>
        <v>100000000</v>
      </c>
      <c r="AG268" s="76">
        <v>50000000</v>
      </c>
      <c r="AH268" s="76">
        <v>0</v>
      </c>
      <c r="AI268" s="76">
        <v>0</v>
      </c>
      <c r="AJ268" s="76">
        <v>0</v>
      </c>
      <c r="AK268" s="76">
        <v>0</v>
      </c>
      <c r="AL268" s="76">
        <v>0</v>
      </c>
      <c r="AM268" s="76">
        <v>0</v>
      </c>
      <c r="AN268" s="50">
        <f t="shared" si="25"/>
        <v>50000000</v>
      </c>
      <c r="AO268" s="53">
        <f t="shared" si="26"/>
        <v>150000000</v>
      </c>
      <c r="AP268" s="18"/>
      <c r="AQ268" s="18"/>
      <c r="AR268" s="18"/>
      <c r="AS268" s="18"/>
      <c r="AT268" s="18"/>
      <c r="AU268" s="18"/>
      <c r="AV268" s="18"/>
    </row>
    <row r="269" spans="1:48" ht="33">
      <c r="A269" s="41">
        <v>1</v>
      </c>
      <c r="B269" s="46" t="s">
        <v>129</v>
      </c>
      <c r="C269" s="69">
        <v>19</v>
      </c>
      <c r="D269" s="69" t="s">
        <v>855</v>
      </c>
      <c r="E269" s="42">
        <v>1905</v>
      </c>
      <c r="F269" s="69" t="s">
        <v>862</v>
      </c>
      <c r="G269" s="70">
        <v>1905048</v>
      </c>
      <c r="H269" s="69" t="s">
        <v>869</v>
      </c>
      <c r="I269" s="71">
        <v>190504800</v>
      </c>
      <c r="J269" s="69" t="s">
        <v>870</v>
      </c>
      <c r="K269" s="41" t="s">
        <v>24</v>
      </c>
      <c r="L269" s="45">
        <v>1</v>
      </c>
      <c r="M269" s="72" t="s">
        <v>858</v>
      </c>
      <c r="N269" s="73">
        <v>0</v>
      </c>
      <c r="O269" s="69">
        <v>1</v>
      </c>
      <c r="P269" s="69">
        <v>0</v>
      </c>
      <c r="Q269" s="74">
        <v>0</v>
      </c>
      <c r="R269" s="74">
        <v>0</v>
      </c>
      <c r="S269" s="74">
        <v>0</v>
      </c>
      <c r="T269" s="74">
        <v>0</v>
      </c>
      <c r="U269" s="74">
        <v>0</v>
      </c>
      <c r="V269" s="74">
        <v>0</v>
      </c>
      <c r="W269" s="74">
        <v>0</v>
      </c>
      <c r="X269" s="48">
        <f t="shared" si="23"/>
        <v>0</v>
      </c>
      <c r="Y269" s="75">
        <v>70000000</v>
      </c>
      <c r="Z269" s="75">
        <v>0</v>
      </c>
      <c r="AA269" s="75">
        <v>0</v>
      </c>
      <c r="AB269" s="75">
        <v>0</v>
      </c>
      <c r="AC269" s="75">
        <v>0</v>
      </c>
      <c r="AD269" s="75">
        <v>0</v>
      </c>
      <c r="AE269" s="75">
        <v>0</v>
      </c>
      <c r="AF269" s="49">
        <f t="shared" si="24"/>
        <v>70000000</v>
      </c>
      <c r="AG269" s="76">
        <v>0</v>
      </c>
      <c r="AH269" s="76">
        <v>0</v>
      </c>
      <c r="AI269" s="76">
        <v>0</v>
      </c>
      <c r="AJ269" s="76">
        <v>0</v>
      </c>
      <c r="AK269" s="76">
        <v>0</v>
      </c>
      <c r="AL269" s="76">
        <v>0</v>
      </c>
      <c r="AM269" s="76">
        <v>0</v>
      </c>
      <c r="AN269" s="50">
        <f t="shared" si="25"/>
        <v>0</v>
      </c>
      <c r="AO269" s="53">
        <f t="shared" si="26"/>
        <v>70000000</v>
      </c>
      <c r="AP269" s="18"/>
      <c r="AQ269" s="18"/>
      <c r="AR269" s="18"/>
      <c r="AS269" s="18"/>
      <c r="AT269" s="18"/>
      <c r="AU269" s="18"/>
      <c r="AV269" s="18"/>
    </row>
    <row r="270" spans="1:48" ht="49.5">
      <c r="A270" s="41">
        <v>1</v>
      </c>
      <c r="B270" s="46" t="s">
        <v>129</v>
      </c>
      <c r="C270" s="69">
        <v>19</v>
      </c>
      <c r="D270" s="69" t="s">
        <v>855</v>
      </c>
      <c r="E270" s="42">
        <v>1905</v>
      </c>
      <c r="F270" s="69" t="s">
        <v>862</v>
      </c>
      <c r="G270" s="70">
        <v>1905029</v>
      </c>
      <c r="H270" s="69" t="s">
        <v>419</v>
      </c>
      <c r="I270" s="71">
        <v>190502900</v>
      </c>
      <c r="J270" s="69" t="s">
        <v>420</v>
      </c>
      <c r="K270" s="41" t="s">
        <v>24</v>
      </c>
      <c r="L270" s="45">
        <v>2</v>
      </c>
      <c r="M270" s="72" t="s">
        <v>858</v>
      </c>
      <c r="N270" s="73">
        <v>0</v>
      </c>
      <c r="O270" s="69">
        <v>1</v>
      </c>
      <c r="P270" s="69">
        <v>1</v>
      </c>
      <c r="Q270" s="74">
        <v>0</v>
      </c>
      <c r="R270" s="74">
        <v>0</v>
      </c>
      <c r="S270" s="74">
        <v>0</v>
      </c>
      <c r="T270" s="74">
        <v>0</v>
      </c>
      <c r="U270" s="74">
        <v>0</v>
      </c>
      <c r="V270" s="74">
        <v>0</v>
      </c>
      <c r="W270" s="74">
        <v>0</v>
      </c>
      <c r="X270" s="48">
        <f t="shared" si="23"/>
        <v>0</v>
      </c>
      <c r="Y270" s="75">
        <v>80000000</v>
      </c>
      <c r="Z270" s="75">
        <v>0</v>
      </c>
      <c r="AA270" s="75">
        <v>0</v>
      </c>
      <c r="AB270" s="75">
        <v>0</v>
      </c>
      <c r="AC270" s="75">
        <v>0</v>
      </c>
      <c r="AD270" s="75">
        <v>0</v>
      </c>
      <c r="AE270" s="75">
        <v>0</v>
      </c>
      <c r="AF270" s="49">
        <f t="shared" si="24"/>
        <v>80000000</v>
      </c>
      <c r="AG270" s="76">
        <v>50000000</v>
      </c>
      <c r="AH270" s="76">
        <v>0</v>
      </c>
      <c r="AI270" s="76">
        <v>0</v>
      </c>
      <c r="AJ270" s="76">
        <v>0</v>
      </c>
      <c r="AK270" s="76">
        <v>0</v>
      </c>
      <c r="AL270" s="76">
        <v>0</v>
      </c>
      <c r="AM270" s="76">
        <v>0</v>
      </c>
      <c r="AN270" s="50">
        <f t="shared" si="25"/>
        <v>50000000</v>
      </c>
      <c r="AO270" s="53">
        <f t="shared" si="26"/>
        <v>130000000</v>
      </c>
      <c r="AP270" s="18"/>
      <c r="AQ270" s="18"/>
      <c r="AR270" s="18"/>
      <c r="AS270" s="18"/>
      <c r="AT270" s="18"/>
      <c r="AU270" s="18"/>
      <c r="AV270" s="18"/>
    </row>
    <row r="271" spans="1:48" ht="49.5">
      <c r="A271" s="41">
        <v>1</v>
      </c>
      <c r="B271" s="46" t="s">
        <v>129</v>
      </c>
      <c r="C271" s="69">
        <v>19</v>
      </c>
      <c r="D271" s="69" t="s">
        <v>855</v>
      </c>
      <c r="E271" s="42">
        <v>1905</v>
      </c>
      <c r="F271" s="69" t="s">
        <v>862</v>
      </c>
      <c r="G271" s="70">
        <v>1905027</v>
      </c>
      <c r="H271" s="69" t="s">
        <v>871</v>
      </c>
      <c r="I271" s="71">
        <v>190502701</v>
      </c>
      <c r="J271" s="69" t="s">
        <v>872</v>
      </c>
      <c r="K271" s="41" t="s">
        <v>24</v>
      </c>
      <c r="L271" s="45">
        <v>51226</v>
      </c>
      <c r="M271" s="72" t="s">
        <v>858</v>
      </c>
      <c r="N271" s="73">
        <v>51226</v>
      </c>
      <c r="O271" s="73">
        <v>51226</v>
      </c>
      <c r="P271" s="73">
        <v>51226</v>
      </c>
      <c r="Q271" s="74">
        <v>200000000</v>
      </c>
      <c r="R271" s="74">
        <v>0</v>
      </c>
      <c r="S271" s="48">
        <v>0</v>
      </c>
      <c r="T271" s="74">
        <v>0</v>
      </c>
      <c r="U271" s="48">
        <v>0</v>
      </c>
      <c r="V271" s="48">
        <v>0</v>
      </c>
      <c r="W271" s="74">
        <v>0</v>
      </c>
      <c r="X271" s="48">
        <f t="shared" si="23"/>
        <v>200000000</v>
      </c>
      <c r="Y271" s="75">
        <v>200000000</v>
      </c>
      <c r="Z271" s="75">
        <v>0</v>
      </c>
      <c r="AA271" s="75">
        <v>0</v>
      </c>
      <c r="AB271" s="75">
        <v>0</v>
      </c>
      <c r="AC271" s="75">
        <v>0</v>
      </c>
      <c r="AD271" s="75">
        <v>0</v>
      </c>
      <c r="AE271" s="75">
        <v>0</v>
      </c>
      <c r="AF271" s="49">
        <f t="shared" si="24"/>
        <v>200000000</v>
      </c>
      <c r="AG271" s="76">
        <v>300000000</v>
      </c>
      <c r="AH271" s="76">
        <v>0</v>
      </c>
      <c r="AI271" s="76">
        <v>0</v>
      </c>
      <c r="AJ271" s="76">
        <v>0</v>
      </c>
      <c r="AK271" s="76">
        <v>0</v>
      </c>
      <c r="AL271" s="76">
        <v>0</v>
      </c>
      <c r="AM271" s="76">
        <v>0</v>
      </c>
      <c r="AN271" s="50">
        <f t="shared" si="25"/>
        <v>300000000</v>
      </c>
      <c r="AO271" s="53">
        <f t="shared" si="26"/>
        <v>700000000</v>
      </c>
      <c r="AP271" s="18"/>
      <c r="AQ271" s="18"/>
      <c r="AR271" s="18"/>
      <c r="AS271" s="18"/>
      <c r="AT271" s="18"/>
      <c r="AU271" s="18"/>
      <c r="AV271" s="18"/>
    </row>
    <row r="272" spans="1:48" ht="33">
      <c r="A272" s="41">
        <v>1</v>
      </c>
      <c r="B272" s="46" t="s">
        <v>129</v>
      </c>
      <c r="C272" s="69">
        <v>19</v>
      </c>
      <c r="D272" s="69" t="s">
        <v>855</v>
      </c>
      <c r="E272" s="42">
        <v>1906</v>
      </c>
      <c r="F272" s="69" t="s">
        <v>355</v>
      </c>
      <c r="G272" s="70">
        <v>1906002</v>
      </c>
      <c r="H272" s="69" t="s">
        <v>873</v>
      </c>
      <c r="I272" s="71">
        <v>190600200</v>
      </c>
      <c r="J272" s="69" t="s">
        <v>873</v>
      </c>
      <c r="K272" s="41" t="s">
        <v>24</v>
      </c>
      <c r="L272" s="45">
        <v>2</v>
      </c>
      <c r="M272" s="72" t="s">
        <v>858</v>
      </c>
      <c r="N272" s="73">
        <v>0</v>
      </c>
      <c r="O272" s="69">
        <v>0</v>
      </c>
      <c r="P272" s="69">
        <v>1</v>
      </c>
      <c r="Q272" s="74">
        <v>0</v>
      </c>
      <c r="R272" s="74">
        <v>0</v>
      </c>
      <c r="S272" s="48">
        <v>0</v>
      </c>
      <c r="T272" s="74">
        <v>0</v>
      </c>
      <c r="U272" s="48">
        <v>0</v>
      </c>
      <c r="V272" s="48">
        <v>0</v>
      </c>
      <c r="W272" s="74">
        <v>0</v>
      </c>
      <c r="X272" s="48">
        <f t="shared" si="18"/>
        <v>0</v>
      </c>
      <c r="Y272" s="75">
        <v>0</v>
      </c>
      <c r="Z272" s="75">
        <v>0</v>
      </c>
      <c r="AA272" s="75">
        <v>0</v>
      </c>
      <c r="AB272" s="75">
        <v>0</v>
      </c>
      <c r="AC272" s="75">
        <v>0</v>
      </c>
      <c r="AD272" s="75">
        <v>0</v>
      </c>
      <c r="AE272" s="75">
        <v>0</v>
      </c>
      <c r="AF272" s="49">
        <f t="shared" si="19"/>
        <v>0</v>
      </c>
      <c r="AG272" s="76">
        <v>0</v>
      </c>
      <c r="AH272" s="76">
        <v>0</v>
      </c>
      <c r="AI272" s="76">
        <v>0</v>
      </c>
      <c r="AJ272" s="76">
        <v>6000000000</v>
      </c>
      <c r="AK272" s="76">
        <v>0</v>
      </c>
      <c r="AL272" s="76">
        <v>0</v>
      </c>
      <c r="AM272" s="76">
        <v>0</v>
      </c>
      <c r="AN272" s="50">
        <f t="shared" si="20"/>
        <v>6000000000</v>
      </c>
      <c r="AO272" s="51">
        <f t="shared" si="21"/>
        <v>6000000000</v>
      </c>
      <c r="AP272" s="18"/>
      <c r="AQ272" s="18"/>
      <c r="AR272" s="18"/>
      <c r="AS272" s="18"/>
      <c r="AT272" s="18"/>
      <c r="AU272" s="18"/>
      <c r="AV272" s="18"/>
    </row>
    <row r="273" spans="1:48" ht="32.25" customHeight="1">
      <c r="A273" s="41">
        <v>1</v>
      </c>
      <c r="B273" s="46" t="s">
        <v>129</v>
      </c>
      <c r="C273" s="69">
        <v>19</v>
      </c>
      <c r="D273" s="69" t="s">
        <v>855</v>
      </c>
      <c r="E273" s="42">
        <v>1906</v>
      </c>
      <c r="F273" s="69" t="s">
        <v>355</v>
      </c>
      <c r="G273" s="70">
        <v>1906005</v>
      </c>
      <c r="H273" s="69" t="s">
        <v>874</v>
      </c>
      <c r="I273" s="71">
        <v>190600500</v>
      </c>
      <c r="J273" s="69" t="s">
        <v>874</v>
      </c>
      <c r="K273" s="41" t="s">
        <v>24</v>
      </c>
      <c r="L273" s="45">
        <v>8</v>
      </c>
      <c r="M273" s="72" t="s">
        <v>858</v>
      </c>
      <c r="N273" s="73">
        <v>0</v>
      </c>
      <c r="O273" s="69">
        <v>1</v>
      </c>
      <c r="P273" s="69">
        <v>1</v>
      </c>
      <c r="Q273" s="74">
        <v>0</v>
      </c>
      <c r="R273" s="74">
        <v>0</v>
      </c>
      <c r="S273" s="48">
        <v>0</v>
      </c>
      <c r="T273" s="74">
        <v>0</v>
      </c>
      <c r="U273" s="48">
        <v>0</v>
      </c>
      <c r="V273" s="48">
        <v>0</v>
      </c>
      <c r="W273" s="74">
        <v>0</v>
      </c>
      <c r="X273" s="48">
        <f t="shared" si="18"/>
        <v>0</v>
      </c>
      <c r="Y273" s="75">
        <v>0</v>
      </c>
      <c r="Z273" s="75">
        <v>0</v>
      </c>
      <c r="AA273" s="75">
        <v>1000000000</v>
      </c>
      <c r="AB273" s="75">
        <v>0</v>
      </c>
      <c r="AC273" s="75">
        <v>0</v>
      </c>
      <c r="AD273" s="75">
        <v>0</v>
      </c>
      <c r="AE273" s="75">
        <v>0</v>
      </c>
      <c r="AF273" s="49">
        <f t="shared" si="19"/>
        <v>1000000000</v>
      </c>
      <c r="AG273" s="76">
        <v>0</v>
      </c>
      <c r="AH273" s="76">
        <v>0</v>
      </c>
      <c r="AI273" s="50">
        <v>1000000000</v>
      </c>
      <c r="AJ273" s="76">
        <v>0</v>
      </c>
      <c r="AK273" s="76">
        <v>0</v>
      </c>
      <c r="AL273" s="76">
        <v>0</v>
      </c>
      <c r="AM273" s="76">
        <v>0</v>
      </c>
      <c r="AN273" s="50">
        <f t="shared" si="20"/>
        <v>1000000000</v>
      </c>
      <c r="AO273" s="51">
        <f t="shared" si="21"/>
        <v>2000000000</v>
      </c>
      <c r="AP273" s="18"/>
      <c r="AQ273" s="18"/>
      <c r="AR273" s="18"/>
      <c r="AS273" s="18"/>
      <c r="AT273" s="18"/>
      <c r="AU273" s="18"/>
      <c r="AV273" s="18"/>
    </row>
    <row r="274" spans="1:48" ht="33">
      <c r="A274" s="41">
        <v>1</v>
      </c>
      <c r="B274" s="46" t="s">
        <v>129</v>
      </c>
      <c r="C274" s="69">
        <v>19</v>
      </c>
      <c r="D274" s="69" t="s">
        <v>855</v>
      </c>
      <c r="E274" s="42">
        <v>1906</v>
      </c>
      <c r="F274" s="69" t="s">
        <v>355</v>
      </c>
      <c r="G274" s="70">
        <v>1906008</v>
      </c>
      <c r="H274" s="69" t="s">
        <v>875</v>
      </c>
      <c r="I274" s="71">
        <v>190600800</v>
      </c>
      <c r="J274" s="69" t="s">
        <v>875</v>
      </c>
      <c r="K274" s="41" t="s">
        <v>24</v>
      </c>
      <c r="L274" s="45">
        <v>2</v>
      </c>
      <c r="M274" s="72" t="s">
        <v>858</v>
      </c>
      <c r="N274" s="73">
        <v>0</v>
      </c>
      <c r="O274" s="69">
        <v>1</v>
      </c>
      <c r="P274" s="69">
        <v>1</v>
      </c>
      <c r="Q274" s="74">
        <v>0</v>
      </c>
      <c r="R274" s="74">
        <v>0</v>
      </c>
      <c r="S274" s="48">
        <v>0</v>
      </c>
      <c r="T274" s="74">
        <v>0</v>
      </c>
      <c r="U274" s="48">
        <v>0</v>
      </c>
      <c r="V274" s="48">
        <v>0</v>
      </c>
      <c r="W274" s="74">
        <v>0</v>
      </c>
      <c r="X274" s="48">
        <f t="shared" si="18"/>
        <v>0</v>
      </c>
      <c r="Y274" s="75">
        <v>50000000</v>
      </c>
      <c r="Z274" s="75">
        <v>250000000</v>
      </c>
      <c r="AA274" s="75">
        <v>0</v>
      </c>
      <c r="AB274" s="75">
        <v>0</v>
      </c>
      <c r="AC274" s="75">
        <v>0</v>
      </c>
      <c r="AD274" s="75">
        <v>0</v>
      </c>
      <c r="AE274" s="75">
        <v>0</v>
      </c>
      <c r="AF274" s="49">
        <f t="shared" si="19"/>
        <v>300000000</v>
      </c>
      <c r="AG274" s="76">
        <v>50000000</v>
      </c>
      <c r="AH274" s="76">
        <v>250000000</v>
      </c>
      <c r="AI274" s="50">
        <v>0</v>
      </c>
      <c r="AJ274" s="76">
        <v>0</v>
      </c>
      <c r="AK274" s="76">
        <v>0</v>
      </c>
      <c r="AL274" s="76">
        <v>0</v>
      </c>
      <c r="AM274" s="76">
        <v>0</v>
      </c>
      <c r="AN274" s="50">
        <f t="shared" si="20"/>
        <v>300000000</v>
      </c>
      <c r="AO274" s="51">
        <f t="shared" si="21"/>
        <v>600000000</v>
      </c>
      <c r="AP274" s="18"/>
      <c r="AQ274" s="18"/>
      <c r="AR274" s="18"/>
      <c r="AS274" s="18"/>
      <c r="AT274" s="18"/>
      <c r="AU274" s="18"/>
      <c r="AV274" s="18"/>
    </row>
    <row r="275" spans="1:48" ht="33">
      <c r="A275" s="41">
        <v>1</v>
      </c>
      <c r="B275" s="46" t="s">
        <v>129</v>
      </c>
      <c r="C275" s="69">
        <v>19</v>
      </c>
      <c r="D275" s="69" t="s">
        <v>855</v>
      </c>
      <c r="E275" s="42">
        <v>1906</v>
      </c>
      <c r="F275" s="69" t="s">
        <v>355</v>
      </c>
      <c r="G275" s="70">
        <v>1906011</v>
      </c>
      <c r="H275" s="69" t="s">
        <v>876</v>
      </c>
      <c r="I275" s="71">
        <v>190601100</v>
      </c>
      <c r="J275" s="69" t="s">
        <v>876</v>
      </c>
      <c r="K275" s="41" t="s">
        <v>24</v>
      </c>
      <c r="L275" s="45">
        <v>2</v>
      </c>
      <c r="M275" s="72" t="s">
        <v>858</v>
      </c>
      <c r="N275" s="73">
        <v>0</v>
      </c>
      <c r="O275" s="69">
        <v>1</v>
      </c>
      <c r="P275" s="69">
        <v>1</v>
      </c>
      <c r="Q275" s="74">
        <v>0</v>
      </c>
      <c r="R275" s="74">
        <v>0</v>
      </c>
      <c r="S275" s="48">
        <v>0</v>
      </c>
      <c r="T275" s="74">
        <v>0</v>
      </c>
      <c r="U275" s="48">
        <v>0</v>
      </c>
      <c r="V275" s="48">
        <v>0</v>
      </c>
      <c r="W275" s="74">
        <v>0</v>
      </c>
      <c r="X275" s="48">
        <f t="shared" ref="X275:X287" si="27">SUM(Q275:W275)</f>
        <v>0</v>
      </c>
      <c r="Y275" s="75">
        <v>50000000</v>
      </c>
      <c r="Z275" s="75">
        <v>250000000</v>
      </c>
      <c r="AA275" s="75">
        <v>0</v>
      </c>
      <c r="AB275" s="75">
        <v>0</v>
      </c>
      <c r="AC275" s="75">
        <v>0</v>
      </c>
      <c r="AD275" s="75">
        <v>0</v>
      </c>
      <c r="AE275" s="75">
        <v>0</v>
      </c>
      <c r="AF275" s="49">
        <f t="shared" ref="AF275:AF287" si="28">SUM(Y275:AE275)</f>
        <v>300000000</v>
      </c>
      <c r="AG275" s="76">
        <v>50000000</v>
      </c>
      <c r="AH275" s="76">
        <v>250000000</v>
      </c>
      <c r="AI275" s="50">
        <v>0</v>
      </c>
      <c r="AJ275" s="76">
        <v>0</v>
      </c>
      <c r="AK275" s="76">
        <v>0</v>
      </c>
      <c r="AL275" s="76">
        <v>0</v>
      </c>
      <c r="AM275" s="76">
        <v>0</v>
      </c>
      <c r="AN275" s="50">
        <f t="shared" ref="AN275:AN287" si="29">SUM(AG275:AM275)</f>
        <v>300000000</v>
      </c>
      <c r="AO275" s="51">
        <f t="shared" ref="AO275:AO287" si="30">+AN275+AF275+X275</f>
        <v>600000000</v>
      </c>
      <c r="AP275" s="18"/>
      <c r="AQ275" s="18"/>
      <c r="AR275" s="18"/>
      <c r="AS275" s="18"/>
      <c r="AT275" s="18"/>
      <c r="AU275" s="18"/>
      <c r="AV275" s="18"/>
    </row>
    <row r="276" spans="1:48" ht="33">
      <c r="A276" s="41">
        <v>1</v>
      </c>
      <c r="B276" s="46" t="s">
        <v>129</v>
      </c>
      <c r="C276" s="69">
        <v>19</v>
      </c>
      <c r="D276" s="69" t="s">
        <v>855</v>
      </c>
      <c r="E276" s="42">
        <v>1906</v>
      </c>
      <c r="F276" s="69" t="s">
        <v>355</v>
      </c>
      <c r="G276" s="70">
        <v>1906012</v>
      </c>
      <c r="H276" s="69" t="s">
        <v>877</v>
      </c>
      <c r="I276" s="71">
        <v>190601200</v>
      </c>
      <c r="J276" s="69" t="s">
        <v>877</v>
      </c>
      <c r="K276" s="41" t="s">
        <v>24</v>
      </c>
      <c r="L276" s="45">
        <v>3</v>
      </c>
      <c r="M276" s="72" t="s">
        <v>858</v>
      </c>
      <c r="N276" s="73">
        <v>0</v>
      </c>
      <c r="O276" s="69">
        <v>1</v>
      </c>
      <c r="P276" s="69">
        <v>2</v>
      </c>
      <c r="Q276" s="74">
        <v>0</v>
      </c>
      <c r="R276" s="74">
        <v>0</v>
      </c>
      <c r="S276" s="48">
        <v>0</v>
      </c>
      <c r="T276" s="74">
        <v>0</v>
      </c>
      <c r="U276" s="48">
        <v>0</v>
      </c>
      <c r="V276" s="48">
        <v>0</v>
      </c>
      <c r="W276" s="74">
        <v>0</v>
      </c>
      <c r="X276" s="48">
        <f t="shared" si="27"/>
        <v>0</v>
      </c>
      <c r="Y276" s="75">
        <v>50000000</v>
      </c>
      <c r="Z276" s="75">
        <v>250000000</v>
      </c>
      <c r="AA276" s="75">
        <v>0</v>
      </c>
      <c r="AB276" s="75">
        <v>0</v>
      </c>
      <c r="AC276" s="75">
        <v>0</v>
      </c>
      <c r="AD276" s="75">
        <v>0</v>
      </c>
      <c r="AE276" s="75">
        <v>0</v>
      </c>
      <c r="AF276" s="49">
        <f t="shared" si="28"/>
        <v>300000000</v>
      </c>
      <c r="AG276" s="76">
        <v>50000000</v>
      </c>
      <c r="AH276" s="76">
        <v>250000000</v>
      </c>
      <c r="AI276" s="50">
        <v>0</v>
      </c>
      <c r="AJ276" s="76">
        <v>0</v>
      </c>
      <c r="AK276" s="76">
        <v>0</v>
      </c>
      <c r="AL276" s="76">
        <v>0</v>
      </c>
      <c r="AM276" s="76">
        <v>0</v>
      </c>
      <c r="AN276" s="50">
        <f t="shared" si="29"/>
        <v>300000000</v>
      </c>
      <c r="AO276" s="51">
        <f t="shared" si="30"/>
        <v>600000000</v>
      </c>
      <c r="AP276" s="18"/>
      <c r="AQ276" s="18"/>
      <c r="AR276" s="18"/>
      <c r="AS276" s="18"/>
      <c r="AT276" s="18"/>
      <c r="AU276" s="18"/>
      <c r="AV276" s="18"/>
    </row>
    <row r="277" spans="1:48" ht="33">
      <c r="A277" s="41">
        <v>1</v>
      </c>
      <c r="B277" s="46" t="s">
        <v>129</v>
      </c>
      <c r="C277" s="69">
        <v>19</v>
      </c>
      <c r="D277" s="69" t="s">
        <v>855</v>
      </c>
      <c r="E277" s="42">
        <v>1906</v>
      </c>
      <c r="F277" s="69" t="s">
        <v>355</v>
      </c>
      <c r="G277" s="70">
        <v>1906026</v>
      </c>
      <c r="H277" s="69" t="s">
        <v>878</v>
      </c>
      <c r="I277" s="71">
        <v>190602606</v>
      </c>
      <c r="J277" s="69" t="s">
        <v>879</v>
      </c>
      <c r="K277" s="41" t="s">
        <v>24</v>
      </c>
      <c r="L277" s="45">
        <v>1</v>
      </c>
      <c r="M277" s="72" t="s">
        <v>858</v>
      </c>
      <c r="N277" s="73">
        <v>0</v>
      </c>
      <c r="O277" s="69">
        <v>1</v>
      </c>
      <c r="P277" s="69">
        <v>0</v>
      </c>
      <c r="Q277" s="74">
        <v>0</v>
      </c>
      <c r="R277" s="74">
        <v>0</v>
      </c>
      <c r="S277" s="48">
        <v>0</v>
      </c>
      <c r="T277" s="74">
        <v>0</v>
      </c>
      <c r="U277" s="48">
        <v>0</v>
      </c>
      <c r="V277" s="48">
        <v>0</v>
      </c>
      <c r="W277" s="74">
        <v>0</v>
      </c>
      <c r="X277" s="48">
        <f t="shared" si="27"/>
        <v>0</v>
      </c>
      <c r="Y277" s="75">
        <v>50000000</v>
      </c>
      <c r="Z277" s="75">
        <v>250000000</v>
      </c>
      <c r="AA277" s="75">
        <v>0</v>
      </c>
      <c r="AB277" s="75">
        <v>0</v>
      </c>
      <c r="AC277" s="75">
        <v>0</v>
      </c>
      <c r="AD277" s="75">
        <v>0</v>
      </c>
      <c r="AE277" s="75">
        <v>0</v>
      </c>
      <c r="AF277" s="49">
        <f t="shared" si="28"/>
        <v>300000000</v>
      </c>
      <c r="AG277" s="76">
        <v>0</v>
      </c>
      <c r="AH277" s="76">
        <v>0</v>
      </c>
      <c r="AI277" s="76">
        <v>0</v>
      </c>
      <c r="AJ277" s="76">
        <v>0</v>
      </c>
      <c r="AK277" s="76">
        <v>0</v>
      </c>
      <c r="AL277" s="76">
        <v>0</v>
      </c>
      <c r="AM277" s="76">
        <v>0</v>
      </c>
      <c r="AN277" s="50">
        <f t="shared" si="29"/>
        <v>0</v>
      </c>
      <c r="AO277" s="51">
        <f t="shared" si="30"/>
        <v>300000000</v>
      </c>
      <c r="AP277" s="18"/>
      <c r="AQ277" s="18"/>
      <c r="AR277" s="18"/>
      <c r="AS277" s="18"/>
      <c r="AT277" s="18"/>
      <c r="AU277" s="18"/>
      <c r="AV277" s="18"/>
    </row>
    <row r="278" spans="1:48" ht="33">
      <c r="A278" s="41">
        <v>1</v>
      </c>
      <c r="B278" s="46" t="s">
        <v>129</v>
      </c>
      <c r="C278" s="69">
        <v>19</v>
      </c>
      <c r="D278" s="69" t="s">
        <v>855</v>
      </c>
      <c r="E278" s="42">
        <v>1906</v>
      </c>
      <c r="F278" s="69" t="s">
        <v>355</v>
      </c>
      <c r="G278" s="70">
        <v>1906034</v>
      </c>
      <c r="H278" s="69" t="s">
        <v>597</v>
      </c>
      <c r="I278" s="71">
        <v>190603400</v>
      </c>
      <c r="J278" s="69" t="s">
        <v>634</v>
      </c>
      <c r="K278" s="41" t="s">
        <v>24</v>
      </c>
      <c r="L278" s="45">
        <v>1</v>
      </c>
      <c r="M278" s="72" t="s">
        <v>858</v>
      </c>
      <c r="N278" s="73">
        <v>1</v>
      </c>
      <c r="O278" s="69">
        <v>0</v>
      </c>
      <c r="P278" s="69">
        <v>0</v>
      </c>
      <c r="Q278" s="74">
        <v>100000000</v>
      </c>
      <c r="R278" s="74">
        <v>0</v>
      </c>
      <c r="S278" s="48">
        <v>0</v>
      </c>
      <c r="T278" s="74">
        <v>0</v>
      </c>
      <c r="U278" s="48">
        <v>0</v>
      </c>
      <c r="V278" s="48">
        <v>0</v>
      </c>
      <c r="W278" s="74">
        <v>0</v>
      </c>
      <c r="X278" s="48">
        <f t="shared" si="27"/>
        <v>100000000</v>
      </c>
      <c r="Y278" s="75">
        <v>0</v>
      </c>
      <c r="Z278" s="75">
        <v>0</v>
      </c>
      <c r="AA278" s="75">
        <v>0</v>
      </c>
      <c r="AB278" s="75">
        <v>0</v>
      </c>
      <c r="AC278" s="75">
        <v>0</v>
      </c>
      <c r="AD278" s="75">
        <v>0</v>
      </c>
      <c r="AE278" s="75">
        <v>0</v>
      </c>
      <c r="AF278" s="49">
        <f t="shared" si="28"/>
        <v>0</v>
      </c>
      <c r="AG278" s="76">
        <v>0</v>
      </c>
      <c r="AH278" s="76">
        <v>0</v>
      </c>
      <c r="AI278" s="76">
        <v>0</v>
      </c>
      <c r="AJ278" s="76">
        <v>0</v>
      </c>
      <c r="AK278" s="76">
        <v>0</v>
      </c>
      <c r="AL278" s="76">
        <v>0</v>
      </c>
      <c r="AM278" s="76">
        <v>0</v>
      </c>
      <c r="AN278" s="50">
        <f t="shared" si="29"/>
        <v>0</v>
      </c>
      <c r="AO278" s="51">
        <f t="shared" si="30"/>
        <v>100000000</v>
      </c>
      <c r="AP278" s="18"/>
      <c r="AQ278" s="18"/>
      <c r="AR278" s="18"/>
      <c r="AS278" s="18"/>
      <c r="AT278" s="18"/>
      <c r="AU278" s="18"/>
      <c r="AV278" s="18"/>
    </row>
    <row r="279" spans="1:48" ht="33">
      <c r="A279" s="41">
        <v>1</v>
      </c>
      <c r="B279" s="46" t="s">
        <v>129</v>
      </c>
      <c r="C279" s="69">
        <v>19</v>
      </c>
      <c r="D279" s="69" t="s">
        <v>855</v>
      </c>
      <c r="E279" s="42">
        <v>1906</v>
      </c>
      <c r="F279" s="69" t="s">
        <v>355</v>
      </c>
      <c r="G279" s="70">
        <v>1906047</v>
      </c>
      <c r="H279" s="69" t="s">
        <v>880</v>
      </c>
      <c r="I279" s="71">
        <v>190604700</v>
      </c>
      <c r="J279" s="69" t="s">
        <v>880</v>
      </c>
      <c r="K279" s="41" t="s">
        <v>24</v>
      </c>
      <c r="L279" s="45">
        <v>7</v>
      </c>
      <c r="M279" s="72" t="s">
        <v>858</v>
      </c>
      <c r="N279" s="73">
        <v>0</v>
      </c>
      <c r="O279" s="69">
        <v>3</v>
      </c>
      <c r="P279" s="69">
        <v>4</v>
      </c>
      <c r="Q279" s="74">
        <v>0</v>
      </c>
      <c r="R279" s="74">
        <v>0</v>
      </c>
      <c r="S279" s="74">
        <v>0</v>
      </c>
      <c r="T279" s="74">
        <v>0</v>
      </c>
      <c r="U279" s="74">
        <v>0</v>
      </c>
      <c r="V279" s="74">
        <v>0</v>
      </c>
      <c r="W279" s="74">
        <v>0</v>
      </c>
      <c r="X279" s="48">
        <f t="shared" si="27"/>
        <v>0</v>
      </c>
      <c r="Y279" s="75">
        <v>50000000</v>
      </c>
      <c r="Z279" s="75">
        <v>800000000</v>
      </c>
      <c r="AA279" s="75">
        <v>0</v>
      </c>
      <c r="AB279" s="75">
        <v>0</v>
      </c>
      <c r="AC279" s="75">
        <v>0</v>
      </c>
      <c r="AD279" s="75">
        <v>0</v>
      </c>
      <c r="AE279" s="75">
        <v>0</v>
      </c>
      <c r="AF279" s="49">
        <f t="shared" si="28"/>
        <v>850000000</v>
      </c>
      <c r="AG279" s="76">
        <v>50000000</v>
      </c>
      <c r="AH279" s="76">
        <v>250000000</v>
      </c>
      <c r="AI279" s="50">
        <v>0</v>
      </c>
      <c r="AJ279" s="76">
        <v>0</v>
      </c>
      <c r="AK279" s="76">
        <v>0</v>
      </c>
      <c r="AL279" s="76">
        <v>0</v>
      </c>
      <c r="AM279" s="76">
        <v>0</v>
      </c>
      <c r="AN279" s="50">
        <f t="shared" si="29"/>
        <v>300000000</v>
      </c>
      <c r="AO279" s="51">
        <f t="shared" si="30"/>
        <v>1150000000</v>
      </c>
      <c r="AP279" s="18"/>
      <c r="AQ279" s="18"/>
      <c r="AR279" s="18"/>
      <c r="AS279" s="18"/>
      <c r="AT279" s="18"/>
      <c r="AU279" s="18"/>
      <c r="AV279" s="18"/>
    </row>
    <row r="280" spans="1:48" ht="33">
      <c r="A280" s="41">
        <v>1</v>
      </c>
      <c r="B280" s="46" t="s">
        <v>129</v>
      </c>
      <c r="C280" s="69">
        <v>19</v>
      </c>
      <c r="D280" s="69" t="s">
        <v>855</v>
      </c>
      <c r="E280" s="42">
        <v>1906</v>
      </c>
      <c r="F280" s="69" t="s">
        <v>355</v>
      </c>
      <c r="G280" s="70">
        <v>1906043</v>
      </c>
      <c r="H280" s="69" t="s">
        <v>881</v>
      </c>
      <c r="I280" s="71">
        <v>190604300</v>
      </c>
      <c r="J280" s="69" t="s">
        <v>882</v>
      </c>
      <c r="K280" s="41" t="s">
        <v>24</v>
      </c>
      <c r="L280" s="45">
        <v>1</v>
      </c>
      <c r="M280" s="72" t="s">
        <v>858</v>
      </c>
      <c r="N280" s="73">
        <v>0</v>
      </c>
      <c r="O280" s="69">
        <v>2</v>
      </c>
      <c r="P280" s="69">
        <v>0</v>
      </c>
      <c r="Q280" s="74">
        <v>0</v>
      </c>
      <c r="R280" s="74">
        <v>0</v>
      </c>
      <c r="S280" s="74">
        <v>0</v>
      </c>
      <c r="T280" s="74">
        <v>0</v>
      </c>
      <c r="U280" s="74">
        <v>0</v>
      </c>
      <c r="V280" s="74">
        <v>0</v>
      </c>
      <c r="W280" s="74">
        <v>0</v>
      </c>
      <c r="X280" s="48">
        <f t="shared" si="27"/>
        <v>0</v>
      </c>
      <c r="Y280" s="75">
        <v>50000000</v>
      </c>
      <c r="Z280" s="75">
        <v>200000000</v>
      </c>
      <c r="AA280" s="75">
        <v>0</v>
      </c>
      <c r="AB280" s="75">
        <v>0</v>
      </c>
      <c r="AC280" s="75">
        <v>0</v>
      </c>
      <c r="AD280" s="75">
        <v>0</v>
      </c>
      <c r="AE280" s="75">
        <v>0</v>
      </c>
      <c r="AF280" s="49">
        <f t="shared" si="28"/>
        <v>250000000</v>
      </c>
      <c r="AG280" s="76">
        <v>0</v>
      </c>
      <c r="AH280" s="76">
        <v>0</v>
      </c>
      <c r="AI280" s="50">
        <v>0</v>
      </c>
      <c r="AJ280" s="76">
        <v>0</v>
      </c>
      <c r="AK280" s="76">
        <v>0</v>
      </c>
      <c r="AL280" s="76">
        <v>0</v>
      </c>
      <c r="AM280" s="76">
        <v>0</v>
      </c>
      <c r="AN280" s="50">
        <f t="shared" si="29"/>
        <v>0</v>
      </c>
      <c r="AO280" s="51">
        <f t="shared" si="30"/>
        <v>250000000</v>
      </c>
      <c r="AP280" s="18"/>
      <c r="AQ280" s="18"/>
      <c r="AR280" s="18"/>
      <c r="AS280" s="18"/>
      <c r="AT280" s="18"/>
      <c r="AU280" s="18"/>
      <c r="AV280" s="18"/>
    </row>
    <row r="281" spans="1:48" ht="49.5">
      <c r="A281" s="41">
        <v>1</v>
      </c>
      <c r="B281" s="46" t="s">
        <v>129</v>
      </c>
      <c r="C281" s="69">
        <v>19</v>
      </c>
      <c r="D281" s="69" t="s">
        <v>855</v>
      </c>
      <c r="E281" s="42">
        <v>1906</v>
      </c>
      <c r="F281" s="69" t="s">
        <v>355</v>
      </c>
      <c r="G281" s="70">
        <v>1906029</v>
      </c>
      <c r="H281" s="69" t="s">
        <v>401</v>
      </c>
      <c r="I281" s="71">
        <v>190602900</v>
      </c>
      <c r="J281" s="69" t="s">
        <v>402</v>
      </c>
      <c r="K281" s="41" t="s">
        <v>24</v>
      </c>
      <c r="L281" s="52">
        <v>30</v>
      </c>
      <c r="M281" s="72" t="s">
        <v>858</v>
      </c>
      <c r="N281" s="73">
        <v>10</v>
      </c>
      <c r="O281" s="69">
        <v>10</v>
      </c>
      <c r="P281" s="69">
        <v>10</v>
      </c>
      <c r="Q281" s="74">
        <v>83000000</v>
      </c>
      <c r="R281" s="74">
        <v>0</v>
      </c>
      <c r="S281" s="48">
        <v>0</v>
      </c>
      <c r="T281" s="74">
        <v>0</v>
      </c>
      <c r="U281" s="48">
        <v>0</v>
      </c>
      <c r="V281" s="48">
        <v>0</v>
      </c>
      <c r="W281" s="74">
        <v>0</v>
      </c>
      <c r="X281" s="48">
        <f t="shared" si="27"/>
        <v>83000000</v>
      </c>
      <c r="Y281" s="75">
        <v>85490000</v>
      </c>
      <c r="Z281" s="75">
        <v>0</v>
      </c>
      <c r="AA281" s="75">
        <v>0</v>
      </c>
      <c r="AB281" s="75">
        <v>0</v>
      </c>
      <c r="AC281" s="75">
        <v>0</v>
      </c>
      <c r="AD281" s="75">
        <v>0</v>
      </c>
      <c r="AE281" s="75">
        <v>0</v>
      </c>
      <c r="AF281" s="49">
        <f t="shared" si="28"/>
        <v>85490000</v>
      </c>
      <c r="AG281" s="76">
        <v>88054700</v>
      </c>
      <c r="AH281" s="76">
        <v>0</v>
      </c>
      <c r="AI281" s="76">
        <v>0</v>
      </c>
      <c r="AJ281" s="76">
        <v>0</v>
      </c>
      <c r="AK281" s="76">
        <v>0</v>
      </c>
      <c r="AL281" s="76">
        <v>0</v>
      </c>
      <c r="AM281" s="76">
        <v>0</v>
      </c>
      <c r="AN281" s="50">
        <f t="shared" si="29"/>
        <v>88054700</v>
      </c>
      <c r="AO281" s="53">
        <f t="shared" si="30"/>
        <v>256544700</v>
      </c>
      <c r="AP281" s="18"/>
      <c r="AQ281" s="18"/>
      <c r="AR281" s="18"/>
      <c r="AS281" s="18"/>
      <c r="AT281" s="18"/>
      <c r="AU281" s="18"/>
      <c r="AV281" s="18"/>
    </row>
    <row r="282" spans="1:48" ht="57.95" customHeight="1">
      <c r="A282" s="41">
        <v>1</v>
      </c>
      <c r="B282" s="46" t="s">
        <v>129</v>
      </c>
      <c r="C282" s="69">
        <v>19</v>
      </c>
      <c r="D282" s="69" t="s">
        <v>855</v>
      </c>
      <c r="E282" s="42">
        <v>1906</v>
      </c>
      <c r="F282" s="69" t="s">
        <v>355</v>
      </c>
      <c r="G282" s="70">
        <v>1906023</v>
      </c>
      <c r="H282" s="69" t="s">
        <v>361</v>
      </c>
      <c r="I282" s="71">
        <v>190602300</v>
      </c>
      <c r="J282" s="69" t="s">
        <v>362</v>
      </c>
      <c r="K282" s="41" t="s">
        <v>24</v>
      </c>
      <c r="L282" s="52">
        <v>16</v>
      </c>
      <c r="M282" s="72" t="s">
        <v>858</v>
      </c>
      <c r="N282" s="73">
        <v>2</v>
      </c>
      <c r="O282" s="69">
        <v>7</v>
      </c>
      <c r="P282" s="69">
        <v>7</v>
      </c>
      <c r="Q282" s="74">
        <v>0</v>
      </c>
      <c r="R282" s="74">
        <v>0</v>
      </c>
      <c r="S282" s="48">
        <v>0</v>
      </c>
      <c r="T282" s="74">
        <v>0</v>
      </c>
      <c r="U282" s="48">
        <v>0</v>
      </c>
      <c r="V282" s="48">
        <v>0</v>
      </c>
      <c r="W282" s="74">
        <v>399866203.47000003</v>
      </c>
      <c r="X282" s="48">
        <f t="shared" si="27"/>
        <v>399866203.47000003</v>
      </c>
      <c r="Y282" s="75">
        <v>0</v>
      </c>
      <c r="Z282" s="75">
        <v>0</v>
      </c>
      <c r="AA282" s="75">
        <v>0</v>
      </c>
      <c r="AB282" s="75">
        <v>0</v>
      </c>
      <c r="AC282" s="75">
        <v>0</v>
      </c>
      <c r="AD282" s="75">
        <v>0</v>
      </c>
      <c r="AE282" s="75">
        <v>411862189.57410002</v>
      </c>
      <c r="AF282" s="49">
        <f t="shared" si="28"/>
        <v>411862189.57410002</v>
      </c>
      <c r="AG282" s="76">
        <v>0</v>
      </c>
      <c r="AH282" s="76">
        <v>0</v>
      </c>
      <c r="AI282" s="76">
        <v>0</v>
      </c>
      <c r="AJ282" s="76">
        <v>0</v>
      </c>
      <c r="AK282" s="76">
        <v>0</v>
      </c>
      <c r="AL282" s="76">
        <v>0</v>
      </c>
      <c r="AM282" s="76">
        <v>424218055.26132303</v>
      </c>
      <c r="AN282" s="50">
        <f t="shared" si="29"/>
        <v>424218055.26132303</v>
      </c>
      <c r="AO282" s="53">
        <f t="shared" si="30"/>
        <v>1235946448.305423</v>
      </c>
      <c r="AP282" s="18"/>
      <c r="AQ282" s="18"/>
      <c r="AR282" s="18"/>
      <c r="AS282" s="18"/>
      <c r="AT282" s="18"/>
      <c r="AU282" s="18"/>
      <c r="AV282" s="18"/>
    </row>
    <row r="283" spans="1:48" ht="49.5">
      <c r="A283" s="41">
        <v>1</v>
      </c>
      <c r="B283" s="46" t="s">
        <v>129</v>
      </c>
      <c r="C283" s="69">
        <v>19</v>
      </c>
      <c r="D283" s="69" t="s">
        <v>855</v>
      </c>
      <c r="E283" s="42">
        <v>1906</v>
      </c>
      <c r="F283" s="69" t="s">
        <v>355</v>
      </c>
      <c r="G283" s="70">
        <v>1906044</v>
      </c>
      <c r="H283" s="69" t="s">
        <v>356</v>
      </c>
      <c r="I283" s="71">
        <v>190604400</v>
      </c>
      <c r="J283" s="69" t="s">
        <v>357</v>
      </c>
      <c r="K283" s="41" t="s">
        <v>24</v>
      </c>
      <c r="L283" s="52">
        <v>291004</v>
      </c>
      <c r="M283" s="72" t="s">
        <v>858</v>
      </c>
      <c r="N283" s="73">
        <v>283654</v>
      </c>
      <c r="O283" s="69">
        <v>287329</v>
      </c>
      <c r="P283" s="69">
        <v>291004</v>
      </c>
      <c r="Q283" s="74">
        <v>0</v>
      </c>
      <c r="R283" s="74">
        <v>0</v>
      </c>
      <c r="S283" s="48">
        <v>0</v>
      </c>
      <c r="T283" s="74">
        <v>0</v>
      </c>
      <c r="U283" s="48">
        <v>0</v>
      </c>
      <c r="V283" s="48">
        <v>0</v>
      </c>
      <c r="W283" s="74">
        <v>12494567635.85</v>
      </c>
      <c r="X283" s="48">
        <f t="shared" si="27"/>
        <v>12494567635.85</v>
      </c>
      <c r="Y283" s="75">
        <v>0</v>
      </c>
      <c r="Z283" s="75">
        <v>0</v>
      </c>
      <c r="AA283" s="75">
        <v>0</v>
      </c>
      <c r="AB283" s="75">
        <v>0</v>
      </c>
      <c r="AC283" s="75">
        <v>0</v>
      </c>
      <c r="AD283" s="75">
        <v>0</v>
      </c>
      <c r="AE283" s="75">
        <v>10131256406.833101</v>
      </c>
      <c r="AF283" s="49">
        <f t="shared" si="28"/>
        <v>10131256406.833101</v>
      </c>
      <c r="AG283" s="76">
        <v>0</v>
      </c>
      <c r="AH283" s="76">
        <v>0</v>
      </c>
      <c r="AI283" s="76">
        <v>0</v>
      </c>
      <c r="AJ283" s="76">
        <v>0</v>
      </c>
      <c r="AK283" s="76">
        <v>0</v>
      </c>
      <c r="AL283" s="76">
        <v>0</v>
      </c>
      <c r="AM283" s="76">
        <v>10435194099.038094</v>
      </c>
      <c r="AN283" s="50">
        <f t="shared" si="29"/>
        <v>10435194099.038094</v>
      </c>
      <c r="AO283" s="53">
        <f t="shared" si="30"/>
        <v>33061018141.721191</v>
      </c>
      <c r="AP283" s="18"/>
      <c r="AQ283" s="18"/>
      <c r="AR283" s="18"/>
      <c r="AS283" s="18"/>
      <c r="AT283" s="18"/>
      <c r="AU283" s="18"/>
      <c r="AV283" s="18"/>
    </row>
    <row r="284" spans="1:48" ht="33">
      <c r="A284" s="41">
        <v>1</v>
      </c>
      <c r="B284" s="46" t="s">
        <v>129</v>
      </c>
      <c r="C284" s="69">
        <v>19</v>
      </c>
      <c r="D284" s="69" t="s">
        <v>855</v>
      </c>
      <c r="E284" s="42">
        <v>1906</v>
      </c>
      <c r="F284" s="69" t="s">
        <v>355</v>
      </c>
      <c r="G284" s="70">
        <v>1906004</v>
      </c>
      <c r="H284" s="69" t="s">
        <v>365</v>
      </c>
      <c r="I284" s="71">
        <v>190600400</v>
      </c>
      <c r="J284" s="69" t="s">
        <v>366</v>
      </c>
      <c r="K284" s="41" t="s">
        <v>24</v>
      </c>
      <c r="L284" s="45">
        <v>336</v>
      </c>
      <c r="M284" s="72" t="s">
        <v>858</v>
      </c>
      <c r="N284" s="73">
        <v>0</v>
      </c>
      <c r="O284" s="69">
        <v>0</v>
      </c>
      <c r="P284" s="69">
        <v>336</v>
      </c>
      <c r="Q284" s="74">
        <v>0</v>
      </c>
      <c r="R284" s="74">
        <v>0</v>
      </c>
      <c r="S284" s="48">
        <v>0</v>
      </c>
      <c r="T284" s="74">
        <v>0</v>
      </c>
      <c r="U284" s="48">
        <v>0</v>
      </c>
      <c r="V284" s="48">
        <v>0</v>
      </c>
      <c r="W284" s="74">
        <v>0</v>
      </c>
      <c r="X284" s="48">
        <f t="shared" si="27"/>
        <v>0</v>
      </c>
      <c r="Y284" s="75">
        <v>0</v>
      </c>
      <c r="Z284" s="75">
        <v>0</v>
      </c>
      <c r="AA284" s="75">
        <v>0</v>
      </c>
      <c r="AB284" s="75">
        <v>0</v>
      </c>
      <c r="AC284" s="75">
        <v>0</v>
      </c>
      <c r="AD284" s="75">
        <v>0</v>
      </c>
      <c r="AE284" s="75">
        <v>0</v>
      </c>
      <c r="AF284" s="49">
        <f t="shared" si="28"/>
        <v>0</v>
      </c>
      <c r="AG284" s="76">
        <v>0</v>
      </c>
      <c r="AH284" s="76">
        <v>0</v>
      </c>
      <c r="AI284" s="76">
        <v>0</v>
      </c>
      <c r="AJ284" s="76">
        <v>19000000000</v>
      </c>
      <c r="AK284" s="76">
        <v>0</v>
      </c>
      <c r="AL284" s="76">
        <v>0</v>
      </c>
      <c r="AM284" s="76">
        <v>0</v>
      </c>
      <c r="AN284" s="50">
        <f t="shared" si="29"/>
        <v>19000000000</v>
      </c>
      <c r="AO284" s="51">
        <f t="shared" si="30"/>
        <v>19000000000</v>
      </c>
      <c r="AP284" s="18"/>
      <c r="AQ284" s="18"/>
      <c r="AR284" s="18"/>
      <c r="AS284" s="18"/>
      <c r="AT284" s="18"/>
      <c r="AU284" s="18"/>
      <c r="AV284" s="18"/>
    </row>
    <row r="285" spans="1:48" ht="33">
      <c r="A285" s="41">
        <v>1</v>
      </c>
      <c r="B285" s="46" t="s">
        <v>129</v>
      </c>
      <c r="C285" s="69">
        <v>19</v>
      </c>
      <c r="D285" s="69" t="s">
        <v>855</v>
      </c>
      <c r="E285" s="42">
        <v>1906</v>
      </c>
      <c r="F285" s="69" t="s">
        <v>355</v>
      </c>
      <c r="G285" s="70">
        <v>1906041</v>
      </c>
      <c r="H285" s="69" t="s">
        <v>883</v>
      </c>
      <c r="I285" s="71">
        <v>190604100</v>
      </c>
      <c r="J285" s="69" t="s">
        <v>343</v>
      </c>
      <c r="K285" s="41" t="s">
        <v>24</v>
      </c>
      <c r="L285" s="45">
        <v>76</v>
      </c>
      <c r="M285" s="72" t="s">
        <v>858</v>
      </c>
      <c r="N285" s="73">
        <v>10</v>
      </c>
      <c r="O285" s="69">
        <v>10</v>
      </c>
      <c r="P285" s="69">
        <v>10</v>
      </c>
      <c r="Q285" s="74">
        <v>470218416.39999998</v>
      </c>
      <c r="R285" s="74">
        <v>0</v>
      </c>
      <c r="S285" s="48">
        <v>0</v>
      </c>
      <c r="T285" s="74">
        <v>0</v>
      </c>
      <c r="U285" s="48">
        <v>0</v>
      </c>
      <c r="V285" s="48">
        <v>0</v>
      </c>
      <c r="W285" s="74">
        <v>0</v>
      </c>
      <c r="X285" s="48">
        <f t="shared" si="27"/>
        <v>470218416.39999998</v>
      </c>
      <c r="Y285" s="75">
        <v>287324968.89200002</v>
      </c>
      <c r="Z285" s="75">
        <v>0</v>
      </c>
      <c r="AA285" s="75">
        <v>0</v>
      </c>
      <c r="AB285" s="75">
        <v>0</v>
      </c>
      <c r="AC285" s="75">
        <v>0</v>
      </c>
      <c r="AD285" s="75">
        <v>0</v>
      </c>
      <c r="AE285" s="75">
        <v>0</v>
      </c>
      <c r="AF285" s="49">
        <f t="shared" si="28"/>
        <v>287324968.89200002</v>
      </c>
      <c r="AG285" s="76">
        <v>404944717.95876002</v>
      </c>
      <c r="AH285" s="76">
        <v>0</v>
      </c>
      <c r="AI285" s="76">
        <v>0</v>
      </c>
      <c r="AJ285" s="76">
        <v>0</v>
      </c>
      <c r="AK285" s="76">
        <v>0</v>
      </c>
      <c r="AL285" s="76">
        <v>0</v>
      </c>
      <c r="AM285" s="76">
        <v>0</v>
      </c>
      <c r="AN285" s="50">
        <f t="shared" si="29"/>
        <v>404944717.95876002</v>
      </c>
      <c r="AO285" s="51">
        <f t="shared" si="30"/>
        <v>1162488103.2507601</v>
      </c>
      <c r="AP285" s="18"/>
      <c r="AQ285" s="18"/>
      <c r="AR285" s="18"/>
      <c r="AS285" s="18"/>
      <c r="AT285" s="18"/>
      <c r="AU285" s="18"/>
      <c r="AV285" s="18"/>
    </row>
    <row r="286" spans="1:48" ht="33">
      <c r="A286" s="41">
        <v>1</v>
      </c>
      <c r="B286" s="46" t="s">
        <v>129</v>
      </c>
      <c r="C286" s="69">
        <v>19</v>
      </c>
      <c r="D286" s="69" t="s">
        <v>855</v>
      </c>
      <c r="E286" s="42">
        <v>1906</v>
      </c>
      <c r="F286" s="69" t="s">
        <v>355</v>
      </c>
      <c r="G286" s="70">
        <v>1906035</v>
      </c>
      <c r="H286" s="69" t="s">
        <v>884</v>
      </c>
      <c r="I286" s="71">
        <v>190603500</v>
      </c>
      <c r="J286" s="69" t="s">
        <v>885</v>
      </c>
      <c r="K286" s="41" t="s">
        <v>24</v>
      </c>
      <c r="L286" s="52">
        <v>8</v>
      </c>
      <c r="M286" s="72" t="s">
        <v>858</v>
      </c>
      <c r="N286" s="73">
        <v>8</v>
      </c>
      <c r="O286" s="69">
        <v>8</v>
      </c>
      <c r="P286" s="69">
        <v>8</v>
      </c>
      <c r="Q286" s="48">
        <v>0</v>
      </c>
      <c r="R286" s="74">
        <v>14630549379.41</v>
      </c>
      <c r="S286" s="48">
        <v>0</v>
      </c>
      <c r="T286" s="74">
        <v>0</v>
      </c>
      <c r="U286" s="48">
        <v>0</v>
      </c>
      <c r="V286" s="48">
        <v>0</v>
      </c>
      <c r="W286" s="74">
        <v>0</v>
      </c>
      <c r="X286" s="48">
        <f t="shared" si="27"/>
        <v>14630549379.41</v>
      </c>
      <c r="Y286" s="75">
        <v>0</v>
      </c>
      <c r="Z286" s="75">
        <v>10069465860.792299</v>
      </c>
      <c r="AA286" s="75">
        <v>0</v>
      </c>
      <c r="AB286" s="75">
        <v>0</v>
      </c>
      <c r="AC286" s="75">
        <v>0</v>
      </c>
      <c r="AD286" s="75">
        <v>0</v>
      </c>
      <c r="AE286" s="75">
        <v>0</v>
      </c>
      <c r="AF286" s="49">
        <f t="shared" si="28"/>
        <v>10069465860.792299</v>
      </c>
      <c r="AG286" s="76">
        <v>0</v>
      </c>
      <c r="AH286" s="76">
        <v>12521549836.6161</v>
      </c>
      <c r="AI286" s="76">
        <v>0</v>
      </c>
      <c r="AJ286" s="76">
        <v>0</v>
      </c>
      <c r="AK286" s="76">
        <v>0</v>
      </c>
      <c r="AL286" s="76">
        <v>0</v>
      </c>
      <c r="AM286" s="76">
        <v>0</v>
      </c>
      <c r="AN286" s="50">
        <f t="shared" si="29"/>
        <v>12521549836.6161</v>
      </c>
      <c r="AO286" s="53">
        <f t="shared" si="30"/>
        <v>37221565076.818405</v>
      </c>
      <c r="AP286" s="18"/>
      <c r="AQ286" s="18"/>
      <c r="AR286" s="18"/>
      <c r="AS286" s="18"/>
      <c r="AT286" s="18"/>
      <c r="AU286" s="18"/>
      <c r="AV286" s="18"/>
    </row>
    <row r="287" spans="1:48" ht="33">
      <c r="A287" s="41">
        <v>1</v>
      </c>
      <c r="B287" s="46" t="s">
        <v>129</v>
      </c>
      <c r="C287" s="69">
        <v>19</v>
      </c>
      <c r="D287" s="69" t="s">
        <v>855</v>
      </c>
      <c r="E287" s="42">
        <v>1906</v>
      </c>
      <c r="F287" s="69" t="s">
        <v>355</v>
      </c>
      <c r="G287" s="70">
        <v>1906004</v>
      </c>
      <c r="H287" s="69" t="s">
        <v>365</v>
      </c>
      <c r="I287" s="71">
        <v>190600402</v>
      </c>
      <c r="J287" s="69" t="s">
        <v>886</v>
      </c>
      <c r="K287" s="41" t="s">
        <v>24</v>
      </c>
      <c r="L287" s="52">
        <v>168</v>
      </c>
      <c r="M287" s="72" t="s">
        <v>858</v>
      </c>
      <c r="N287" s="73">
        <v>168</v>
      </c>
      <c r="O287" s="69">
        <v>168</v>
      </c>
      <c r="P287" s="69">
        <v>168</v>
      </c>
      <c r="Q287" s="48">
        <v>0</v>
      </c>
      <c r="R287" s="48">
        <v>0</v>
      </c>
      <c r="S287" s="48">
        <v>0</v>
      </c>
      <c r="T287" s="48">
        <v>0</v>
      </c>
      <c r="U287" s="48">
        <v>0</v>
      </c>
      <c r="V287" s="48">
        <v>0</v>
      </c>
      <c r="W287" s="74">
        <v>5181939007.3100004</v>
      </c>
      <c r="X287" s="48">
        <f t="shared" si="27"/>
        <v>5181939007.3100004</v>
      </c>
      <c r="Y287" s="75">
        <v>0</v>
      </c>
      <c r="Z287" s="75">
        <v>0</v>
      </c>
      <c r="AA287" s="75">
        <v>0</v>
      </c>
      <c r="AB287" s="75">
        <v>0</v>
      </c>
      <c r="AC287" s="75">
        <v>0</v>
      </c>
      <c r="AD287" s="75">
        <v>0</v>
      </c>
      <c r="AE287" s="75">
        <v>5337397177.5293007</v>
      </c>
      <c r="AF287" s="49">
        <f t="shared" si="28"/>
        <v>5337397177.5293007</v>
      </c>
      <c r="AG287" s="76">
        <v>0</v>
      </c>
      <c r="AH287" s="76">
        <v>0</v>
      </c>
      <c r="AI287" s="76">
        <v>0</v>
      </c>
      <c r="AJ287" s="76">
        <v>0</v>
      </c>
      <c r="AK287" s="76">
        <v>0</v>
      </c>
      <c r="AL287" s="76">
        <v>0</v>
      </c>
      <c r="AM287" s="76">
        <v>5497519092.8551798</v>
      </c>
      <c r="AN287" s="50">
        <f t="shared" si="29"/>
        <v>5497519092.8551798</v>
      </c>
      <c r="AO287" s="53">
        <f t="shared" si="30"/>
        <v>16016855277.694481</v>
      </c>
      <c r="AP287" s="18"/>
      <c r="AQ287" s="18"/>
      <c r="AR287" s="18"/>
      <c r="AS287" s="18"/>
      <c r="AT287" s="18"/>
      <c r="AU287" s="18"/>
      <c r="AV287" s="18"/>
    </row>
    <row r="288" spans="1:48" ht="15">
      <c r="AP288" s="18"/>
      <c r="AQ288" s="18"/>
      <c r="AR288" s="18"/>
      <c r="AS288" s="18"/>
      <c r="AT288" s="18"/>
      <c r="AU288" s="18"/>
      <c r="AV288" s="18"/>
    </row>
    <row r="289" spans="42:48" ht="15">
      <c r="AP289" s="18"/>
      <c r="AQ289" s="18"/>
      <c r="AR289" s="18"/>
      <c r="AS289" s="18"/>
      <c r="AT289" s="18"/>
      <c r="AU289" s="18"/>
      <c r="AV289" s="18"/>
    </row>
    <row r="290" spans="42:48" ht="15">
      <c r="AP290" s="18"/>
      <c r="AQ290" s="18"/>
      <c r="AR290" s="18"/>
      <c r="AS290" s="18"/>
      <c r="AT290" s="18"/>
      <c r="AU290" s="18"/>
      <c r="AV290" s="18"/>
    </row>
  </sheetData>
  <autoFilter ref="A3:AV287"/>
  <mergeCells count="3">
    <mergeCell ref="Q2:X2"/>
    <mergeCell ref="Y2:AF2"/>
    <mergeCell ref="AG2:AN2"/>
  </mergeCells>
  <conditionalFormatting sqref="I267:I268">
    <cfRule type="duplicateValues" dxfId="4" priority="4"/>
  </conditionalFormatting>
  <conditionalFormatting sqref="I274">
    <cfRule type="duplicateValues" dxfId="3" priority="1"/>
  </conditionalFormatting>
  <conditionalFormatting sqref="I275:I276">
    <cfRule type="duplicateValues" dxfId="2" priority="2"/>
  </conditionalFormatting>
  <conditionalFormatting sqref="I277:I278">
    <cfRule type="duplicateValues" dxfId="1" priority="3"/>
  </conditionalFormatting>
  <conditionalFormatting sqref="I279:I287 I269:I273 I253:I266 I245:I251">
    <cfRule type="duplicateValues" dxfId="0" priority="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POAI 2026</vt:lpstr>
      <vt:lpstr>FTES</vt:lpstr>
      <vt:lpstr>Proyectosxsec</vt:lpstr>
      <vt:lpstr>RecursoxSec</vt:lpstr>
      <vt:lpstr>XestrucPDD</vt:lpstr>
      <vt:lpstr>Hoja1</vt:lpstr>
      <vt:lpstr>Hoja2</vt:lpstr>
      <vt:lpstr>PPI COMPLETO FINAL PUTUMAYO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2024-08-21T16:45:52Z</dcterms:created>
  <dcterms:modified xsi:type="dcterms:W3CDTF">2025-12-02T15:10:42Z</dcterms:modified>
</cp:coreProperties>
</file>